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000" windowHeight="13740"/>
  </bookViews>
  <sheets>
    <sheet name="Feuil2" sheetId="2" r:id="rId1"/>
    <sheet name="Feuil1" sheetId="1" r:id="rId2"/>
  </sheets>
  <definedNames>
    <definedName name="_xlnm._FilterDatabase" localSheetId="1" hidden="1">Feuil1!$A$3:$N$15</definedName>
  </definedNames>
  <calcPr calcId="145621"/>
  <pivotCaches>
    <pivotCache cacheId="5" r:id="rId3"/>
  </pivotCaches>
</workbook>
</file>

<file path=xl/calcChain.xml><?xml version="1.0" encoding="utf-8"?>
<calcChain xmlns="http://schemas.openxmlformats.org/spreadsheetml/2006/main">
  <c r="L34" i="1" l="1"/>
  <c r="L27" i="1"/>
  <c r="O32" i="1"/>
  <c r="O29" i="1"/>
  <c r="O30" i="1"/>
  <c r="O31" i="1"/>
  <c r="O28" i="1"/>
  <c r="O25" i="1"/>
  <c r="O23" i="1"/>
  <c r="O21" i="1"/>
</calcChain>
</file>

<file path=xl/sharedStrings.xml><?xml version="1.0" encoding="utf-8"?>
<sst xmlns="http://schemas.openxmlformats.org/spreadsheetml/2006/main" count="117" uniqueCount="32">
  <si>
    <t>N_stage</t>
  </si>
  <si>
    <t>libelle_stage</t>
  </si>
  <si>
    <t>N_vac_agent</t>
  </si>
  <si>
    <t>matricule</t>
  </si>
  <si>
    <t>date_export</t>
  </si>
  <si>
    <t>date_deb</t>
  </si>
  <si>
    <t>date_fin</t>
  </si>
  <si>
    <t>centre</t>
  </si>
  <si>
    <t>regime</t>
  </si>
  <si>
    <t>duree_hrs</t>
  </si>
  <si>
    <t>quantite</t>
  </si>
  <si>
    <t>mont_total</t>
  </si>
  <si>
    <t>filiere</t>
  </si>
  <si>
    <t>subrogation</t>
  </si>
  <si>
    <t>FV2</t>
  </si>
  <si>
    <t>V</t>
  </si>
  <si>
    <t>FV3</t>
  </si>
  <si>
    <t>FV1</t>
  </si>
  <si>
    <t>FV8</t>
  </si>
  <si>
    <t>Tableau de départ</t>
  </si>
  <si>
    <t>Résultat souhaité</t>
  </si>
  <si>
    <t>Total :</t>
  </si>
  <si>
    <t>Total agent</t>
  </si>
  <si>
    <t>Stage 1</t>
  </si>
  <si>
    <t>Stage 2</t>
  </si>
  <si>
    <t>Total</t>
  </si>
  <si>
    <t>Total général</t>
  </si>
  <si>
    <t>Total 162</t>
  </si>
  <si>
    <t>Total 164</t>
  </si>
  <si>
    <t>Total Stage 2</t>
  </si>
  <si>
    <t>Total Stage 1</t>
  </si>
  <si>
    <t xml:space="preserve">mont_total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</si>
</sst>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47" fontId="0" fillId="0" borderId="1" xfId="0" applyNumberFormat="1" applyBorder="1"/>
    <xf numFmtId="0" fontId="1" fillId="2" borderId="1" xfId="0" applyFont="1" applyFill="1" applyBorder="1"/>
    <xf numFmtId="0" fontId="1" fillId="3" borderId="1" xfId="0" applyFont="1" applyFill="1" applyBorder="1"/>
    <xf numFmtId="2" fontId="0" fillId="0" borderId="1" xfId="0" applyNumberFormat="1" applyBorder="1"/>
    <xf numFmtId="2" fontId="1" fillId="2" borderId="1" xfId="0" applyNumberFormat="1" applyFont="1" applyFill="1" applyBorder="1"/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1" fillId="0" borderId="1" xfId="0" applyFont="1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47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0" xfId="0" pivotButton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4" fontId="0" fillId="0" borderId="13" xfId="0" applyNumberFormat="1" applyBorder="1"/>
    <xf numFmtId="4" fontId="0" fillId="0" borderId="17" xfId="0" applyNumberFormat="1" applyBorder="1"/>
    <xf numFmtId="4" fontId="0" fillId="0" borderId="18" xfId="0" applyNumberFormat="1" applyBorder="1"/>
    <xf numFmtId="2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9" formatCode="mm:ss.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9" formatCode="mm:ss.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114299</xdr:colOff>
      <xdr:row>24</xdr:row>
      <xdr:rowOff>76200</xdr:rowOff>
    </xdr:from>
    <xdr:to>
      <xdr:col>16</xdr:col>
      <xdr:colOff>514350</xdr:colOff>
      <xdr:row>26</xdr:row>
      <xdr:rowOff>180975</xdr:rowOff>
    </xdr:to>
    <xdr:sp macro="" textlink="">
      <xdr:nvSpPr>
        <xdr:cNvPr id="2" name="ZoneTexte 1"/>
        <xdr:cNvSpPr txBox="1"/>
      </xdr:nvSpPr>
      <xdr:spPr>
        <a:xfrm>
          <a:off x="12877799" y="4648200"/>
          <a:ext cx="1162051" cy="4857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Sous totaux par matricule</a:t>
          </a:r>
        </a:p>
      </xdr:txBody>
    </xdr:sp>
    <xdr:clientData/>
  </xdr:twoCellAnchor>
  <xdr:twoCellAnchor>
    <xdr:from>
      <xdr:col>10</xdr:col>
      <xdr:colOff>85724</xdr:colOff>
      <xdr:row>34</xdr:row>
      <xdr:rowOff>133350</xdr:rowOff>
    </xdr:from>
    <xdr:to>
      <xdr:col>11</xdr:col>
      <xdr:colOff>676275</xdr:colOff>
      <xdr:row>37</xdr:row>
      <xdr:rowOff>47625</xdr:rowOff>
    </xdr:to>
    <xdr:sp macro="" textlink="">
      <xdr:nvSpPr>
        <xdr:cNvPr id="3" name="ZoneTexte 2"/>
        <xdr:cNvSpPr txBox="1"/>
      </xdr:nvSpPr>
      <xdr:spPr>
        <a:xfrm>
          <a:off x="9591674" y="6610350"/>
          <a:ext cx="1162051" cy="4857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Sous totaux par stage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18.449852199075" createdVersion="4" refreshedVersion="4" recordCount="12">
  <cacheSource type="worksheet">
    <worksheetSource name="Tableau1"/>
  </cacheSource>
  <cacheFields count="14">
    <cacheField name="N_stage" numFmtId="0">
      <sharedItems containsSemiMixedTypes="0" containsString="0" containsNumber="1" containsInteger="1" minValue="162" maxValue="164" count="2">
        <n v="164"/>
        <n v="162"/>
      </sharedItems>
    </cacheField>
    <cacheField name="libelle_stage" numFmtId="0">
      <sharedItems count="2">
        <s v="Stage 1"/>
        <s v="Stage 2"/>
      </sharedItems>
    </cacheField>
    <cacheField name="N_vac_agent" numFmtId="0">
      <sharedItems containsSemiMixedTypes="0" containsString="0" containsNumber="1" containsInteger="1" minValue="1" maxValue="2"/>
    </cacheField>
    <cacheField name="matricule" numFmtId="0">
      <sharedItems containsSemiMixedTypes="0" containsString="0" containsNumber="1" containsInteger="1" minValue="39310" maxValue="71180" count="8">
        <n v="69570"/>
        <n v="70670"/>
        <n v="71180"/>
        <n v="39310"/>
        <n v="56470"/>
        <n v="57000"/>
        <n v="59740"/>
        <n v="62470"/>
      </sharedItems>
    </cacheField>
    <cacheField name="date_export" numFmtId="14">
      <sharedItems containsSemiMixedTypes="0" containsNonDate="0" containsDate="1" containsString="0" minDate="2014-04-09T00:00:00" maxDate="2014-05-10T00:00:00"/>
    </cacheField>
    <cacheField name="date_deb" numFmtId="47">
      <sharedItems containsSemiMixedTypes="0" containsNonDate="0" containsDate="1" containsString="0" minDate="2014-06-12T00:00:00" maxDate="2014-06-14T00:00:00"/>
    </cacheField>
    <cacheField name="date_fin" numFmtId="47">
      <sharedItems containsSemiMixedTypes="0" containsNonDate="0" containsDate="1" containsString="0" minDate="2014-06-13T00:00:00" maxDate="2014-06-15T00:00:00"/>
    </cacheField>
    <cacheField name="centre" numFmtId="0">
      <sharedItems containsSemiMixedTypes="0" containsString="0" containsNumber="1" containsInteger="1" minValue="94" maxValue="404"/>
    </cacheField>
    <cacheField name="regime" numFmtId="0">
      <sharedItems/>
    </cacheField>
    <cacheField name="duree_hrs" numFmtId="0">
      <sharedItems containsSemiMixedTypes="0" containsString="0" containsNumber="1" containsInteger="1" minValue="2" maxValue="50"/>
    </cacheField>
    <cacheField name="quantite" numFmtId="0">
      <sharedItems containsSemiMixedTypes="0" containsString="0" containsNumber="1" minValue="0.2" maxValue="13.72"/>
    </cacheField>
    <cacheField name="mont_total" numFmtId="0">
      <sharedItems containsSemiMixedTypes="0" containsString="0" containsNumber="1" minValue="10" maxValue="91.44"/>
    </cacheField>
    <cacheField name="filiere" numFmtId="0">
      <sharedItems/>
    </cacheField>
    <cacheField name="subrogation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  <x v="0"/>
    <d v="2014-04-09T00:00:00"/>
    <d v="2014-06-12T00:00:00"/>
    <d v="2014-06-13T00:00:00"/>
    <n v="149"/>
    <s v="FV2"/>
    <n v="4"/>
    <n v="13.72"/>
    <n v="54.88"/>
    <s v="V"/>
    <n v="0"/>
  </r>
  <r>
    <x v="0"/>
    <x v="0"/>
    <n v="2"/>
    <x v="0"/>
    <d v="2014-04-09T00:00:00"/>
    <d v="2014-06-13T00:00:00"/>
    <d v="2014-06-14T00:00:00"/>
    <n v="149"/>
    <s v="FV2"/>
    <n v="4"/>
    <n v="13.72"/>
    <n v="54.88"/>
    <s v="V"/>
    <n v="0"/>
  </r>
  <r>
    <x v="0"/>
    <x v="0"/>
    <n v="1"/>
    <x v="1"/>
    <d v="2014-04-09T00:00:00"/>
    <d v="2014-06-12T00:00:00"/>
    <d v="2014-06-13T00:00:00"/>
    <n v="404"/>
    <s v="FV3"/>
    <n v="2"/>
    <n v="7.6"/>
    <n v="15.2"/>
    <s v="V"/>
    <n v="0"/>
  </r>
  <r>
    <x v="0"/>
    <x v="0"/>
    <n v="2"/>
    <x v="1"/>
    <d v="2014-04-09T00:00:00"/>
    <d v="2014-06-13T00:00:00"/>
    <d v="2014-06-14T00:00:00"/>
    <n v="404"/>
    <s v="FV3"/>
    <n v="2"/>
    <n v="7.6"/>
    <n v="15.2"/>
    <s v="V"/>
    <n v="0"/>
  </r>
  <r>
    <x v="0"/>
    <x v="0"/>
    <n v="1"/>
    <x v="2"/>
    <d v="2014-04-09T00:00:00"/>
    <d v="2014-06-12T00:00:00"/>
    <d v="2014-06-13T00:00:00"/>
    <n v="187"/>
    <s v="FV1"/>
    <n v="8"/>
    <n v="11.43"/>
    <n v="91.44"/>
    <s v="V"/>
    <n v="0"/>
  </r>
  <r>
    <x v="0"/>
    <x v="0"/>
    <n v="2"/>
    <x v="2"/>
    <d v="2014-04-09T00:00:00"/>
    <d v="2014-06-13T00:00:00"/>
    <d v="2014-06-14T00:00:00"/>
    <n v="187"/>
    <s v="FV1"/>
    <n v="8"/>
    <n v="11.43"/>
    <n v="91.44"/>
    <s v="V"/>
    <n v="0"/>
  </r>
  <r>
    <x v="1"/>
    <x v="1"/>
    <n v="1"/>
    <x v="3"/>
    <d v="2014-05-09T00:00:00"/>
    <d v="2014-06-12T00:00:00"/>
    <d v="2014-06-13T00:00:00"/>
    <n v="272"/>
    <s v="FV1"/>
    <n v="8"/>
    <n v="8.16"/>
    <n v="65.28"/>
    <s v="V"/>
    <n v="0"/>
  </r>
  <r>
    <x v="1"/>
    <x v="1"/>
    <n v="1"/>
    <x v="4"/>
    <d v="2014-05-09T00:00:00"/>
    <d v="2014-06-12T00:00:00"/>
    <d v="2014-06-13T00:00:00"/>
    <n v="149"/>
    <s v="FV1"/>
    <n v="8"/>
    <n v="8.16"/>
    <n v="65.28"/>
    <s v="V"/>
    <n v="0"/>
  </r>
  <r>
    <x v="1"/>
    <x v="1"/>
    <n v="1"/>
    <x v="5"/>
    <d v="2014-05-09T00:00:00"/>
    <d v="2014-06-12T00:00:00"/>
    <d v="2014-06-13T00:00:00"/>
    <n v="177"/>
    <s v="FV1"/>
    <n v="8"/>
    <n v="8.16"/>
    <n v="65.28"/>
    <s v="V"/>
    <n v="0"/>
  </r>
  <r>
    <x v="1"/>
    <x v="1"/>
    <n v="1"/>
    <x v="6"/>
    <d v="2014-05-09T00:00:00"/>
    <d v="2014-06-12T00:00:00"/>
    <d v="2014-06-13T00:00:00"/>
    <n v="94"/>
    <s v="FV1"/>
    <n v="8"/>
    <n v="8.16"/>
    <n v="65.28"/>
    <s v="V"/>
    <n v="0"/>
  </r>
  <r>
    <x v="1"/>
    <x v="1"/>
    <n v="1"/>
    <x v="7"/>
    <d v="2014-05-09T00:00:00"/>
    <d v="2014-06-12T00:00:00"/>
    <d v="2014-06-13T00:00:00"/>
    <n v="129"/>
    <s v="FV1"/>
    <n v="8"/>
    <n v="8.16"/>
    <n v="65.28"/>
    <s v="V"/>
    <n v="0"/>
  </r>
  <r>
    <x v="1"/>
    <x v="1"/>
    <n v="2"/>
    <x v="7"/>
    <d v="2014-05-09T00:00:00"/>
    <d v="2014-06-12T00:00:00"/>
    <d v="2014-06-13T00:00:00"/>
    <n v="129"/>
    <s v="FV8"/>
    <n v="50"/>
    <n v="0.2"/>
    <n v="10"/>
    <s v="V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3:D17" firstHeaderRow="2" firstDataRow="2" firstDataCol="3"/>
  <pivotFields count="14">
    <pivotField axis="axisRow" compact="0" outline="0" subtotalTop="0" showAll="0" includeNewItemsInFilter="1">
      <items count="3">
        <item x="1"/>
        <item x="0"/>
        <item t="default"/>
      </items>
    </pivotField>
    <pivotField axis="axisRow" compact="0" outline="0" subtotalTop="0" showAll="0" includeNewItemsInFilter="1">
      <items count="3">
        <item x="0"/>
        <item x="1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9">
        <item x="3"/>
        <item x="4"/>
        <item x="5"/>
        <item x="6"/>
        <item x="7"/>
        <item x="0"/>
        <item x="1"/>
        <item x="2"/>
        <item t="default"/>
      </items>
    </pivotField>
    <pivotField compact="0" numFmtId="14" outline="0" subtotalTop="0" showAll="0" includeNewItemsInFilter="1"/>
    <pivotField compact="0" numFmtId="47" outline="0" subtotalTop="0" showAll="0" includeNewItemsInFilter="1"/>
    <pivotField compact="0" numFmtId="47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3">
    <field x="0"/>
    <field x="1"/>
    <field x="3"/>
  </rowFields>
  <rowItems count="13">
    <i>
      <x/>
      <x v="1"/>
      <x/>
    </i>
    <i r="2">
      <x v="1"/>
    </i>
    <i r="2">
      <x v="2"/>
    </i>
    <i r="2">
      <x v="3"/>
    </i>
    <i r="2">
      <x v="4"/>
    </i>
    <i t="default" r="1">
      <x v="1"/>
    </i>
    <i t="default">
      <x/>
    </i>
    <i>
      <x v="1"/>
      <x/>
      <x v="5"/>
    </i>
    <i r="2">
      <x v="6"/>
    </i>
    <i r="2">
      <x v="7"/>
    </i>
    <i t="default" r="1">
      <x/>
    </i>
    <i t="default">
      <x v="1"/>
    </i>
    <i t="grand">
      <x/>
    </i>
  </rowItems>
  <colItems count="1">
    <i/>
  </colItems>
  <dataFields count="1">
    <dataField name="mont_total " fld="11" baseField="3" baseItem="4" numFmtId="4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N15" totalsRowShown="0" headerRowDxfId="17" headerRowBorderDxfId="16" tableBorderDxfId="15" totalsRowBorderDxfId="14">
  <autoFilter ref="A3:N15"/>
  <tableColumns count="14">
    <tableColumn id="1" name="N_stage" dataDxfId="13"/>
    <tableColumn id="2" name="libelle_stage" dataDxfId="12"/>
    <tableColumn id="3" name="N_vac_agent" dataDxfId="11"/>
    <tableColumn id="4" name="matricule" dataDxfId="10"/>
    <tableColumn id="5" name="date_export" dataDxfId="9"/>
    <tableColumn id="6" name="date_deb" dataDxfId="8"/>
    <tableColumn id="7" name="date_fin" dataDxfId="7"/>
    <tableColumn id="8" name="centre" dataDxfId="6"/>
    <tableColumn id="9" name="regime" dataDxfId="5"/>
    <tableColumn id="10" name="duree_hrs" dataDxfId="4"/>
    <tableColumn id="11" name="quantite" dataDxfId="3"/>
    <tableColumn id="12" name="mont_total" dataDxfId="2"/>
    <tableColumn id="13" name="filiere" dataDxfId="1"/>
    <tableColumn id="14" name="subroga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7"/>
  <sheetViews>
    <sheetView tabSelected="1" workbookViewId="0">
      <selection activeCell="I7" sqref="I7"/>
    </sheetView>
  </sheetViews>
  <sheetFormatPr baseColWidth="10" defaultRowHeight="15" x14ac:dyDescent="0.25"/>
  <cols>
    <col min="1" max="1" width="12.5703125" customWidth="1"/>
    <col min="2" max="2" width="14.7109375" customWidth="1"/>
    <col min="3" max="3" width="11.7109375" customWidth="1"/>
    <col min="4" max="4" width="6.5703125" customWidth="1"/>
    <col min="5" max="5" width="6.5703125" bestFit="1" customWidth="1"/>
  </cols>
  <sheetData>
    <row r="3" spans="1:4" x14ac:dyDescent="0.25">
      <c r="A3" s="26" t="s">
        <v>31</v>
      </c>
      <c r="B3" s="24"/>
      <c r="C3" s="24"/>
      <c r="D3" s="27"/>
    </row>
    <row r="4" spans="1:4" x14ac:dyDescent="0.25">
      <c r="A4" s="26" t="s">
        <v>0</v>
      </c>
      <c r="B4" s="26" t="s">
        <v>1</v>
      </c>
      <c r="C4" s="26" t="s">
        <v>3</v>
      </c>
      <c r="D4" s="27" t="s">
        <v>25</v>
      </c>
    </row>
    <row r="5" spans="1:4" x14ac:dyDescent="0.25">
      <c r="A5" s="23">
        <v>162</v>
      </c>
      <c r="B5" s="23" t="s">
        <v>24</v>
      </c>
      <c r="C5" s="23">
        <v>39310</v>
      </c>
      <c r="D5" s="31">
        <v>65.28</v>
      </c>
    </row>
    <row r="6" spans="1:4" x14ac:dyDescent="0.25">
      <c r="A6" s="25"/>
      <c r="B6" s="25"/>
      <c r="C6" s="29">
        <v>56470</v>
      </c>
      <c r="D6" s="32">
        <v>65.28</v>
      </c>
    </row>
    <row r="7" spans="1:4" x14ac:dyDescent="0.25">
      <c r="A7" s="25"/>
      <c r="B7" s="25"/>
      <c r="C7" s="29">
        <v>57000</v>
      </c>
      <c r="D7" s="32">
        <v>65.28</v>
      </c>
    </row>
    <row r="8" spans="1:4" x14ac:dyDescent="0.25">
      <c r="A8" s="25"/>
      <c r="B8" s="25"/>
      <c r="C8" s="29">
        <v>59740</v>
      </c>
      <c r="D8" s="32">
        <v>65.28</v>
      </c>
    </row>
    <row r="9" spans="1:4" x14ac:dyDescent="0.25">
      <c r="A9" s="25"/>
      <c r="B9" s="25"/>
      <c r="C9" s="29">
        <v>62470</v>
      </c>
      <c r="D9" s="32">
        <v>75.28</v>
      </c>
    </row>
    <row r="10" spans="1:4" x14ac:dyDescent="0.25">
      <c r="A10" s="25"/>
      <c r="B10" s="23" t="s">
        <v>29</v>
      </c>
      <c r="C10" s="24"/>
      <c r="D10" s="31">
        <v>336.4</v>
      </c>
    </row>
    <row r="11" spans="1:4" x14ac:dyDescent="0.25">
      <c r="A11" s="23" t="s">
        <v>27</v>
      </c>
      <c r="B11" s="24"/>
      <c r="C11" s="24"/>
      <c r="D11" s="31">
        <v>336.4</v>
      </c>
    </row>
    <row r="12" spans="1:4" x14ac:dyDescent="0.25">
      <c r="A12" s="23">
        <v>164</v>
      </c>
      <c r="B12" s="23" t="s">
        <v>23</v>
      </c>
      <c r="C12" s="23">
        <v>69570</v>
      </c>
      <c r="D12" s="31">
        <v>109.76</v>
      </c>
    </row>
    <row r="13" spans="1:4" x14ac:dyDescent="0.25">
      <c r="A13" s="25"/>
      <c r="B13" s="25"/>
      <c r="C13" s="29">
        <v>70670</v>
      </c>
      <c r="D13" s="32">
        <v>30.4</v>
      </c>
    </row>
    <row r="14" spans="1:4" x14ac:dyDescent="0.25">
      <c r="A14" s="25"/>
      <c r="B14" s="25"/>
      <c r="C14" s="29">
        <v>71180</v>
      </c>
      <c r="D14" s="32">
        <v>182.88</v>
      </c>
    </row>
    <row r="15" spans="1:4" x14ac:dyDescent="0.25">
      <c r="A15" s="25"/>
      <c r="B15" s="23" t="s">
        <v>30</v>
      </c>
      <c r="C15" s="24"/>
      <c r="D15" s="31">
        <v>323.03999999999996</v>
      </c>
    </row>
    <row r="16" spans="1:4" x14ac:dyDescent="0.25">
      <c r="A16" s="23" t="s">
        <v>28</v>
      </c>
      <c r="B16" s="24"/>
      <c r="C16" s="24"/>
      <c r="D16" s="31">
        <v>323.03999999999996</v>
      </c>
    </row>
    <row r="17" spans="1:4" x14ac:dyDescent="0.25">
      <c r="A17" s="28" t="s">
        <v>26</v>
      </c>
      <c r="B17" s="30"/>
      <c r="C17" s="30"/>
      <c r="D17" s="33">
        <v>659.43999999999994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4"/>
  <sheetViews>
    <sheetView topLeftCell="A11" workbookViewId="0">
      <selection activeCell="C28" sqref="C28"/>
    </sheetView>
  </sheetViews>
  <sheetFormatPr baseColWidth="10" defaultRowHeight="15" x14ac:dyDescent="0.25"/>
  <cols>
    <col min="1" max="1" width="10.28515625" customWidth="1"/>
    <col min="2" max="2" width="14.7109375" bestFit="1" customWidth="1"/>
    <col min="3" max="3" width="14.42578125" customWidth="1"/>
    <col min="4" max="4" width="11.5703125" customWidth="1"/>
    <col min="5" max="5" width="14" customWidth="1"/>
    <col min="6" max="7" width="22.140625" bestFit="1" customWidth="1"/>
    <col min="8" max="8" width="8.85546875" customWidth="1"/>
    <col min="9" max="9" width="9.42578125" customWidth="1"/>
    <col min="10" max="10" width="12.140625" customWidth="1"/>
    <col min="11" max="11" width="10.7109375" customWidth="1"/>
    <col min="12" max="12" width="13" customWidth="1"/>
    <col min="13" max="13" width="8.5703125" customWidth="1"/>
    <col min="14" max="14" width="13.7109375" customWidth="1"/>
  </cols>
  <sheetData>
    <row r="1" spans="1:14" x14ac:dyDescent="0.25">
      <c r="A1" s="1" t="s">
        <v>19</v>
      </c>
    </row>
    <row r="3" spans="1:14" x14ac:dyDescent="0.25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6" t="s">
        <v>10</v>
      </c>
      <c r="L3" s="16" t="s">
        <v>11</v>
      </c>
      <c r="M3" s="16" t="s">
        <v>12</v>
      </c>
      <c r="N3" s="17" t="s">
        <v>13</v>
      </c>
    </row>
    <row r="4" spans="1:14" x14ac:dyDescent="0.25">
      <c r="A4" s="13">
        <v>164</v>
      </c>
      <c r="B4" s="2" t="s">
        <v>23</v>
      </c>
      <c r="C4" s="2">
        <v>1</v>
      </c>
      <c r="D4" s="2">
        <v>69570</v>
      </c>
      <c r="E4" s="3">
        <v>41738</v>
      </c>
      <c r="F4" s="4">
        <v>41802</v>
      </c>
      <c r="G4" s="4">
        <v>41802.999999988424</v>
      </c>
      <c r="H4" s="2">
        <v>149</v>
      </c>
      <c r="I4" s="2" t="s">
        <v>14</v>
      </c>
      <c r="J4" s="2">
        <v>4</v>
      </c>
      <c r="K4" s="2">
        <v>13.72</v>
      </c>
      <c r="L4" s="2">
        <v>54.88</v>
      </c>
      <c r="M4" s="2" t="s">
        <v>15</v>
      </c>
      <c r="N4" s="14">
        <v>0</v>
      </c>
    </row>
    <row r="5" spans="1:14" x14ac:dyDescent="0.25">
      <c r="A5" s="13">
        <v>164</v>
      </c>
      <c r="B5" s="2" t="s">
        <v>23</v>
      </c>
      <c r="C5" s="2">
        <v>2</v>
      </c>
      <c r="D5" s="2">
        <v>69570</v>
      </c>
      <c r="E5" s="3">
        <v>41738</v>
      </c>
      <c r="F5" s="4">
        <v>41803</v>
      </c>
      <c r="G5" s="4">
        <v>41803.999999988424</v>
      </c>
      <c r="H5" s="2">
        <v>149</v>
      </c>
      <c r="I5" s="2" t="s">
        <v>14</v>
      </c>
      <c r="J5" s="2">
        <v>4</v>
      </c>
      <c r="K5" s="2">
        <v>13.72</v>
      </c>
      <c r="L5" s="2">
        <v>54.88</v>
      </c>
      <c r="M5" s="2" t="s">
        <v>15</v>
      </c>
      <c r="N5" s="14">
        <v>0</v>
      </c>
    </row>
    <row r="6" spans="1:14" x14ac:dyDescent="0.25">
      <c r="A6" s="13">
        <v>164</v>
      </c>
      <c r="B6" s="2" t="s">
        <v>23</v>
      </c>
      <c r="C6" s="2">
        <v>1</v>
      </c>
      <c r="D6" s="2">
        <v>70670</v>
      </c>
      <c r="E6" s="3">
        <v>41738</v>
      </c>
      <c r="F6" s="4">
        <v>41802</v>
      </c>
      <c r="G6" s="4">
        <v>41802.999999988424</v>
      </c>
      <c r="H6" s="2">
        <v>404</v>
      </c>
      <c r="I6" s="2" t="s">
        <v>16</v>
      </c>
      <c r="J6" s="2">
        <v>2</v>
      </c>
      <c r="K6" s="2">
        <v>7.6</v>
      </c>
      <c r="L6" s="2">
        <v>15.2</v>
      </c>
      <c r="M6" s="2" t="s">
        <v>15</v>
      </c>
      <c r="N6" s="14">
        <v>0</v>
      </c>
    </row>
    <row r="7" spans="1:14" x14ac:dyDescent="0.25">
      <c r="A7" s="13">
        <v>164</v>
      </c>
      <c r="B7" s="2" t="s">
        <v>23</v>
      </c>
      <c r="C7" s="2">
        <v>2</v>
      </c>
      <c r="D7" s="2">
        <v>70670</v>
      </c>
      <c r="E7" s="3">
        <v>41738</v>
      </c>
      <c r="F7" s="4">
        <v>41803</v>
      </c>
      <c r="G7" s="4">
        <v>41803.999999988424</v>
      </c>
      <c r="H7" s="2">
        <v>404</v>
      </c>
      <c r="I7" s="2" t="s">
        <v>16</v>
      </c>
      <c r="J7" s="2">
        <v>2</v>
      </c>
      <c r="K7" s="2">
        <v>7.6</v>
      </c>
      <c r="L7" s="2">
        <v>15.2</v>
      </c>
      <c r="M7" s="2" t="s">
        <v>15</v>
      </c>
      <c r="N7" s="14">
        <v>0</v>
      </c>
    </row>
    <row r="8" spans="1:14" x14ac:dyDescent="0.25">
      <c r="A8" s="13">
        <v>164</v>
      </c>
      <c r="B8" s="2" t="s">
        <v>23</v>
      </c>
      <c r="C8" s="2">
        <v>1</v>
      </c>
      <c r="D8" s="2">
        <v>71180</v>
      </c>
      <c r="E8" s="3">
        <v>41738</v>
      </c>
      <c r="F8" s="4">
        <v>41802</v>
      </c>
      <c r="G8" s="4">
        <v>41802.999999988424</v>
      </c>
      <c r="H8" s="2">
        <v>187</v>
      </c>
      <c r="I8" s="2" t="s">
        <v>17</v>
      </c>
      <c r="J8" s="2">
        <v>8</v>
      </c>
      <c r="K8" s="2">
        <v>11.43</v>
      </c>
      <c r="L8" s="2">
        <v>91.44</v>
      </c>
      <c r="M8" s="2" t="s">
        <v>15</v>
      </c>
      <c r="N8" s="14">
        <v>0</v>
      </c>
    </row>
    <row r="9" spans="1:14" x14ac:dyDescent="0.25">
      <c r="A9" s="13">
        <v>164</v>
      </c>
      <c r="B9" s="2" t="s">
        <v>23</v>
      </c>
      <c r="C9" s="2">
        <v>2</v>
      </c>
      <c r="D9" s="2">
        <v>71180</v>
      </c>
      <c r="E9" s="3">
        <v>41738</v>
      </c>
      <c r="F9" s="4">
        <v>41803</v>
      </c>
      <c r="G9" s="4">
        <v>41803.999999988424</v>
      </c>
      <c r="H9" s="2">
        <v>187</v>
      </c>
      <c r="I9" s="2" t="s">
        <v>17</v>
      </c>
      <c r="J9" s="2">
        <v>8</v>
      </c>
      <c r="K9" s="2">
        <v>11.43</v>
      </c>
      <c r="L9" s="2">
        <v>91.44</v>
      </c>
      <c r="M9" s="2" t="s">
        <v>15</v>
      </c>
      <c r="N9" s="14">
        <v>0</v>
      </c>
    </row>
    <row r="10" spans="1:14" x14ac:dyDescent="0.25">
      <c r="A10" s="13">
        <v>162</v>
      </c>
      <c r="B10" s="2" t="s">
        <v>24</v>
      </c>
      <c r="C10" s="2">
        <v>1</v>
      </c>
      <c r="D10" s="2">
        <v>39310</v>
      </c>
      <c r="E10" s="3">
        <v>41768</v>
      </c>
      <c r="F10" s="4">
        <v>41802</v>
      </c>
      <c r="G10" s="4">
        <v>41802.999999988424</v>
      </c>
      <c r="H10" s="2">
        <v>272</v>
      </c>
      <c r="I10" s="2" t="s">
        <v>17</v>
      </c>
      <c r="J10" s="2">
        <v>8</v>
      </c>
      <c r="K10" s="2">
        <v>8.16</v>
      </c>
      <c r="L10" s="2">
        <v>65.28</v>
      </c>
      <c r="M10" s="2" t="s">
        <v>15</v>
      </c>
      <c r="N10" s="14">
        <v>0</v>
      </c>
    </row>
    <row r="11" spans="1:14" x14ac:dyDescent="0.25">
      <c r="A11" s="13">
        <v>162</v>
      </c>
      <c r="B11" s="2" t="s">
        <v>24</v>
      </c>
      <c r="C11" s="2">
        <v>1</v>
      </c>
      <c r="D11" s="2">
        <v>56470</v>
      </c>
      <c r="E11" s="3">
        <v>41768</v>
      </c>
      <c r="F11" s="4">
        <v>41802</v>
      </c>
      <c r="G11" s="4">
        <v>41802.999999988424</v>
      </c>
      <c r="H11" s="2">
        <v>149</v>
      </c>
      <c r="I11" s="2" t="s">
        <v>17</v>
      </c>
      <c r="J11" s="2">
        <v>8</v>
      </c>
      <c r="K11" s="2">
        <v>8.16</v>
      </c>
      <c r="L11" s="2">
        <v>65.28</v>
      </c>
      <c r="M11" s="2" t="s">
        <v>15</v>
      </c>
      <c r="N11" s="14">
        <v>0</v>
      </c>
    </row>
    <row r="12" spans="1:14" x14ac:dyDescent="0.25">
      <c r="A12" s="13">
        <v>162</v>
      </c>
      <c r="B12" s="2" t="s">
        <v>24</v>
      </c>
      <c r="C12" s="2">
        <v>1</v>
      </c>
      <c r="D12" s="2">
        <v>57000</v>
      </c>
      <c r="E12" s="3">
        <v>41768</v>
      </c>
      <c r="F12" s="4">
        <v>41802</v>
      </c>
      <c r="G12" s="4">
        <v>41802.999999988424</v>
      </c>
      <c r="H12" s="2">
        <v>177</v>
      </c>
      <c r="I12" s="2" t="s">
        <v>17</v>
      </c>
      <c r="J12" s="2">
        <v>8</v>
      </c>
      <c r="K12" s="2">
        <v>8.16</v>
      </c>
      <c r="L12" s="2">
        <v>65.28</v>
      </c>
      <c r="M12" s="2" t="s">
        <v>15</v>
      </c>
      <c r="N12" s="14">
        <v>0</v>
      </c>
    </row>
    <row r="13" spans="1:14" x14ac:dyDescent="0.25">
      <c r="A13" s="13">
        <v>162</v>
      </c>
      <c r="B13" s="2" t="s">
        <v>24</v>
      </c>
      <c r="C13" s="2">
        <v>1</v>
      </c>
      <c r="D13" s="2">
        <v>59740</v>
      </c>
      <c r="E13" s="3">
        <v>41768</v>
      </c>
      <c r="F13" s="4">
        <v>41802</v>
      </c>
      <c r="G13" s="4">
        <v>41802.999999988424</v>
      </c>
      <c r="H13" s="2">
        <v>94</v>
      </c>
      <c r="I13" s="2" t="s">
        <v>17</v>
      </c>
      <c r="J13" s="2">
        <v>8</v>
      </c>
      <c r="K13" s="2">
        <v>8.16</v>
      </c>
      <c r="L13" s="2">
        <v>65.28</v>
      </c>
      <c r="M13" s="2" t="s">
        <v>15</v>
      </c>
      <c r="N13" s="14">
        <v>0</v>
      </c>
    </row>
    <row r="14" spans="1:14" x14ac:dyDescent="0.25">
      <c r="A14" s="13">
        <v>162</v>
      </c>
      <c r="B14" s="2" t="s">
        <v>24</v>
      </c>
      <c r="C14" s="2">
        <v>1</v>
      </c>
      <c r="D14" s="2">
        <v>62470</v>
      </c>
      <c r="E14" s="3">
        <v>41768</v>
      </c>
      <c r="F14" s="4">
        <v>41802</v>
      </c>
      <c r="G14" s="4">
        <v>41802.999999988424</v>
      </c>
      <c r="H14" s="2">
        <v>129</v>
      </c>
      <c r="I14" s="2" t="s">
        <v>17</v>
      </c>
      <c r="J14" s="2">
        <v>8</v>
      </c>
      <c r="K14" s="2">
        <v>8.16</v>
      </c>
      <c r="L14" s="2">
        <v>65.28</v>
      </c>
      <c r="M14" s="2" t="s">
        <v>15</v>
      </c>
      <c r="N14" s="14">
        <v>0</v>
      </c>
    </row>
    <row r="15" spans="1:14" x14ac:dyDescent="0.25">
      <c r="A15" s="18">
        <v>162</v>
      </c>
      <c r="B15" s="19" t="s">
        <v>24</v>
      </c>
      <c r="C15" s="19">
        <v>2</v>
      </c>
      <c r="D15" s="19">
        <v>62470</v>
      </c>
      <c r="E15" s="20">
        <v>41768</v>
      </c>
      <c r="F15" s="21">
        <v>41802</v>
      </c>
      <c r="G15" s="21">
        <v>41802.999999988424</v>
      </c>
      <c r="H15" s="19">
        <v>129</v>
      </c>
      <c r="I15" s="19" t="s">
        <v>18</v>
      </c>
      <c r="J15" s="19">
        <v>50</v>
      </c>
      <c r="K15" s="19">
        <v>0.2</v>
      </c>
      <c r="L15" s="19">
        <v>10</v>
      </c>
      <c r="M15" s="19" t="s">
        <v>15</v>
      </c>
      <c r="N15" s="22">
        <v>0</v>
      </c>
    </row>
    <row r="18" spans="1:15" x14ac:dyDescent="0.25">
      <c r="A18" s="1" t="s">
        <v>20</v>
      </c>
    </row>
    <row r="20" spans="1:15" x14ac:dyDescent="0.25">
      <c r="A20" s="2" t="s">
        <v>0</v>
      </c>
      <c r="B20" s="5" t="s">
        <v>1</v>
      </c>
      <c r="C20" s="2" t="s">
        <v>2</v>
      </c>
      <c r="D20" s="6" t="s">
        <v>3</v>
      </c>
      <c r="E20" s="2" t="s">
        <v>4</v>
      </c>
      <c r="F20" s="2" t="s">
        <v>5</v>
      </c>
      <c r="G20" s="2" t="s">
        <v>6</v>
      </c>
      <c r="H20" s="2" t="s">
        <v>7</v>
      </c>
      <c r="I20" s="2" t="s">
        <v>8</v>
      </c>
      <c r="J20" s="2" t="s">
        <v>9</v>
      </c>
      <c r="K20" s="2" t="s">
        <v>10</v>
      </c>
      <c r="L20" s="2" t="s">
        <v>11</v>
      </c>
      <c r="M20" s="2" t="s">
        <v>12</v>
      </c>
      <c r="N20" s="2" t="s">
        <v>13</v>
      </c>
      <c r="O20" s="11" t="s">
        <v>22</v>
      </c>
    </row>
    <row r="21" spans="1:15" x14ac:dyDescent="0.25">
      <c r="A21" s="2">
        <v>164</v>
      </c>
      <c r="B21" s="12" t="s">
        <v>23</v>
      </c>
      <c r="C21" s="2">
        <v>1</v>
      </c>
      <c r="D21" s="6">
        <v>69570</v>
      </c>
      <c r="E21" s="3">
        <v>41738</v>
      </c>
      <c r="F21" s="4">
        <v>41802</v>
      </c>
      <c r="G21" s="4">
        <v>41802.999999988424</v>
      </c>
      <c r="H21" s="2">
        <v>149</v>
      </c>
      <c r="I21" s="2" t="s">
        <v>14</v>
      </c>
      <c r="J21" s="2">
        <v>4</v>
      </c>
      <c r="K21" s="2">
        <v>13.72</v>
      </c>
      <c r="L21" s="7">
        <v>54.88</v>
      </c>
      <c r="M21" s="2" t="s">
        <v>15</v>
      </c>
      <c r="N21" s="2">
        <v>0</v>
      </c>
      <c r="O21" s="34">
        <f>SUM(L21,L22)</f>
        <v>109.76</v>
      </c>
    </row>
    <row r="22" spans="1:15" x14ac:dyDescent="0.25">
      <c r="A22" s="2">
        <v>164</v>
      </c>
      <c r="B22" s="12" t="s">
        <v>23</v>
      </c>
      <c r="C22" s="2">
        <v>2</v>
      </c>
      <c r="D22" s="6">
        <v>69570</v>
      </c>
      <c r="E22" s="3">
        <v>41738</v>
      </c>
      <c r="F22" s="4">
        <v>41803</v>
      </c>
      <c r="G22" s="4">
        <v>41803.999999988424</v>
      </c>
      <c r="H22" s="2">
        <v>149</v>
      </c>
      <c r="I22" s="2" t="s">
        <v>14</v>
      </c>
      <c r="J22" s="2">
        <v>4</v>
      </c>
      <c r="K22" s="2">
        <v>13.72</v>
      </c>
      <c r="L22" s="7">
        <v>54.88</v>
      </c>
      <c r="M22" s="2" t="s">
        <v>15</v>
      </c>
      <c r="N22" s="2">
        <v>0</v>
      </c>
      <c r="O22" s="34"/>
    </row>
    <row r="23" spans="1:15" x14ac:dyDescent="0.25">
      <c r="A23" s="2">
        <v>164</v>
      </c>
      <c r="B23" s="12" t="s">
        <v>23</v>
      </c>
      <c r="C23" s="2">
        <v>1</v>
      </c>
      <c r="D23" s="6">
        <v>70670</v>
      </c>
      <c r="E23" s="3">
        <v>41738</v>
      </c>
      <c r="F23" s="4">
        <v>41802</v>
      </c>
      <c r="G23" s="4">
        <v>41802.999999988424</v>
      </c>
      <c r="H23" s="2">
        <v>404</v>
      </c>
      <c r="I23" s="2" t="s">
        <v>16</v>
      </c>
      <c r="J23" s="2">
        <v>2</v>
      </c>
      <c r="K23" s="2">
        <v>7.6</v>
      </c>
      <c r="L23" s="7">
        <v>15.2</v>
      </c>
      <c r="M23" s="2" t="s">
        <v>15</v>
      </c>
      <c r="N23" s="2">
        <v>0</v>
      </c>
      <c r="O23" s="34">
        <f>SUM(L23,L24)</f>
        <v>30.4</v>
      </c>
    </row>
    <row r="24" spans="1:15" x14ac:dyDescent="0.25">
      <c r="A24" s="2">
        <v>164</v>
      </c>
      <c r="B24" s="12" t="s">
        <v>23</v>
      </c>
      <c r="C24" s="2">
        <v>2</v>
      </c>
      <c r="D24" s="6">
        <v>70670</v>
      </c>
      <c r="E24" s="3">
        <v>41738</v>
      </c>
      <c r="F24" s="4">
        <v>41803</v>
      </c>
      <c r="G24" s="4">
        <v>41803.999999988424</v>
      </c>
      <c r="H24" s="2">
        <v>404</v>
      </c>
      <c r="I24" s="2" t="s">
        <v>16</v>
      </c>
      <c r="J24" s="2">
        <v>2</v>
      </c>
      <c r="K24" s="2">
        <v>7.6</v>
      </c>
      <c r="L24" s="7">
        <v>15.2</v>
      </c>
      <c r="M24" s="2" t="s">
        <v>15</v>
      </c>
      <c r="N24" s="2">
        <v>0</v>
      </c>
      <c r="O24" s="34"/>
    </row>
    <row r="25" spans="1:15" x14ac:dyDescent="0.25">
      <c r="A25" s="2">
        <v>164</v>
      </c>
      <c r="B25" s="12" t="s">
        <v>23</v>
      </c>
      <c r="C25" s="2">
        <v>1</v>
      </c>
      <c r="D25" s="6">
        <v>71180</v>
      </c>
      <c r="E25" s="3">
        <v>41738</v>
      </c>
      <c r="F25" s="4">
        <v>41802</v>
      </c>
      <c r="G25" s="4">
        <v>41802.999999988424</v>
      </c>
      <c r="H25" s="2">
        <v>187</v>
      </c>
      <c r="I25" s="2" t="s">
        <v>17</v>
      </c>
      <c r="J25" s="2">
        <v>8</v>
      </c>
      <c r="K25" s="2">
        <v>11.43</v>
      </c>
      <c r="L25" s="7">
        <v>91.44</v>
      </c>
      <c r="M25" s="2" t="s">
        <v>15</v>
      </c>
      <c r="N25" s="2">
        <v>0</v>
      </c>
      <c r="O25" s="34">
        <f>SUM(L25,L26)</f>
        <v>182.88</v>
      </c>
    </row>
    <row r="26" spans="1:15" x14ac:dyDescent="0.25">
      <c r="A26" s="2">
        <v>164</v>
      </c>
      <c r="B26" s="12" t="s">
        <v>23</v>
      </c>
      <c r="C26" s="2">
        <v>2</v>
      </c>
      <c r="D26" s="6">
        <v>71180</v>
      </c>
      <c r="E26" s="3">
        <v>41738</v>
      </c>
      <c r="F26" s="4">
        <v>41803</v>
      </c>
      <c r="G26" s="4">
        <v>41803.999999988424</v>
      </c>
      <c r="H26" s="2">
        <v>187</v>
      </c>
      <c r="I26" s="2" t="s">
        <v>17</v>
      </c>
      <c r="J26" s="2">
        <v>8</v>
      </c>
      <c r="K26" s="2">
        <v>11.43</v>
      </c>
      <c r="L26" s="7">
        <v>91.44</v>
      </c>
      <c r="M26" s="2" t="s">
        <v>15</v>
      </c>
      <c r="N26" s="2">
        <v>0</v>
      </c>
      <c r="O26" s="34"/>
    </row>
    <row r="27" spans="1:15" x14ac:dyDescent="0.25">
      <c r="A27" s="2"/>
      <c r="B27" s="5"/>
      <c r="C27" s="2"/>
      <c r="D27" s="6"/>
      <c r="E27" s="3"/>
      <c r="F27" s="4"/>
      <c r="G27" s="4"/>
      <c r="H27" s="2"/>
      <c r="I27" s="2"/>
      <c r="J27" s="2"/>
      <c r="K27" s="5" t="s">
        <v>21</v>
      </c>
      <c r="L27" s="8">
        <f>SUM(L21:L26)</f>
        <v>323.03999999999996</v>
      </c>
      <c r="M27" s="2"/>
      <c r="N27" s="2"/>
      <c r="O27" s="9"/>
    </row>
    <row r="28" spans="1:15" x14ac:dyDescent="0.25">
      <c r="A28" s="2">
        <v>162</v>
      </c>
      <c r="B28" s="12" t="s">
        <v>24</v>
      </c>
      <c r="C28" s="2">
        <v>1</v>
      </c>
      <c r="D28" s="6">
        <v>39310</v>
      </c>
      <c r="E28" s="3">
        <v>41768</v>
      </c>
      <c r="F28" s="4">
        <v>41802</v>
      </c>
      <c r="G28" s="4">
        <v>41802.999999988424</v>
      </c>
      <c r="H28" s="2">
        <v>272</v>
      </c>
      <c r="I28" s="2" t="s">
        <v>17</v>
      </c>
      <c r="J28" s="2">
        <v>8</v>
      </c>
      <c r="K28" s="2">
        <v>8.16</v>
      </c>
      <c r="L28" s="7">
        <v>65.28</v>
      </c>
      <c r="M28" s="2" t="s">
        <v>15</v>
      </c>
      <c r="N28" s="2">
        <v>0</v>
      </c>
      <c r="O28" s="10">
        <f>SUM(L28)</f>
        <v>65.28</v>
      </c>
    </row>
    <row r="29" spans="1:15" x14ac:dyDescent="0.25">
      <c r="A29" s="2">
        <v>162</v>
      </c>
      <c r="B29" s="12" t="s">
        <v>24</v>
      </c>
      <c r="C29" s="2">
        <v>1</v>
      </c>
      <c r="D29" s="6">
        <v>56470</v>
      </c>
      <c r="E29" s="3">
        <v>41768</v>
      </c>
      <c r="F29" s="4">
        <v>41802</v>
      </c>
      <c r="G29" s="4">
        <v>41802.999999988424</v>
      </c>
      <c r="H29" s="2">
        <v>149</v>
      </c>
      <c r="I29" s="2" t="s">
        <v>17</v>
      </c>
      <c r="J29" s="2">
        <v>8</v>
      </c>
      <c r="K29" s="2">
        <v>8.16</v>
      </c>
      <c r="L29" s="7">
        <v>65.28</v>
      </c>
      <c r="M29" s="2" t="s">
        <v>15</v>
      </c>
      <c r="N29" s="2">
        <v>0</v>
      </c>
      <c r="O29" s="10">
        <f>SUM(L29)</f>
        <v>65.28</v>
      </c>
    </row>
    <row r="30" spans="1:15" x14ac:dyDescent="0.25">
      <c r="A30" s="2">
        <v>162</v>
      </c>
      <c r="B30" s="12" t="s">
        <v>24</v>
      </c>
      <c r="C30" s="2">
        <v>1</v>
      </c>
      <c r="D30" s="6">
        <v>57000</v>
      </c>
      <c r="E30" s="3">
        <v>41768</v>
      </c>
      <c r="F30" s="4">
        <v>41802</v>
      </c>
      <c r="G30" s="4">
        <v>41802.999999988424</v>
      </c>
      <c r="H30" s="2">
        <v>177</v>
      </c>
      <c r="I30" s="2" t="s">
        <v>17</v>
      </c>
      <c r="J30" s="2">
        <v>8</v>
      </c>
      <c r="K30" s="2">
        <v>8.16</v>
      </c>
      <c r="L30" s="7">
        <v>65.28</v>
      </c>
      <c r="M30" s="2" t="s">
        <v>15</v>
      </c>
      <c r="N30" s="2">
        <v>0</v>
      </c>
      <c r="O30" s="10">
        <f>SUM(L30)</f>
        <v>65.28</v>
      </c>
    </row>
    <row r="31" spans="1:15" x14ac:dyDescent="0.25">
      <c r="A31" s="2">
        <v>162</v>
      </c>
      <c r="B31" s="12" t="s">
        <v>24</v>
      </c>
      <c r="C31" s="2">
        <v>1</v>
      </c>
      <c r="D31" s="6">
        <v>59740</v>
      </c>
      <c r="E31" s="3">
        <v>41768</v>
      </c>
      <c r="F31" s="4">
        <v>41802</v>
      </c>
      <c r="G31" s="4">
        <v>41802.999999988424</v>
      </c>
      <c r="H31" s="2">
        <v>94</v>
      </c>
      <c r="I31" s="2" t="s">
        <v>17</v>
      </c>
      <c r="J31" s="2">
        <v>8</v>
      </c>
      <c r="K31" s="2">
        <v>8.16</v>
      </c>
      <c r="L31" s="7">
        <v>65.28</v>
      </c>
      <c r="M31" s="2" t="s">
        <v>15</v>
      </c>
      <c r="N31" s="2">
        <v>0</v>
      </c>
      <c r="O31" s="10">
        <f>SUM(L31)</f>
        <v>65.28</v>
      </c>
    </row>
    <row r="32" spans="1:15" x14ac:dyDescent="0.25">
      <c r="A32" s="2">
        <v>162</v>
      </c>
      <c r="B32" s="12" t="s">
        <v>24</v>
      </c>
      <c r="C32" s="2">
        <v>1</v>
      </c>
      <c r="D32" s="6">
        <v>62470</v>
      </c>
      <c r="E32" s="3">
        <v>41768</v>
      </c>
      <c r="F32" s="4">
        <v>41802</v>
      </c>
      <c r="G32" s="4">
        <v>41802.999999988424</v>
      </c>
      <c r="H32" s="2">
        <v>129</v>
      </c>
      <c r="I32" s="2" t="s">
        <v>17</v>
      </c>
      <c r="J32" s="2">
        <v>8</v>
      </c>
      <c r="K32" s="2">
        <v>8.16</v>
      </c>
      <c r="L32" s="7">
        <v>65.28</v>
      </c>
      <c r="M32" s="2" t="s">
        <v>15</v>
      </c>
      <c r="N32" s="2">
        <v>0</v>
      </c>
      <c r="O32" s="34">
        <f>SUM(L32,L33)</f>
        <v>75.28</v>
      </c>
    </row>
    <row r="33" spans="1:15" x14ac:dyDescent="0.25">
      <c r="A33" s="2">
        <v>162</v>
      </c>
      <c r="B33" s="12" t="s">
        <v>24</v>
      </c>
      <c r="C33" s="2">
        <v>2</v>
      </c>
      <c r="D33" s="6">
        <v>62470</v>
      </c>
      <c r="E33" s="3">
        <v>41768</v>
      </c>
      <c r="F33" s="4">
        <v>41802</v>
      </c>
      <c r="G33" s="4">
        <v>41802.999999988424</v>
      </c>
      <c r="H33" s="2">
        <v>129</v>
      </c>
      <c r="I33" s="2" t="s">
        <v>18</v>
      </c>
      <c r="J33" s="2">
        <v>50</v>
      </c>
      <c r="K33" s="2">
        <v>0.2</v>
      </c>
      <c r="L33" s="7">
        <v>10</v>
      </c>
      <c r="M33" s="2" t="s">
        <v>15</v>
      </c>
      <c r="N33" s="2">
        <v>0</v>
      </c>
      <c r="O33" s="34"/>
    </row>
    <row r="34" spans="1: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5" t="s">
        <v>21</v>
      </c>
      <c r="L34" s="8">
        <f>SUM(L28:L33)</f>
        <v>336.4</v>
      </c>
      <c r="M34" s="2"/>
      <c r="N34" s="2"/>
      <c r="O34" s="2"/>
    </row>
  </sheetData>
  <mergeCells count="4">
    <mergeCell ref="O21:O22"/>
    <mergeCell ref="O23:O24"/>
    <mergeCell ref="O25:O26"/>
    <mergeCell ref="O32:O3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SDIS42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BROUSSET Cécile</dc:creator>
  <cp:lastModifiedBy>Jean-Eric</cp:lastModifiedBy>
  <dcterms:created xsi:type="dcterms:W3CDTF">2014-10-06T08:00:24Z</dcterms:created>
  <dcterms:modified xsi:type="dcterms:W3CDTF">2014-10-06T08:47:53Z</dcterms:modified>
</cp:coreProperties>
</file>