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791" activeTab="1"/>
  </bookViews>
  <sheets>
    <sheet name="liste_site" sheetId="58" r:id="rId1"/>
    <sheet name="statistique" sheetId="6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_10A">[1]Données!$D$14:$M$14</definedName>
    <definedName name="_15A">[1]Données!$D$14:$R$14</definedName>
    <definedName name="_E1">#REF!</definedName>
    <definedName name="_E2">#REF!</definedName>
    <definedName name="_E3">#REF!</definedName>
    <definedName name="_EAS1">'[2]K1-Clés'!$F$71</definedName>
    <definedName name="_EAS2">'[2]K1-Clés'!$G$71</definedName>
    <definedName name="_EAS3">'[2]K1-Clés'!$H$71</definedName>
    <definedName name="_EAS4">'[2]K1-Clés'!$I$71</definedName>
    <definedName name="_EAS5">'[2]K1-Clés'!$J$71</definedName>
    <definedName name="_EAS6">'[2]K1-Clés'!$K$71</definedName>
    <definedName name="_EAS7">'[2]K1-Clés'!$L$71</definedName>
    <definedName name="_EAS8">'[2]K1-Clés'!$N$71</definedName>
    <definedName name="_Enc1204">OFFSET([3]cedesparCE!$T$1,1,0,COUNTA([3]cedesparCE!$T$1:$T$65536)-1,1)</definedName>
    <definedName name="_ENV1">'[2]K1-Clés'!$F$86</definedName>
    <definedName name="_ENV2">'[2]K1-Clés'!$G$86</definedName>
    <definedName name="_ENV3">'[2]K1-Clés'!$H$86</definedName>
    <definedName name="_ENV4">'[2]K1-Clés'!$I$86</definedName>
    <definedName name="_ENV5">'[2]K1-Clés'!$J$86</definedName>
    <definedName name="_ENV6">'[2]K1-Clés'!$K$86</definedName>
    <definedName name="_ENV7">'[2]K1-Clés'!$L$86</definedName>
    <definedName name="_ETC1">'[2]K1-Clés'!$F$92</definedName>
    <definedName name="_ETC2">'[2]K1-Clés'!$G$92</definedName>
    <definedName name="_ETC3">'[2]K1-Clés'!$H$92</definedName>
    <definedName name="_ETC4">'[2]K1-Clés'!$I$92</definedName>
    <definedName name="_ETC5">'[2]K1-Clés'!$J$92</definedName>
    <definedName name="_ETC6">'[2]K1-Clés'!$K$92</definedName>
    <definedName name="_ETC7">'[2]K1-Clés'!$L$92</definedName>
    <definedName name="_xlnm._FilterDatabase" localSheetId="0" hidden="1">liste_site!$A$1:$D$215</definedName>
    <definedName name="_HPV1">'[4] TOTAL'!$O$26</definedName>
    <definedName name="_IMS4">'[2]K1-Clés'!$I$62</definedName>
    <definedName name="_IMS5">'[2]K1-Clés'!$J$62</definedName>
    <definedName name="_IMS6">'[2]K1-Clés'!$K$62</definedName>
    <definedName name="_IMS7">'[2]K1-Clés'!$L$62</definedName>
    <definedName name="_IMS8">'[2]K1-Clés'!$M$62</definedName>
    <definedName name="_IMS9">'[2]K1-Clés'!$N$62</definedName>
    <definedName name="_INF1">'[2]K1-Clés'!$F$98</definedName>
    <definedName name="_INF2">'[2]K1-Clés'!$G$98</definedName>
    <definedName name="_INF3">'[2]K1-Clés'!$H$98</definedName>
    <definedName name="_INF4">'[2]K1-Clés'!$I$98</definedName>
    <definedName name="_INF5">'[2]K1-Clés'!$J$98</definedName>
    <definedName name="_INF6">'[2]K1-Clés'!$K$98</definedName>
    <definedName name="_INF7">'[2]K1-Clés'!$L$98</definedName>
    <definedName name="_JH1">'[2]K1-Clés'!$E$41</definedName>
    <definedName name="_JH2">'[2]K1-Clés'!$E$46</definedName>
    <definedName name="_Lib1">#REF!</definedName>
    <definedName name="_Lib2">#REF!</definedName>
    <definedName name="_Lib3">#REF!</definedName>
    <definedName name="_Lib4">#REF!</definedName>
    <definedName name="_Lib5">#REF!</definedName>
    <definedName name="_Lib6">#REF!</definedName>
    <definedName name="_LIS1">'[2]K1-Clés'!$F$89</definedName>
    <definedName name="_LIS2">'[2]K1-Clés'!$G$89</definedName>
    <definedName name="_LIS3">'[2]K1-Clés'!$H$89</definedName>
    <definedName name="_LIS4">'[2]K1-Clés'!$I$89</definedName>
    <definedName name="_LIS5">'[2]K1-Clés'!$J$89</definedName>
    <definedName name="_LIS6">'[2]K1-Clés'!$K$89</definedName>
    <definedName name="_LIS7">'[2]K1-Clés'!$L$89</definedName>
    <definedName name="_LS1">#REF!</definedName>
    <definedName name="_LS2">#REF!</definedName>
    <definedName name="_LS3">#REF!</definedName>
    <definedName name="_MAS1">'[2]K1-Clés'!$F$122</definedName>
    <definedName name="_MAS2">'[2]K1-Clés'!$G$122</definedName>
    <definedName name="_MAS3">'[2]K1-Clés'!$H$122</definedName>
    <definedName name="_MAS4">'[2]K1-Clés'!$I$122</definedName>
    <definedName name="_MAS5">'[2]K1-Clés'!$J$122</definedName>
    <definedName name="_MAS6">'[2]K1-Clés'!$K$122</definedName>
    <definedName name="_MAS7">'[2]K1-Clés'!$L$122</definedName>
    <definedName name="_MAS8">'[2]K1-Clés'!$N$122</definedName>
    <definedName name="_MON1">'[2]K1-Clés'!$F$104</definedName>
    <definedName name="_MON2">'[2]K1-Clés'!$G$104</definedName>
    <definedName name="_MON3">'[2]K1-Clés'!$H$104</definedName>
    <definedName name="_MON4">'[2]K1-Clés'!$I$104</definedName>
    <definedName name="_MON5">'[2]K1-Clés'!$J$104</definedName>
    <definedName name="_MON6">'[2]K1-Clés'!$K$104</definedName>
    <definedName name="_MON7">'[2]K1-Clés'!$L$104</definedName>
    <definedName name="_MON8">'[2]K1-Clés'!$N$104</definedName>
    <definedName name="_pcn982000">#REF!</definedName>
    <definedName name="_PSI1">'[2]K1-Clés'!$E$26</definedName>
    <definedName name="_PSI2">'[2]K1-Clés'!$E$28</definedName>
    <definedName name="_PSI3">'[2]K1-Clés'!$E$30</definedName>
    <definedName name="_PSI4">'[2]K1-Clés'!$E$32</definedName>
    <definedName name="_PSI5">'[2]K1-Clés'!$E$34</definedName>
    <definedName name="_RCP1">'[2]K1-Clés'!$G$77</definedName>
    <definedName name="_RCP2">'[2]K1-Clés'!$G$78</definedName>
    <definedName name="_RCP3">'[2]K1-Clés'!$G$79</definedName>
    <definedName name="_RCP4">'[2]K1-Clés'!$G$80</definedName>
    <definedName name="_REL1">'[2]K1-Clés'!$F$83</definedName>
    <definedName name="_REL2">'[2]K1-Clés'!$G$83</definedName>
    <definedName name="_REL3">'[2]K1-Clés'!$H$83</definedName>
    <definedName name="_REL4">'[2]K1-Clés'!$I$83</definedName>
    <definedName name="_REL5">'[2]K1-Clés'!$J$83</definedName>
    <definedName name="_REL6">'[2]K1-Clés'!$K$83</definedName>
    <definedName name="_REL7">'[2]K1-Clés'!$L$83</definedName>
    <definedName name="_RSI1">'[2]K1-Clés'!$F$8</definedName>
    <definedName name="_RSI2">'[2]K1-Clés'!$G$8</definedName>
    <definedName name="_RSI3">'[2]K1-Clés'!$H$8</definedName>
    <definedName name="_RSI4">'[2]K1-Clés'!$I$8</definedName>
    <definedName name="_RSI5">'[2]K1-Clés'!$J$8</definedName>
    <definedName name="_RSI6">'[2]K1-Clés'!$K$8</definedName>
    <definedName name="_RSI7">'[2]K1-Clés'!$L$8</definedName>
    <definedName name="_RTE1">'[2]K1-Clés'!$F$107</definedName>
    <definedName name="_RTE2">'[2]K1-Clés'!$G$107</definedName>
    <definedName name="_RTE3">'[2]K1-Clés'!$H$107</definedName>
    <definedName name="_RTE4">'[2]K1-Clés'!$I$107</definedName>
    <definedName name="_RTE5">'[2]K1-Clés'!$J$107</definedName>
    <definedName name="_RTE6">'[2]K1-Clés'!$K$107</definedName>
    <definedName name="_RTE7">'[2]K1-Clés'!$L$107</definedName>
    <definedName name="_RTE8">'[2]K1-Clés'!$M$107</definedName>
    <definedName name="_RTE9">'[2]K1-Clés'!$N$107</definedName>
    <definedName name="_SAS1">'[2]K1-Clés'!$F$95</definedName>
    <definedName name="_SAS2">'[2]K1-Clés'!$G$95</definedName>
    <definedName name="_SAS3">'[2]K1-Clés'!$H$95</definedName>
    <definedName name="_SAS4">'[2]K1-Clés'!$I$95</definedName>
    <definedName name="_SAS5">'[2]K1-Clés'!$J$95</definedName>
    <definedName name="_SAS6">'[2]K1-Clés'!$K$95</definedName>
    <definedName name="_SAS7">'[2]K1-Clés'!$L$95</definedName>
    <definedName name="_SAV1">'[2]K1-Clés'!$F$110</definedName>
    <definedName name="_SAV2">'[2]K1-Clés'!$G$110</definedName>
    <definedName name="_SAV3">'[2]K1-Clés'!$H$110</definedName>
    <definedName name="_SAV4">'[2]K1-Clés'!$I$110</definedName>
    <definedName name="_SAV5">'[2]K1-Clés'!$J$110</definedName>
    <definedName name="_SAV6">'[2]K1-Clés'!$K$110</definedName>
    <definedName name="_SAV7">'[2]K1-Clés'!$L$110</definedName>
    <definedName name="_STO3">'[2]K1-Clés'!$H$68</definedName>
    <definedName name="_STO4">'[2]K1-Clés'!$I$68</definedName>
    <definedName name="_STO5">'[2]K1-Clés'!$J$68</definedName>
    <definedName name="_STO6">'[2]K1-Clés'!$K$68</definedName>
    <definedName name="_STO7">'[2]K1-Clés'!$L$68</definedName>
    <definedName name="_STO8">'[2]K1-Clés'!$M$68</definedName>
    <definedName name="_STO9">'[2]K1-Clés'!$N$68</definedName>
    <definedName name="A_Informations_base">#REF!</definedName>
    <definedName name="A_saisir">#REF!</definedName>
    <definedName name="A_synthèse">#REF!</definedName>
    <definedName name="A_Synthèse_fin_année">#REF!</definedName>
    <definedName name="A_Synthèse_pondérée">#REF!</definedName>
    <definedName name="ACTIVITE_TB_Pilotage_marché">#REF!</definedName>
    <definedName name="Admin_pub_locales">[5]CEMP!$A$95:$IV$95</definedName>
    <definedName name="Agences">#REF!</definedName>
    <definedName name="anmoisenc_prec">#REF!</definedName>
    <definedName name="anmoisencours">#REF!</definedName>
    <definedName name="anmoisprod">#REF!</definedName>
    <definedName name="anmoisprod_prec">#REF!</definedName>
    <definedName name="annee">[6]FicheSaisie!$A$2:$IV$2</definedName>
    <definedName name="apres">#REF!</definedName>
    <definedName name="astreinte">#REF!</definedName>
    <definedName name="Augmentation_des_capitaux_propres_proratisés">#REF!</definedName>
    <definedName name="Autres_réserves">#REF!</definedName>
    <definedName name="Avoirs_fiscaux">#REF!</definedName>
    <definedName name="avoirs_fiscaux_45">#REF!</definedName>
    <definedName name="Avoirs_fiscaux_déduits">-#REF!</definedName>
    <definedName name="Avoirs_fiscaux_filiales">#REF!</definedName>
    <definedName name="BASE">#REF!</definedName>
    <definedName name="_xlnm.Database">#REF!</definedName>
    <definedName name="biens">#REF!</definedName>
    <definedName name="Bo4008fil">#REF!</definedName>
    <definedName name="Bo4009Ccep">#REF!</definedName>
    <definedName name="Bo4009cep">#REF!</definedName>
    <definedName name="Bo4009fil">#REF!</definedName>
    <definedName name="Bons_d_épargne">#REF!</definedName>
    <definedName name="Bons_de_Caisse">#REF!</definedName>
    <definedName name="BQ">OFFSET(#REF!,1,0,COUNTA(#REF!)-1,1)</definedName>
    <definedName name="Caisse">"alp"</definedName>
    <definedName name="Catég">OFFSET([3]cedesparCE!$D$1,1,0,COUNTA([3]cedesparCE!$D$1:$D$65536)-1,1)</definedName>
    <definedName name="Catég04">OFFSET(#REF!,1,0,COUNTA(#REF!)-1,1)</definedName>
    <definedName name="CDP">[7]TB!$J$575</definedName>
    <definedName name="CEL">#REF!</definedName>
    <definedName name="cep">[8]data!$B$2</definedName>
    <definedName name="ch_pers_00">[9]data!$E$415</definedName>
    <definedName name="ch_pers_99">[9]data!$D$415</definedName>
    <definedName name="CHBONS">#REF!</definedName>
    <definedName name="CHCAT">#REF!</definedName>
    <definedName name="CHCATPEP">#REF!</definedName>
    <definedName name="CHCATVIE">#REF!</definedName>
    <definedName name="CHCDN">#REF!</definedName>
    <definedName name="CHCOD">#REF!</definedName>
    <definedName name="CHDAV">#REF!</definedName>
    <definedName name="CHEMPMUN">#REF!</definedName>
    <definedName name="CHENGGARANTIE">#REF!</definedName>
    <definedName name="CHFCC">#REF!</definedName>
    <definedName name="CHFSM">#REF!</definedName>
    <definedName name="CHLEE">#REF!</definedName>
    <definedName name="CHLEL">#REF!</definedName>
    <definedName name="CHLEP">#REF!</definedName>
    <definedName name="CHLIVA">#REF!</definedName>
    <definedName name="CHLIVB">#REF!</definedName>
    <definedName name="CHLIVJEUNE">#REF!</definedName>
    <definedName name="CHPEL">#REF!</definedName>
    <definedName name="CHPEP">#REF!</definedName>
    <definedName name="CHSEC">#REF!</definedName>
    <definedName name="CHTRES">#REF!</definedName>
    <definedName name="CHTRESCOD">#REF!</definedName>
    <definedName name="code">#REF!</definedName>
    <definedName name="code_etab">#REF!</definedName>
    <definedName name="CODEVI">#REF!</definedName>
    <definedName name="Coeff_Heures">[4]VARIABLES!$B$39</definedName>
    <definedName name="Comptes_ordinaires_de_la_clientèle">#REF!</definedName>
    <definedName name="Conso_Part">#REF!</definedName>
    <definedName name="Contacts">#REF!</definedName>
    <definedName name="contfi">#REF!</definedName>
    <definedName name="Contribution_Jospin">#REF!</definedName>
    <definedName name="Contribution_Juppé">#REF!</definedName>
    <definedName name="CR_CE">#REF!</definedName>
    <definedName name="cr_dout_aut_00">[9]data!$E$498</definedName>
    <definedName name="cr_dout_aut_99">[9]data!$D$498</definedName>
    <definedName name="cr_dout_cl_00">[9]data!$E$482</definedName>
    <definedName name="cr_dout_cl_99">[9]data!$D$482</definedName>
    <definedName name="cr_irrec_aut_00">[9]data!$E$510</definedName>
    <definedName name="cr_irrec_aut_99">[9]data!$D$510</definedName>
    <definedName name="cr_irrec_cl_00">[9]data!$E$490</definedName>
    <definedName name="cr_irrec_cl_99">[9]data!$D$490</definedName>
    <definedName name="CR_part">#REF!</definedName>
    <definedName name="CR_Pro">#REF!</definedName>
    <definedName name="d">'[10]Rés par entité estim JUIL'!$A$80</definedName>
    <definedName name="dap_00">[9]data!$E$470</definedName>
    <definedName name="dap_99">[9]data!$D$470</definedName>
    <definedName name="Data_2001">#REF!</definedName>
    <definedName name="Data_N">#REF!</definedName>
    <definedName name="Data_N_1">#REF!</definedName>
    <definedName name="Data_N_1_pro">#REF!</definedName>
    <definedName name="Data_N_2_pro">#REF!</definedName>
    <definedName name="Data_N_pro">#REF!</definedName>
    <definedName name="DataM_N">#REF!</definedName>
    <definedName name="DataM_N_1">#REF!</definedName>
    <definedName name="DataM_N_2">#REF!</definedName>
    <definedName name="Date_d_arrêté">#REF!</definedName>
    <definedName name="Date_de_fin_d_exercice">#REF!</definedName>
    <definedName name="DATE1">[11]TB!$X$6</definedName>
    <definedName name="dep">#REF!</definedName>
    <definedName name="departement">#REF!</definedName>
    <definedName name="Départements">liste_site!$B$2:$B$215</definedName>
    <definedName name="Donnees_ATTR_200812_GEST">[12]synthèse!$M$26:$M$38,[12]synthèse!$M$43,[12]synthèse!$M$45:$M$48,[12]synthèse!$M$52:$M$52,[12]synthèse!$M$54,[12]synthèse!$M$58,[12]synthèse!$M$63,[12]synthèse!$M$72:$M$74,[12]synthèse!$M$80:$M$83,[12]synthèse!$M$86:$M$87,[12]synthèse!$M$89:$M$91</definedName>
    <definedName name="Donnees_ATTR_200812_GEST_2">[12]synthèse!$M$93:$M$94</definedName>
    <definedName name="Donnees_ATTR_200812_RH">[12]synthèse!$M$76:$M$77</definedName>
    <definedName name="Donnees_BUDG_200912_GEST">[12]synthèse!$O$26:$O$38,[12]synthèse!$O$43,[12]synthèse!$O$45:$O$48,[12]synthèse!$O$52:$O$52,[12]synthèse!$O$54,[12]synthèse!$O$58,[12]synthèse!$O$63,[12]synthèse!$O$72:$O$74,[12]synthèse!$O$80:$O$83,[12]synthèse!$O$86:$O$87,[12]synthèse!$O$89:$O$91</definedName>
    <definedName name="Donnees_BUDG_200912_GEST_2">[12]synthèse!$O$93:$O$94</definedName>
    <definedName name="Donnees_BUDG_200912_RH">[12]synthèse!$O$76:$O$77</definedName>
    <definedName name="Donnees_PLRN_201012_GEST">[12]synthèse!$Q$26:$Q$38,[12]synthèse!$Q$43,[12]synthèse!$Q$45:$Q$48,[12]synthèse!$Q$52:$Q$52,[12]synthèse!$Q$54,[12]synthèse!$Q$58,[12]synthèse!$Q$63,[12]synthèse!$Q$72:$Q$74,[12]synthèse!$Q$80:$Q$83,[12]synthèse!$Q$86:$Q$87,[12]synthèse!$Q$89:$Q$91</definedName>
    <definedName name="Donnees_PLRN_201012_GEST_2">[12]synthèse!$Q$93:$Q$94</definedName>
    <definedName name="Donnees_PLRN_201012_RH">[12]synthèse!$Q$76:$Q$77</definedName>
    <definedName name="Donnees_PLRN_201112_GEST">[12]synthèse!$S$26:$S$38,[12]synthèse!$S$43,[12]synthèse!$S$45:$S$48,[12]synthèse!$S$52:$S$52,[12]synthèse!$S$54,[12]synthèse!$S$58,[12]synthèse!$S$63,[12]synthèse!$S$72:$S$74,[12]synthèse!$S$80:$S$83,[12]synthèse!$S$86:$S$87,[12]synthèse!$S$89:$S$91</definedName>
    <definedName name="Donnees_PLRN_201112_GEST_2">[12]synthèse!$S$93:$S$94</definedName>
    <definedName name="Donnees_PLRN_201112_RH">[12]synthèse!$S$76:$S$77</definedName>
    <definedName name="Donnees_PLRN_201212_GEST">[12]synthèse!$U$26:$U$38,[12]synthèse!$U$43,[12]synthèse!$U$45:$U$48,[12]synthèse!$U$52:$U$52,[12]synthèse!$U$54,[12]synthèse!$U$58,[12]synthèse!$U$63,[12]synthèse!$U$72:$U$74,[12]synthèse!$U$80:$U$83,[12]synthèse!$U$86:$U$87,[12]synthèse!$U$89:$U$91</definedName>
    <definedName name="Donnees_PLRN_201212_GEST_2">[12]synthèse!$U$93:$U$94</definedName>
    <definedName name="Donnees_PLRN_201212_RH">[12]synthèse!$U$76:$U$77</definedName>
    <definedName name="Donnees_REAL_200712_GEST">[12]synthèse!$K$26:$K$38,[12]synthèse!$K$43,[12]synthèse!$K$45:$K$48,[12]synthèse!$K$52:$K$52,[12]synthèse!$K$54,[12]synthèse!$K$58,[12]synthèse!$K$63,[12]synthèse!$K$72:$K$74,[12]synthèse!$K$80:$K$83,[12]synthèse!$K$86:$K$87,[12]synthèse!$K$89:$K$91</definedName>
    <definedName name="Donnees_REAL_200712_GEST_2">[12]synthèse!$K$93:$K$94</definedName>
    <definedName name="Donnees_REAL_200712_RH">[12]synthèse!$K$76:$K$77</definedName>
    <definedName name="Dossier_page">[13]BD!$C$2:$C$21</definedName>
    <definedName name="Dotation_statutaire">#REF!</definedName>
    <definedName name="EG">#REF!</definedName>
    <definedName name="ENC_BILAN">OFFSET(#REF!,1,0,COUNTA(#REF!)-1,1)</definedName>
    <definedName name="ENC_DTX">OFFSET(#REF!,1,0,COUNTA([14]enc05!$H$1:$H$65536)-1,1)</definedName>
    <definedName name="ENC_DTX_2">OFFSET(#REF!,1,0,COUNTA(#REF!)-1,1)</definedName>
    <definedName name="ENCOURS_COLLECTE">#REF!</definedName>
    <definedName name="ENCOURS_CREDIT">#REF!</definedName>
    <definedName name="Eng_CB">[5]CEMP!$A$103:$IV$103</definedName>
    <definedName name="ENG_CREDIT">#REF!</definedName>
    <definedName name="eng_sign_00">[9]data!$E$473</definedName>
    <definedName name="eng_sign_99">[9]data!$D$473</definedName>
    <definedName name="Entrepreneurs_individuels">[5]CEMP!$A$91:$IV$91</definedName>
    <definedName name="ENV0">'[2]K1-Clés'!$E$86</definedName>
    <definedName name="EssOptions">"A2100000000031000011001101020_02--00"</definedName>
    <definedName name="EssSamplingValue">100</definedName>
    <definedName name="etab">#REF!</definedName>
    <definedName name="etab_99">#REF!</definedName>
    <definedName name="etab_c">#REF!</definedName>
    <definedName name="etab_cb">#REF!</definedName>
    <definedName name="etab_n">#REF!</definedName>
    <definedName name="ETC0">'[2]K1-Clés'!$E$92</definedName>
    <definedName name="ETP">#REF!</definedName>
    <definedName name="ETPSG">'[15]Nb ETP'!$A$1:$AE$22</definedName>
    <definedName name="etude">#REF!</definedName>
    <definedName name="eu">[13]synthèse!$F$52</definedName>
    <definedName name="EUR">6.55957</definedName>
    <definedName name="euro">#REF!</definedName>
    <definedName name="EXCEDENT_COLLECTE">#REF!</definedName>
    <definedName name="excep_00">[9]data!$E$597</definedName>
    <definedName name="excep_99">[9]data!$D$597</definedName>
    <definedName name="exploit">#REF!</definedName>
    <definedName name="exploitation">#REF!</definedName>
    <definedName name="FCP">18.18*6.55957</definedName>
    <definedName name="fdg_c_hm_99">[8]pnb_courant!$D$60</definedName>
    <definedName name="fdg_c_ym_99">[8]pnb_courant!$D$42</definedName>
    <definedName name="fdg_pub_00">#REF!</definedName>
    <definedName name="fdg_pub_99">#REF!</definedName>
    <definedName name="FFI">#REF!</definedName>
    <definedName name="FGN">#REF!</definedName>
    <definedName name="FGR">#REF!</definedName>
    <definedName name="fiches">#REF!</definedName>
    <definedName name="_xlnm.Recorder">#REF!</definedName>
    <definedName name="FONDS_PROPRES_DE_REFERENCE">#REF!</definedName>
    <definedName name="FP_BROCH_IFRS">#REF!</definedName>
    <definedName name="FP_BROCH_IFRS_EST">#REF!</definedName>
    <definedName name="FPC">119.4</definedName>
    <definedName name="frbg_99">[9]data!$D$643</definedName>
    <definedName name="frbg_aut_00">[9]data!$E$637</definedName>
    <definedName name="frbg_aut_99">[9]data!$D$637</definedName>
    <definedName name="frbg_cdt_00">[9]data!$E$634</definedName>
    <definedName name="frbg_cdt_99">[9]data!$D$634</definedName>
    <definedName name="frbg_el_00">[9]data!$E$631</definedName>
    <definedName name="frbg_el_99">[9]data!$D$631</definedName>
    <definedName name="FRBG_LIBRE">#REF!</definedName>
    <definedName name="frbg_provregl_00">[9]data!$E$640</definedName>
    <definedName name="frbg_provregl_99">[9]data!$D$640</definedName>
    <definedName name="frbg_sg_00">[9]data!$E$628</definedName>
    <definedName name="frbg_sg_99">[9]data!$D$628</definedName>
    <definedName name="frbg_tx_00">[9]data!$E$625</definedName>
    <definedName name="frbg_tx_99">[9]data!$D$625</definedName>
    <definedName name="GF1EPMM_MP">#REF!</definedName>
    <definedName name="GF1ETPMM">#REF!</definedName>
    <definedName name="GF1FP">#REF!</definedName>
    <definedName name="GF1FP_MP">#REF!</definedName>
    <definedName name="GF1MS">#REF!</definedName>
    <definedName name="GF1MS_MP">#REF!</definedName>
    <definedName name="GF1PORTEUSE">#REF!</definedName>
    <definedName name="GF1QP">#REF!</definedName>
    <definedName name="GF2AUTRES_CHARGES">#REF!</definedName>
    <definedName name="GF2EPMM_MP">#REF!</definedName>
    <definedName name="GF2ETPMM">#REF!</definedName>
    <definedName name="GF2FP">#REF!</definedName>
    <definedName name="GF2FP_MP">#REF!</definedName>
    <definedName name="GF2MS">#REF!</definedName>
    <definedName name="GF2MS_MP">#REF!</definedName>
    <definedName name="GF2PORTEUSE">#REF!</definedName>
    <definedName name="GF2QP">#REF!</definedName>
    <definedName name="GF3AUTRES_CHARGES">#REF!</definedName>
    <definedName name="GF3EPMM_MP">#REF!</definedName>
    <definedName name="GF3ETPMM">#REF!</definedName>
    <definedName name="GF3FP">#REF!</definedName>
    <definedName name="GF3FP_MP">#REF!</definedName>
    <definedName name="GF3MS">#REF!</definedName>
    <definedName name="GF3MS_MP">#REF!</definedName>
    <definedName name="GF3QP">#REF!</definedName>
    <definedName name="heures.productives">#REF!</definedName>
    <definedName name="hpv">'[4] TOTAL'!$O$24</definedName>
    <definedName name="ICNE_CAT_Ecureuil_Vie">#REF!</definedName>
    <definedName name="ICNE_CEL">#REF!</definedName>
    <definedName name="ICNE_CODEVI">#REF!</definedName>
    <definedName name="ICNE_FCC">#REF!</definedName>
    <definedName name="ICNE_Livrets_B">#REF!</definedName>
    <definedName name="ICNE_obligations">#REF!</definedName>
    <definedName name="ICNE_PEL">#REF!</definedName>
    <definedName name="ICNE_PEP">#REF!</definedName>
    <definedName name="ICNE_sur_emprunts__Codevi">#REF!</definedName>
    <definedName name="ICNE_TCN">#REF!</definedName>
    <definedName name="Immeuble">#REF!</definedName>
    <definedName name="Impôt_dû">#REF!</definedName>
    <definedName name="Impôt_dû_après_intégration">#REF!</definedName>
    <definedName name="Impôt_sur_PVLT">#REF!</definedName>
    <definedName name="_xlnm.Print_Titles" localSheetId="0">liste_site!$1:$1</definedName>
    <definedName name="_xlnm.Print_Titles">#REF!</definedName>
    <definedName name="IMS0">'[2]K1-Clés'!$E$62</definedName>
    <definedName name="IND_A1">#REF!</definedName>
    <definedName name="IND_A2">#REF!</definedName>
    <definedName name="Indic_Part">#REF!</definedName>
    <definedName name="Indic_Pros">#REF!</definedName>
    <definedName name="Indic_SEM">#REF!</definedName>
    <definedName name="indice_inflation">#REF!</definedName>
    <definedName name="INF0">'[2]K1-Clés'!$E$98</definedName>
    <definedName name="Infolocale">#REF!</definedName>
    <definedName name="init">#REF!</definedName>
    <definedName name="Intérêts_capitalisés_Coupon_0">#REF!</definedName>
    <definedName name="INTERV">OFFSET(#REF!,1,0,COUNTA([14]enc05!$B$1:$B$65536)-1,1)</definedName>
    <definedName name="IS">35.43%</definedName>
    <definedName name="is_00">[9]data!$E$616</definedName>
    <definedName name="is_99">[9]data!$D$616</definedName>
    <definedName name="IS_après_AF">#REF!</definedName>
    <definedName name="IS_BRUT_à_taux_plein">#REF!</definedName>
    <definedName name="IS_CALCULE">#REF!</definedName>
    <definedName name="IS_NET_à_taux_plein">#REF!</definedName>
    <definedName name="IS_normatif_2001">36.43%</definedName>
    <definedName name="it_00">[9]data!$E$427</definedName>
    <definedName name="it_99">[9]data!$D$427</definedName>
    <definedName name="JOUR">(31+29+31+30+31+30+31+31+30+31+30+31)/366</definedName>
    <definedName name="JOURP">31+28+31+30+31+30+31+31+30+31+30</definedName>
    <definedName name="Jur">#REF!</definedName>
    <definedName name="Juridique">#REF!</definedName>
    <definedName name="KOEF">#REF!</definedName>
    <definedName name="KV">#REF!</definedName>
    <definedName name="LEP">#REF!</definedName>
    <definedName name="LIASSE_COMPLETE">#REF!</definedName>
    <definedName name="lib_etab">#REF!</definedName>
    <definedName name="Lib_Etiq">#REF!</definedName>
    <definedName name="lib_long_etab">#REF!</definedName>
    <definedName name="lignes">#REF!</definedName>
    <definedName name="LIS0">'[2]K1-Clés'!$E$89</definedName>
    <definedName name="LISSAGE_OPCVM">#REF!</definedName>
    <definedName name="list_num_ce">#REF!</definedName>
    <definedName name="liste_31">#REF!</definedName>
    <definedName name="liste_caisses">#REF!</definedName>
    <definedName name="liste_depart">[16]Listes!$C$2:$C$12</definedName>
    <definedName name="liste_destinataire">[16]Listes!$G$2:$G$15</definedName>
    <definedName name="liste_expediteur">[16]Listes!$I$2:$I$15</definedName>
    <definedName name="liste_fil">#REF!</definedName>
    <definedName name="liste_num_ce">#REF!</definedName>
    <definedName name="liste_type">[16]Listes!$E$2:$E$4</definedName>
    <definedName name="LISTELB">#REF!</definedName>
    <definedName name="Livret_B">#REF!</definedName>
    <definedName name="LIVRET_JEUNE">#REF!</definedName>
    <definedName name="loc">#REF!</definedName>
    <definedName name="loicible2">#REF!</definedName>
    <definedName name="M_SAL">#REF!</definedName>
    <definedName name="Macro">OFFSET(#REF!,1,0,COUNTA(#REF!)-1,1)</definedName>
    <definedName name="MAGN_ARP_B05">#REF!</definedName>
    <definedName name="MAGN_RSI_B05">#REF!</definedName>
    <definedName name="MAGN_SIRIS_B05">#REF!</definedName>
    <definedName name="maitrise">#REF!</definedName>
    <definedName name="MàJ_BP_2009">#REF!</definedName>
    <definedName name="MàJ_BP_2010">#REF!</definedName>
    <definedName name="MàJ_BP_AS2007">'[17]Extract Magnitude'!$AT$18:$AX$355</definedName>
    <definedName name="MàJ_BP_Extrapolée_2006">#REF!</definedName>
    <definedName name="MàJ_BP_Extrapolée_2007">#REF!</definedName>
    <definedName name="MàJ_BP_Extrapolée_2008">#REF!</definedName>
    <definedName name="MàJ_BP_Extrapolée_2009">#REF!</definedName>
    <definedName name="MàJ_BP_Extrapolée_2010">#REF!</definedName>
    <definedName name="MàJ_BP_Extrapolée_AS2007">#REF!</definedName>
    <definedName name="MàJ_F4F3_2008">#REF!</definedName>
    <definedName name="MàJ_F4F3_2009">#REF!</definedName>
    <definedName name="MàJ_F4F3_2010">#REF!</definedName>
    <definedName name="MàJ_F4F3_Extrapolée_2008">#REF!</definedName>
    <definedName name="MàJ_F4F3_Extrapolée_2009">#REF!</definedName>
    <definedName name="MàJ_F4F3_Extrapolée_2010">#REF!</definedName>
    <definedName name="mois1">12/12</definedName>
    <definedName name="MON0">'[2]K1-Clés'!$E$104</definedName>
    <definedName name="Montant">OFFSET(#REF!,1,0,COUNTA(#REF!)-1,1)</definedName>
    <definedName name="MS13eme_Mois">#REF!</definedName>
    <definedName name="MV_titres_plact">#REF!</definedName>
    <definedName name="NATURE">OFFSET(#REF!,1,0,COUNTA(#REF!)-1,1)</definedName>
    <definedName name="nature_depense">'[18]Nature dépense'!$B$3:$B$522</definedName>
    <definedName name="nb">#REF!</definedName>
    <definedName name="Nb_comptes">[19]Comptes!$B$27,[19]Comptes!$B$8</definedName>
    <definedName name="NB_PRETS">OFFSET(#REF!,1,0,COUNTA(#REF!)-1,1)</definedName>
    <definedName name="NBJH2">'[2]K1-Clés'!$E$44</definedName>
    <definedName name="nego_00">[9]data!$E$299</definedName>
    <definedName name="nego_99">[9]data!$D$299</definedName>
    <definedName name="neutralisation_rsp">#REF!</definedName>
    <definedName name="Noetude">#REF!</definedName>
    <definedName name="NOM_AGENCE">[20]Feuil2!$B$1:$D$65536</definedName>
    <definedName name="NOMGF1">#REF!</definedName>
    <definedName name="NOMGF2">#REF!</definedName>
    <definedName name="NOMGF3">#REF!</definedName>
    <definedName name="objectif">#REF!</definedName>
    <definedName name="occupation">#REF!</definedName>
    <definedName name="Option_AF">#REF!</definedName>
    <definedName name="Page9">#REF!</definedName>
    <definedName name="parc">#REF!</definedName>
    <definedName name="PCnH3">#REF!</definedName>
    <definedName name="pdt_com_00">[9]data!$E$250</definedName>
    <definedName name="pdt_com_99">[9]data!$D$250</definedName>
    <definedName name="pdt_int_00">[9]data!$E$166</definedName>
    <definedName name="pdt_int_99">[9]data!$D$166</definedName>
    <definedName name="PEL">#REF!</definedName>
    <definedName name="PEP_Performance">#REF!</definedName>
    <definedName name="PEP_Permanence">#REF!</definedName>
    <definedName name="PEP_Placement">#REF!</definedName>
    <definedName name="peren">#REF!</definedName>
    <definedName name="Période_1_synthèse">[12]synthèse!$K$18,[12]synthèse!$M$18,[12]synthèse!$O$18,[12]synthèse!$Q$18,[12]synthèse!$S$18,[12]synthèse!$U$18</definedName>
    <definedName name="Phase_1_synthèse">[12]synthèse!$K$17,[12]synthèse!$M$17,[12]synthèse!$O$17,[12]synthèse!$Q$17,[12]synthèse!$S$17,[12]synthèse!$U$17</definedName>
    <definedName name="photos">#REF!</definedName>
    <definedName name="placem_00">[9]data!$E$321</definedName>
    <definedName name="placem_99">[9]data!$D$321</definedName>
    <definedName name="pnb_c_99">#REF!</definedName>
    <definedName name="pnb_courant_99">[8]pnb_courant!$D$25</definedName>
    <definedName name="pnb_pub_00">#REF!</definedName>
    <definedName name="pnb_pub_99">#REF!</definedName>
    <definedName name="pole">OFFSET(#REF!,1,0,COUNTA(#REF!)-1,1)</definedName>
    <definedName name="Pôle">OFFSET(#REF!,1,0,COUNTA(#REF!)-1,1)</definedName>
    <definedName name="Pondération">#REF!</definedName>
    <definedName name="PORTEFEUILLE_AUTONOME">[13]PORTEFEUILLE!$A$1:$N$34</definedName>
    <definedName name="PRCONVMAN">#REF!</definedName>
    <definedName name="PRCREDCONV">#REF!</definedName>
    <definedName name="PRCREDEQUIP">#REF!</definedName>
    <definedName name="PRCREDHAB">#REF!</definedName>
    <definedName name="PRCREDLEL">#REF!</definedName>
    <definedName name="PRCREDMUN">#REF!</definedName>
    <definedName name="PRCREDPERM">#REF!</definedName>
    <definedName name="PRCREDPROMOT">#REF!</definedName>
    <definedName name="PRCREDRES">#REF!</definedName>
    <definedName name="PRCREDTRES">#REF!</definedName>
    <definedName name="PRCREDTRESMAN">#REF!</definedName>
    <definedName name="PRDECOUV">#REF!</definedName>
    <definedName name="PREMPCOD">#REF!</definedName>
    <definedName name="PREQUIPMAN">#REF!</definedName>
    <definedName name="PRESCPT">#REF!</definedName>
    <definedName name="PRIMMOFIN">#REF!</definedName>
    <definedName name="PRLEP">#REF!</definedName>
    <definedName name="PRLIVA">#REF!</definedName>
    <definedName name="Prod_Bancaire">#REF!</definedName>
    <definedName name="Produits_bancaires">#REF!</definedName>
    <definedName name="proratisation_de_l_augmentation_de_capital_29_10_1999">#REF!</definedName>
    <definedName name="PROV">OFFSET(#REF!,1,0,COUNTA(#REF!)-1,1)</definedName>
    <definedName name="prov_regl_00">[9]data!$E$622</definedName>
    <definedName name="prov_regl_99">[9]data!$D$622</definedName>
    <definedName name="Provisions_ayant_supporté_l_impôt">#REF!</definedName>
    <definedName name="Provisions_réglementées">#REF!</definedName>
    <definedName name="PRPAP">#REF!</definedName>
    <definedName name="PRPAPMAN">#REF!</definedName>
    <definedName name="PRPBE">#REF!</definedName>
    <definedName name="PRPBEMAN">#REF!</definedName>
    <definedName name="PRPRETTOF">#REF!</definedName>
    <definedName name="PRTDI">#REF!</definedName>
    <definedName name="PRTRES">#REF!</definedName>
    <definedName name="QUOTE_110_Sheet1_DoNotDeleteThisName_1" hidden="1">[21]Sheet1!$F$4</definedName>
    <definedName name="QUOTE_111_Sheet1_DoNotDeleteThisName_1" hidden="1">[21]Sheet1!$F$5</definedName>
    <definedName name="QUOTE_112_Sheet1_DoNotDeleteThisName_1" hidden="1">[21]Sheet1!$F$6</definedName>
    <definedName name="QUOTE_150_Sheet1_DoNotDeleteThisName_1" hidden="1">[21]Sheet1!$F$12</definedName>
    <definedName name="Ra">OFFSET(#REF!,1,0,COUNTA(#REF!)-1,1)</definedName>
    <definedName name="RAPPELS_IS">#REF!</definedName>
    <definedName name="razFRG">#REF!</definedName>
    <definedName name="razSites">#REF!</definedName>
    <definedName name="REALISATIONS__FEVRIER_balance_28_02">"début"</definedName>
    <definedName name="REC_PROV_WANAIR">#REF!</definedName>
    <definedName name="RECL_PROV">#REF!</definedName>
    <definedName name="recup_aut_00">[9]data!$E$523</definedName>
    <definedName name="recup_aut_99">[9]data!$D$523</definedName>
    <definedName name="recup_cl_00">[9]data!$E$495</definedName>
    <definedName name="recup_cl_99">[9]data!$D$495</definedName>
    <definedName name="refact">'[22]input cep'!$A$6:$G$22</definedName>
    <definedName name="Réintégrations">#REF!</definedName>
    <definedName name="REL0">'[2]K1-Clés'!$E$83</definedName>
    <definedName name="Réserve_spéciale_PVLT">#REF!</definedName>
    <definedName name="Réserves_statutaires_et_contractuelles">#REF!</definedName>
    <definedName name="Responsable">OFFSET(#REF!,1,0,COUNTA(#REF!)-1,1)</definedName>
    <definedName name="Résultat_Intégration">#REF!</definedName>
    <definedName name="Revenus_des_immeubles">#REF!</definedName>
    <definedName name="risk_00">#REF!</definedName>
    <definedName name="risk_01">#REF!</definedName>
    <definedName name="risk_99">#REF!</definedName>
    <definedName name="risk_prov_00">[9]data!$E$530</definedName>
    <definedName name="risk_prov_99">[9]data!$D$530</definedName>
    <definedName name="Risques">#REF!</definedName>
    <definedName name="RISTOURNE_CNP">#REF!</definedName>
    <definedName name="rnc_00">[9]data!$E$647</definedName>
    <definedName name="rnc_99">[9]data!$D$647</definedName>
    <definedName name="RPFnH3">#REF!</definedName>
    <definedName name="rsi">#REF!</definedName>
    <definedName name="RSI0">'[2]K1-Clés'!$E$8</definedName>
    <definedName name="RTE0">'[2]K1-Clés'!$E$107</definedName>
    <definedName name="SAS0">'[2]K1-Clés'!$E$95</definedName>
    <definedName name="SAV0">'[2]K1-Clés'!$E$110</definedName>
    <definedName name="SDF">#REF!</definedName>
    <definedName name="SDFG">#REF!</definedName>
    <definedName name="serv_ext_00">[9]data!$E$455</definedName>
    <definedName name="serv_ext_99">[9]data!$D$455</definedName>
    <definedName name="SI">#REF!</definedName>
    <definedName name="siris">#REF!</definedName>
    <definedName name="Source_Part_Pro_GP">#REF!</definedName>
    <definedName name="SPE">'[2]K1-Clés'!$E$119</definedName>
    <definedName name="stapres">#REF!</definedName>
    <definedName name="STO0">'[2]K1-Clés'!$E$68</definedName>
    <definedName name="Strat">#REF!</definedName>
    <definedName name="Stratégie">#REF!</definedName>
    <definedName name="SURCOMLIVA">#REF!</definedName>
    <definedName name="surf">#REF!</definedName>
    <definedName name="Surface">#REF!</definedName>
    <definedName name="Surfaces">liste_site!$C$2:$C$215</definedName>
    <definedName name="T4M2000">4.1246%</definedName>
    <definedName name="T4M2001">4.29013%</definedName>
    <definedName name="T4M2002">3.34%</definedName>
    <definedName name="T4M2003">2.4%</definedName>
    <definedName name="T4M2004">2%</definedName>
    <definedName name="T4M2005">2.275%</definedName>
    <definedName name="T4M2006">3.35%</definedName>
    <definedName name="T4M2007">4.15%</definedName>
    <definedName name="t4maout">2.1181%</definedName>
    <definedName name="t4mavril">2.5677%</definedName>
    <definedName name="t4mdec">2.2%</definedName>
    <definedName name="t4mfev">2.7461%</definedName>
    <definedName name="t4mjan">2.8197%</definedName>
    <definedName name="t4mjuil">2.08%</definedName>
    <definedName name="t4mjuin">2.2103%</definedName>
    <definedName name="t4mmai">2.5397%</definedName>
    <definedName name="t4mmars">2.7577%</definedName>
    <definedName name="t4mnov">1.9553%</definedName>
    <definedName name="t4moct">2.0226%</definedName>
    <definedName name="t4msept">2.0253%</definedName>
    <definedName name="table">#REF!</definedName>
    <definedName name="Table_Contentieux">#REF!</definedName>
    <definedName name="Table_Engagements">#REF!</definedName>
    <definedName name="TABLE_PASSAGE">#REF!</definedName>
    <definedName name="table1">#REF!</definedName>
    <definedName name="tabrub">#REF!</definedName>
    <definedName name="Taux_PVLT19">19%</definedName>
    <definedName name="Taux_PVLT25">25%</definedName>
    <definedName name="TCI_CDVI">(0.93%-0.25%)+2.25%</definedName>
    <definedName name="TCI_CEL">1.31%+1.5%</definedName>
    <definedName name="TCI_DAV">5.02%</definedName>
    <definedName name="TCI_LEP">-0.89%+3.84%</definedName>
    <definedName name="TCI_LVA">2.25%+1.2%</definedName>
    <definedName name="TCI_LVB">0.93%+2%</definedName>
    <definedName name="TCI_LVJ">-1.1%+4%</definedName>
    <definedName name="TCI_PEL">0.44%+3.67%</definedName>
    <definedName name="Terme">OFFSET(#REF!,1,0,COUNTA(#REF!)-1,1)</definedName>
    <definedName name="Total_des_avoirs_fiscaux">#REF!</definedName>
    <definedName name="Total_IS_Comptabilise">#REF!</definedName>
    <definedName name="travaux">#REF!</definedName>
    <definedName name="TVA">#REF!</definedName>
    <definedName name="Tx_FP">4.5%</definedName>
    <definedName name="type">#REF!</definedName>
    <definedName name="type_bien">[23]table_systeme!$E$4:$E$6</definedName>
    <definedName name="type_taxe">[23]table_systeme!$B$4:$B$6</definedName>
    <definedName name="valorisation">#REF!</definedName>
    <definedName name="ver">#REF!</definedName>
    <definedName name="vv">#REF!</definedName>
    <definedName name="X">#REF!</definedName>
    <definedName name="XCHCRED">#REF!</definedName>
    <definedName name="XCHDIVERS">#REF!</definedName>
    <definedName name="XCHINTER">#REF!</definedName>
    <definedName name="XCHMATIF">#REF!</definedName>
    <definedName name="XCHPLAC1">#REF!</definedName>
    <definedName name="XOPCVM">#REF!</definedName>
    <definedName name="XPRCARTE">#REF!</definedName>
    <definedName name="XPRCOMPENS">#REF!</definedName>
    <definedName name="XPRCOMPTE">#REF!</definedName>
    <definedName name="XPRCRED">#REF!</definedName>
    <definedName name="XPRDIVERS">#REF!</definedName>
    <definedName name="XPREPS">#REF!</definedName>
    <definedName name="XPRINTER">#REF!</definedName>
    <definedName name="XPRMATIF">#REF!</definedName>
    <definedName name="XPRPLAC1">#REF!</definedName>
    <definedName name="XPRPLAC2">#REF!</definedName>
    <definedName name="YCHREM_INTERM">#REF!</definedName>
    <definedName name="YCHSSTRAIT_GPE">#REF!</definedName>
    <definedName name="YCHSSTRAIT_HGPE">#REF!</definedName>
    <definedName name="YCHTRANSPBIEN">#REF!</definedName>
    <definedName name="YCHVOY_DEP">#REF!</definedName>
    <definedName name="YFRAISPER">#REF!</definedName>
    <definedName name="YIMPOTS_T">#REF!</definedName>
    <definedName name="Z_IMP13">'[13]OBJECTIFS 2001'!$A$1:$M$43</definedName>
    <definedName name="Z_IMP14">'[13]OBJECTIFS 2002'!$A$1:$M$43</definedName>
    <definedName name="Z_IMP15">'[13]OBJECTIFS 2003'!$A$1:$M$43</definedName>
    <definedName name="Z_IMP2_DISTRIBUTION">[13]DISTRIBUTION!$A$50:$E$72</definedName>
    <definedName name="Z_IMP3B">[13]ANALYSE!$A$145:$T$165</definedName>
    <definedName name="Z_IMP8">[13]ANALYSE!$A$282:$T$324</definedName>
    <definedName name="ZNETPERTE_CDL">#REF!</definedName>
    <definedName name="ZNETPRNONBANC">#REF!</definedName>
    <definedName name="ZNETPROV_IMMO">#REF!</definedName>
    <definedName name="ZNETPROV_REG">#REF!</definedName>
    <definedName name="ZNETPROV_TITRES">#REF!</definedName>
    <definedName name="ZNETPROVCDL">#REF!</definedName>
    <definedName name="ZNETPROVP_C">#REF!</definedName>
    <definedName name="ZNETRECUP_CR">#REF!</definedName>
    <definedName name="zone_96">#REF!</definedName>
    <definedName name="zone_97">#REF!</definedName>
    <definedName name="zone_98">#REF!</definedName>
    <definedName name="zone_99">#REF!</definedName>
    <definedName name="Zone_copie_ARS">'[24]2 REPORTING CARAT B04'!$AU$6:$AU$110,'[24]2 REPORTING CARAT B04'!$AU$132:$AU$187,'[24]2 REPORTING CARAT B04'!$AU$199:$AU$275</definedName>
    <definedName name="_xlnm.Print_Area" localSheetId="0">liste_site!$A$1:$D$215</definedName>
    <definedName name="_xlnm.Print_Area">#REF!</definedName>
    <definedName name="Zone_d_impression1">'[25]Facture filiales Caisses 2001P'!$C$1:$AM$38</definedName>
    <definedName name="zone_maj_reporting">#REF!</definedName>
  </definedNames>
  <calcPr calcId="162913"/>
  <customWorkbookViews>
    <customWorkbookView name="BFIDELIUS - Affichage personnalisé" guid="{15040D11-935C-4CA4-A2D8-0062EABF467C}" mergeInterval="0" personalView="1" maximized="1" windowWidth="1440" windowHeight="714" tabRatio="876" activeSheetId="27"/>
    <customWorkbookView name="YSAHAL - Affichage personnalisé" guid="{9EE8AEB0-5F89-4B90-AA5A-458744E8EC92}" mergeInterval="0" personalView="1" maximized="1" windowWidth="1362" windowHeight="523" tabRatio="731" activeSheetId="2"/>
  </customWorkbookViews>
  <pivotCaches>
    <pivotCache cacheId="12" r:id="rId28"/>
  </pivotCaches>
</workbook>
</file>

<file path=xl/calcChain.xml><?xml version="1.0" encoding="utf-8"?>
<calcChain xmlns="http://schemas.openxmlformats.org/spreadsheetml/2006/main">
  <c r="E18" i="61" l="1"/>
  <c r="C11" i="61"/>
  <c r="D11" i="61"/>
  <c r="E11" i="61"/>
  <c r="F11" i="61"/>
  <c r="B11" i="61"/>
  <c r="C115" i="58" l="1"/>
  <c r="C199" i="58"/>
  <c r="C5" i="61" l="1"/>
  <c r="C6" i="61"/>
  <c r="C7" i="61"/>
  <c r="C8" i="61"/>
  <c r="C9" i="61"/>
  <c r="D4" i="61"/>
  <c r="F6" i="61"/>
  <c r="F9" i="61"/>
  <c r="D5" i="61"/>
  <c r="D6" i="61"/>
  <c r="D7" i="61"/>
  <c r="D8" i="61"/>
  <c r="D9" i="61"/>
  <c r="E4" i="61"/>
  <c r="F5" i="61"/>
  <c r="F8" i="61"/>
  <c r="E5" i="61"/>
  <c r="E6" i="61"/>
  <c r="E7" i="61"/>
  <c r="E8" i="61"/>
  <c r="E9" i="61"/>
  <c r="F4" i="61"/>
  <c r="F7" i="61"/>
  <c r="C4" i="61"/>
  <c r="B4" i="61"/>
  <c r="B8" i="61"/>
  <c r="B5" i="61"/>
  <c r="B9" i="61"/>
  <c r="B6" i="61"/>
  <c r="B7" i="61"/>
</calcChain>
</file>

<file path=xl/sharedStrings.xml><?xml version="1.0" encoding="utf-8"?>
<sst xmlns="http://schemas.openxmlformats.org/spreadsheetml/2006/main" count="231" uniqueCount="228">
  <si>
    <t>Num_Site</t>
  </si>
  <si>
    <t>Surface</t>
  </si>
  <si>
    <t>E02</t>
  </si>
  <si>
    <t>E07</t>
  </si>
  <si>
    <t>E01</t>
  </si>
  <si>
    <t>321</t>
  </si>
  <si>
    <t>255</t>
  </si>
  <si>
    <t>688</t>
  </si>
  <si>
    <t>543</t>
  </si>
  <si>
    <t>366</t>
  </si>
  <si>
    <t>330</t>
  </si>
  <si>
    <t>634</t>
  </si>
  <si>
    <t>182</t>
  </si>
  <si>
    <t>533</t>
  </si>
  <si>
    <t>241</t>
  </si>
  <si>
    <t>253</t>
  </si>
  <si>
    <t>252</t>
  </si>
  <si>
    <t>609</t>
  </si>
  <si>
    <t>687</t>
  </si>
  <si>
    <t>693</t>
  </si>
  <si>
    <t>256</t>
  </si>
  <si>
    <t>450</t>
  </si>
  <si>
    <t>466</t>
  </si>
  <si>
    <t>465</t>
  </si>
  <si>
    <t>464</t>
  </si>
  <si>
    <t>460</t>
  </si>
  <si>
    <t>553</t>
  </si>
  <si>
    <t>112</t>
  </si>
  <si>
    <t>132</t>
  </si>
  <si>
    <t>131</t>
  </si>
  <si>
    <t>110</t>
  </si>
  <si>
    <t>130</t>
  </si>
  <si>
    <t>113</t>
  </si>
  <si>
    <t>111</t>
  </si>
  <si>
    <t>244</t>
  </si>
  <si>
    <t>435</t>
  </si>
  <si>
    <t>645</t>
  </si>
  <si>
    <t>551</t>
  </si>
  <si>
    <t>350</t>
  </si>
  <si>
    <t>344</t>
  </si>
  <si>
    <t>678</t>
  </si>
  <si>
    <t>679</t>
  </si>
  <si>
    <t>261</t>
  </si>
  <si>
    <t>511</t>
  </si>
  <si>
    <t>527</t>
  </si>
  <si>
    <t>520</t>
  </si>
  <si>
    <t>512</t>
  </si>
  <si>
    <t>273</t>
  </si>
  <si>
    <t>560</t>
  </si>
  <si>
    <t>562</t>
  </si>
  <si>
    <t>521</t>
  </si>
  <si>
    <t>624</t>
  </si>
  <si>
    <t>691</t>
  </si>
  <si>
    <t>224</t>
  </si>
  <si>
    <t>363</t>
  </si>
  <si>
    <t>362</t>
  </si>
  <si>
    <t>312</t>
  </si>
  <si>
    <t>311</t>
  </si>
  <si>
    <t>310</t>
  </si>
  <si>
    <t>365</t>
  </si>
  <si>
    <t>694</t>
  </si>
  <si>
    <t>646</t>
  </si>
  <si>
    <t>351</t>
  </si>
  <si>
    <t>641</t>
  </si>
  <si>
    <t>240</t>
  </si>
  <si>
    <t>605</t>
  </si>
  <si>
    <t>563</t>
  </si>
  <si>
    <t>431</t>
  </si>
  <si>
    <t>690</t>
  </si>
  <si>
    <t>529</t>
  </si>
  <si>
    <t>360</t>
  </si>
  <si>
    <t>231</t>
  </si>
  <si>
    <t>681</t>
  </si>
  <si>
    <t>540</t>
  </si>
  <si>
    <t>541</t>
  </si>
  <si>
    <t>117</t>
  </si>
  <si>
    <t>531</t>
  </si>
  <si>
    <t>235</t>
  </si>
  <si>
    <t>680</t>
  </si>
  <si>
    <t>630</t>
  </si>
  <si>
    <t>271</t>
  </si>
  <si>
    <t>534</t>
  </si>
  <si>
    <t>620</t>
  </si>
  <si>
    <t>550</t>
  </si>
  <si>
    <t>642</t>
  </si>
  <si>
    <t>340</t>
  </si>
  <si>
    <t>552</t>
  </si>
  <si>
    <t>639</t>
  </si>
  <si>
    <t>254</t>
  </si>
  <si>
    <t>251</t>
  </si>
  <si>
    <t>250</t>
  </si>
  <si>
    <t>604</t>
  </si>
  <si>
    <t>320</t>
  </si>
  <si>
    <t>461</t>
  </si>
  <si>
    <t>606</t>
  </si>
  <si>
    <t>137</t>
  </si>
  <si>
    <t>571</t>
  </si>
  <si>
    <t>294</t>
  </si>
  <si>
    <t>441</t>
  </si>
  <si>
    <t>245</t>
  </si>
  <si>
    <t>332</t>
  </si>
  <si>
    <t>361</t>
  </si>
  <si>
    <t>136</t>
  </si>
  <si>
    <t>525</t>
  </si>
  <si>
    <t>355</t>
  </si>
  <si>
    <t>233</t>
  </si>
  <si>
    <t>243</t>
  </si>
  <si>
    <t>230</t>
  </si>
  <si>
    <t>692</t>
  </si>
  <si>
    <t>523</t>
  </si>
  <si>
    <t>522</t>
  </si>
  <si>
    <t>524</t>
  </si>
  <si>
    <t>272</t>
  </si>
  <si>
    <t>530</t>
  </si>
  <si>
    <t>526</t>
  </si>
  <si>
    <t>685</t>
  </si>
  <si>
    <t>154</t>
  </si>
  <si>
    <t>462</t>
  </si>
  <si>
    <t>607</t>
  </si>
  <si>
    <t>470</t>
  </si>
  <si>
    <t>223</t>
  </si>
  <si>
    <t>683</t>
  </si>
  <si>
    <t>677</t>
  </si>
  <si>
    <t>264</t>
  </si>
  <si>
    <t>221</t>
  </si>
  <si>
    <t>475</t>
  </si>
  <si>
    <t>432</t>
  </si>
  <si>
    <t>473</t>
  </si>
  <si>
    <t>637</t>
  </si>
  <si>
    <t>532</t>
  </si>
  <si>
    <t>580</t>
  </si>
  <si>
    <t>696</t>
  </si>
  <si>
    <t>282</t>
  </si>
  <si>
    <t>603</t>
  </si>
  <si>
    <t>434</t>
  </si>
  <si>
    <t>625</t>
  </si>
  <si>
    <t>632</t>
  </si>
  <si>
    <t>612</t>
  </si>
  <si>
    <t>610</t>
  </si>
  <si>
    <t>631</t>
  </si>
  <si>
    <t>601</t>
  </si>
  <si>
    <t>617</t>
  </si>
  <si>
    <t>611</t>
  </si>
  <si>
    <t>602</t>
  </si>
  <si>
    <t>478</t>
  </si>
  <si>
    <t>638</t>
  </si>
  <si>
    <t>684</t>
  </si>
  <si>
    <t>257</t>
  </si>
  <si>
    <t>686</t>
  </si>
  <si>
    <t>242</t>
  </si>
  <si>
    <t>423</t>
  </si>
  <si>
    <t>420</t>
  </si>
  <si>
    <t>422</t>
  </si>
  <si>
    <t>116</t>
  </si>
  <si>
    <t>270</t>
  </si>
  <si>
    <t>615</t>
  </si>
  <si>
    <t>133</t>
  </si>
  <si>
    <t>114</t>
  </si>
  <si>
    <t>115</t>
  </si>
  <si>
    <t>616</t>
  </si>
  <si>
    <t>633</t>
  </si>
  <si>
    <t>614</t>
  </si>
  <si>
    <t>608</t>
  </si>
  <si>
    <t>544</t>
  </si>
  <si>
    <t>155</t>
  </si>
  <si>
    <t>613</t>
  </si>
  <si>
    <t>430</t>
  </si>
  <si>
    <t>260</t>
  </si>
  <si>
    <t>263</t>
  </si>
  <si>
    <t>334</t>
  </si>
  <si>
    <t>220</t>
  </si>
  <si>
    <t>440</t>
  </si>
  <si>
    <t>180</t>
  </si>
  <si>
    <t>643</t>
  </si>
  <si>
    <t>433</t>
  </si>
  <si>
    <t>584</t>
  </si>
  <si>
    <t>629</t>
  </si>
  <si>
    <t>284</t>
  </si>
  <si>
    <t>212</t>
  </si>
  <si>
    <t>201</t>
  </si>
  <si>
    <t>281</t>
  </si>
  <si>
    <t>202</t>
  </si>
  <si>
    <t>210</t>
  </si>
  <si>
    <t>262</t>
  </si>
  <si>
    <t>291</t>
  </si>
  <si>
    <t>280</t>
  </si>
  <si>
    <t>290</t>
  </si>
  <si>
    <t>213</t>
  </si>
  <si>
    <t>211</t>
  </si>
  <si>
    <t>236</t>
  </si>
  <si>
    <t>354</t>
  </si>
  <si>
    <t>342</t>
  </si>
  <si>
    <t>410</t>
  </si>
  <si>
    <t>411</t>
  </si>
  <si>
    <t>542</t>
  </si>
  <si>
    <t>150</t>
  </si>
  <si>
    <t>151</t>
  </si>
  <si>
    <t>689</t>
  </si>
  <si>
    <t>463</t>
  </si>
  <si>
    <t>222</t>
  </si>
  <si>
    <t>558</t>
  </si>
  <si>
    <t>000</t>
  </si>
  <si>
    <t>S01</t>
  </si>
  <si>
    <t>S15</t>
  </si>
  <si>
    <t>S09</t>
  </si>
  <si>
    <t>S08</t>
  </si>
  <si>
    <t>S14</t>
  </si>
  <si>
    <t>S17</t>
  </si>
  <si>
    <t>S18</t>
  </si>
  <si>
    <t>G514</t>
  </si>
  <si>
    <t>G546</t>
  </si>
  <si>
    <t>G583</t>
  </si>
  <si>
    <t>GS15</t>
  </si>
  <si>
    <t>GS16</t>
  </si>
  <si>
    <t>G695</t>
  </si>
  <si>
    <t>G628</t>
  </si>
  <si>
    <t>depatement</t>
  </si>
  <si>
    <t>Département</t>
  </si>
  <si>
    <t>pièces</t>
  </si>
  <si>
    <t xml:space="preserve"> Nombre de site par surface</t>
  </si>
  <si>
    <t>Total général</t>
  </si>
  <si>
    <t>Nombre de pièces</t>
  </si>
  <si>
    <t>max m²</t>
  </si>
  <si>
    <t>250m²</t>
  </si>
  <si>
    <t>500m²</t>
  </si>
  <si>
    <t>750m²</t>
  </si>
  <si>
    <t>&gt;750m²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</si>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</sst>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_-* #,##0.00\ [$€]_-;\-* #,##0.00\ [$€]_-;_-* &quot;-&quot;??\ [$€]_-;_-@_-"/>
    <numFmt numFmtId="165" formatCode="#,###&quot;m²&quot;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Century Gothic"/>
      <family val="2"/>
    </font>
    <font>
      <b/>
      <i/>
      <sz val="14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3"/>
      <name val="Calibri"/>
      <family val="2"/>
      <scheme val="minor"/>
    </font>
    <font>
      <b/>
      <sz val="10"/>
      <color theme="3"/>
      <name val="Calibri"/>
      <family val="2"/>
      <scheme val="minor"/>
    </font>
    <font>
      <sz val="11"/>
      <color rgb="FF333333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</borders>
  <cellStyleXfs count="56">
    <xf numFmtId="0" fontId="0" fillId="0" borderId="0"/>
    <xf numFmtId="0" fontId="1" fillId="0" borderId="0" applyFill="0"/>
    <xf numFmtId="0" fontId="1" fillId="0" borderId="0"/>
    <xf numFmtId="9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 applyFont="0"/>
    <xf numFmtId="0" fontId="2" fillId="0" borderId="0"/>
    <xf numFmtId="0" fontId="8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4" applyNumberFormat="0" applyAlignment="0" applyProtection="0"/>
    <xf numFmtId="0" fontId="16" fillId="6" borderId="5" applyNumberFormat="0" applyAlignment="0" applyProtection="0"/>
    <xf numFmtId="0" fontId="17" fillId="6" borderId="4" applyNumberFormat="0" applyAlignment="0" applyProtection="0"/>
    <xf numFmtId="0" fontId="18" fillId="0" borderId="6" applyNumberFormat="0" applyFill="0" applyAlignment="0" applyProtection="0"/>
    <xf numFmtId="0" fontId="19" fillId="7" borderId="7" applyNumberFormat="0" applyAlignment="0" applyProtection="0"/>
    <xf numFmtId="0" fontId="20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21" fillId="0" borderId="0" applyNumberFormat="0" applyFill="0" applyBorder="0" applyAlignment="0" applyProtection="0"/>
    <xf numFmtId="0" fontId="6" fillId="0" borderId="9" applyNumberFormat="0" applyFill="0" applyAlignment="0" applyProtection="0"/>
    <xf numFmtId="0" fontId="7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7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22" fillId="0" borderId="0"/>
    <xf numFmtId="0" fontId="23" fillId="0" borderId="0"/>
    <xf numFmtId="0" fontId="5" fillId="0" borderId="0"/>
    <xf numFmtId="0" fontId="24" fillId="0" borderId="0"/>
    <xf numFmtId="43" fontId="24" fillId="0" borderId="0" applyFont="0" applyFill="0" applyBorder="0" applyAlignment="0" applyProtection="0"/>
    <xf numFmtId="0" fontId="25" fillId="0" borderId="0"/>
  </cellStyleXfs>
  <cellXfs count="16">
    <xf numFmtId="0" fontId="0" fillId="0" borderId="0" xfId="0"/>
    <xf numFmtId="0" fontId="26" fillId="0" borderId="0" xfId="0" applyFont="1"/>
    <xf numFmtId="0" fontId="26" fillId="0" borderId="0" xfId="0" applyFont="1" applyAlignment="1">
      <alignment vertical="center"/>
    </xf>
    <xf numFmtId="0" fontId="26" fillId="0" borderId="10" xfId="0" applyFont="1" applyBorder="1" applyAlignment="1">
      <alignment horizontal="center" vertical="center"/>
    </xf>
    <xf numFmtId="1" fontId="26" fillId="0" borderId="10" xfId="0" applyNumberFormat="1" applyFont="1" applyBorder="1"/>
    <xf numFmtId="1" fontId="26" fillId="0" borderId="0" xfId="0" applyNumberFormat="1" applyFont="1" applyAlignment="1">
      <alignment vertical="center"/>
    </xf>
    <xf numFmtId="0" fontId="27" fillId="33" borderId="10" xfId="0" applyFont="1" applyFill="1" applyBorder="1" applyAlignment="1">
      <alignment horizontal="center" vertical="center"/>
    </xf>
    <xf numFmtId="0" fontId="28" fillId="0" borderId="0" xfId="0" applyFont="1"/>
    <xf numFmtId="165" fontId="27" fillId="33" borderId="10" xfId="0" applyNumberFormat="1" applyFont="1" applyFill="1" applyBorder="1" applyAlignment="1">
      <alignment horizontal="center" vertical="center"/>
    </xf>
    <xf numFmtId="165" fontId="27" fillId="33" borderId="11" xfId="0" applyNumberFormat="1" applyFont="1" applyFill="1" applyBorder="1" applyAlignment="1">
      <alignment horizontal="center" vertical="center"/>
    </xf>
    <xf numFmtId="165" fontId="27" fillId="33" borderId="12" xfId="0" applyNumberFormat="1" applyFont="1" applyFill="1" applyBorder="1" applyAlignment="1">
      <alignment horizontal="center" vertical="center"/>
    </xf>
    <xf numFmtId="165" fontId="27" fillId="33" borderId="13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1" fontId="26" fillId="0" borderId="0" xfId="0" applyNumberFormat="1" applyFont="1"/>
    <xf numFmtId="3" fontId="0" fillId="0" borderId="0" xfId="0" applyNumberFormat="1"/>
  </cellXfs>
  <cellStyles count="56"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2" xfId="31" builtinId="36" customBuiltin="1"/>
    <cellStyle name="60 % - Accent3" xfId="35" builtinId="40" customBuiltin="1"/>
    <cellStyle name="60 % - Accent4" xfId="39" builtinId="44" customBuiltin="1"/>
    <cellStyle name="60 % - Accent5" xfId="43" builtinId="48" customBuiltin="1"/>
    <cellStyle name="60 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vertissement" xfId="20" builtinId="11" customBuiltin="1"/>
    <cellStyle name="Calcul" xfId="17" builtinId="22" customBuiltin="1"/>
    <cellStyle name="Cellule liée" xfId="18" builtinId="24" customBuiltin="1"/>
    <cellStyle name="Entrée" xfId="15" builtinId="20" customBuiltin="1"/>
    <cellStyle name="Euro" xfId="4"/>
    <cellStyle name="Insatisfaisant" xfId="13" builtinId="27" customBuiltin="1"/>
    <cellStyle name="Milliers 2" xfId="54"/>
    <cellStyle name="Neutre" xfId="14" builtinId="28" customBuiltin="1"/>
    <cellStyle name="Normal" xfId="0" builtinId="0"/>
    <cellStyle name="Normal 2" xfId="1"/>
    <cellStyle name="Normal 2 2" xfId="6"/>
    <cellStyle name="Normal 2 2 2" xfId="49"/>
    <cellStyle name="Normal 3" xfId="2"/>
    <cellStyle name="Normal 4" xfId="50"/>
    <cellStyle name="Normal 4 2" xfId="52"/>
    <cellStyle name="Normal 5" xfId="51"/>
    <cellStyle name="Normal 6" xfId="53"/>
    <cellStyle name="Normal 7" xfId="55"/>
    <cellStyle name="Note" xfId="21" builtinId="10" customBuiltin="1"/>
    <cellStyle name="Pourcentage 2" xfId="3"/>
    <cellStyle name="Pourcentage 2 2" xfId="48"/>
    <cellStyle name="Satisfaisant" xfId="12" builtinId="26" customBuiltin="1"/>
    <cellStyle name="Sortie" xfId="16" builtinId="21" customBuiltin="1"/>
    <cellStyle name="T1" xfId="5"/>
    <cellStyle name="Texte explicatif" xfId="22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3" builtinId="25" customBuiltin="1"/>
    <cellStyle name="Vérification" xfId="19" builtinId="23" customBuiltin="1"/>
  </cellStyles>
  <dxfs count="1">
    <dxf>
      <numFmt numFmtId="3" formatCode="#,##0"/>
    </dxf>
  </dxfs>
  <tableStyles count="0" defaultTableStyle="TableStyleMedium2" defaultPivotStyle="PivotStyleLight16"/>
  <colors>
    <mruColors>
      <color rgb="FFEEECE1"/>
      <color rgb="FFCBDB3A"/>
      <color rgb="FF000099"/>
      <color rgb="FFFFFFCC"/>
      <color rgb="FFD9D9D9"/>
      <color rgb="FF0000FF"/>
      <color rgb="FFCCFFCC"/>
      <color rgb="FFCCCCFF"/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pivotCacheDefinition" Target="pivotCache/pivotCacheDefinition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1</xdr:row>
      <xdr:rowOff>0</xdr:rowOff>
    </xdr:from>
    <xdr:to>
      <xdr:col>17</xdr:col>
      <xdr:colOff>333146</xdr:colOff>
      <xdr:row>9</xdr:row>
      <xdr:rowOff>37896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68275" y="190500"/>
          <a:ext cx="1828571" cy="162857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nts%20and%20Settings\caen\Local%20Settings\Temporary%20Internet%20Files\OLK7C\Gap_statique_gce_2003123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S%20EB%20-CELC\A%20TRANSFERER\COFELY%20EB\COFELY%20MAJ%20-%2002022015\DOCUME~1\portela.mj\LOCALS~1\Temp\18\R&#233;partition%20Charges%20au%2030%20juin%202007%20-%20Version%20Comptabilit&#233;%2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S%20EB%20-CELC\A%20TRANSFERER\COFELY%20EB\COFELY%20MAJ%20-%2002022015\Documents%20and%20Settings\s9998560\Local%20Settings\Temp\histo\reporting_scf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ntp5120\travail\METIERS\MAIN\Etudes%202017\2-AO%202017\CELC\Ancien%20Dossiers\BPCE\Etudes\Prix\P2%20BPCE%202014V4MAM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CEMP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S%20EB%20-CELC\A%20TRANSFERER\COFELY%20EB\COFELY%20MAJ%20-%2002022015\Dfi\Dialogue\2004\DEEL\Dialogues%20indicateurs%20CIL%2028.1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User\USER%20&#224;%20sauvegarder\excel\COMPTA\Arrete2000\prevision-simul\REMONTEE%2025.10.2000\EXCEL\COMPTA\ARRETE97\0997\TAB09_9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S%20EB%20-CELC\A%20TRANSFERER\COFELY%20EB\COFELY%20MAJ%20-%2002022015\Reporting\Arr&#234;t&#233;\1999%2012\Agr&#233;g&#233;%20Caisses\Envoi\zoom\cep3\indic99_v3_alp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ce\data\Reporting\Arr&#234;t&#233;\2000%2012\Arr&#234;t&#233;\Caisses\cep\alp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CE\data\Reporting\Arr&#234;t&#233;\2001%2006\Administration\Supports%20d'analyse\20010717%20-%20Montants%20de%20la%20CGR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User\BGALINIER\USER%20&#224;%20sauvegarder\excel\COMPTA\Arrete2002\PREVISION%20-%20CDG\pr&#233;visionnel%202002-%20nov2002\CR09-200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S%20EB%20-CELC\A%20TRANSFERER\COFELY%20EB\COFELY%20MAJ%20-%2002022015\DCDG\PIL\Brochure%20de%20gestion\Pluri%202008%202012\Reconstitution%20FDG%202008%202012%20v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ce\data\Reporting\Samantha\Lancelot\2000%20Pluri\auv%20RD%20200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enc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ce\data\Documents%20and%20Settings\monroy\Local%20Settings\Temporary%20Internet%20Files\OLK52\Karine%20Optimisation_FP_Struct_Gle_AvecST%20v2051107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COURRIERS\Courrier%20_masque_DCC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ce\data\DONNEES%20COMMUNAUTES\3%20COM\Exercice-%202007\3%20Arr&#234;t&#233;%20Semestriel\Docs%20de%20R&#233;f&#233;rence%20re&#231;us\DONNEES%20CEP\AS07-%20Extraction%20Synth&#232;se%20Donn&#233;es%20Magnitude%20-%20EN%20COUR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cgsvr001\Documents%20and%20Settings\A4501727\Local%20Settings\Temporary%20Internet%20Files\OLKBD\FUSION%20ABEL%20FACET\R&#233;f&#233;rentiel%20fusion%20d&#233;finitif\Tables_a_fournir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Atlas\EcuSomme\R&#233;f&#233;rences\200312\Equipement%20client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S%20EB%20-CELC\A%20TRANSFERER\COFELY%20EB\COFELY%20MAJ%20-%2002022015\Documents%20and%20Settings\A4500055\Local%20Settings\Temporary%20Internet%20Files\OLK46\BASE%20PROPRIETAIRE%20200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ce\data\REPORT\OPTIONS4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S%20EB%20-CELC\A%20TRANSFERER\COFELY%20EB\COFELY%20MAJ%20-%2002022015\Documents%20and%20Settings\A3750601\Local%20Settings\Temporary%20Internet%20Files\OLK62\LCE%20PS2008%20-%2020080930%20-%20V2_071020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S%20EB%20-CELC\A%20TRANSFERER\COFELY%20EB\COFELY%20MAJ%20-%2002022015\Documents%20and%20Settings\A4501727\Local%20Settings\Temporary%20Internet%20Files\OLKBD\FUSION%20ABEL%20FACET\R&#233;f&#233;rentiel%20fusion%20d&#233;finitif\Tables_a_fournir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ONNEES%20COMMUNAUTES\COMMUN%203%20COMMUNAUTES\Exercice-%202004\1%20RB\Documents%20de%20r&#233;f&#233;rence%20Recus\DONNEES%20CEP\F4F3%20-%2029%20CEP%20Budget%202004%20V5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S%20EB%20-CELC\A%20TRANSFERER\COFELY%20EB\COFELY%20MAJ%20-%2002022015\AOC\Reports\F2_F3_Charges%20info%20Caisse%201998_2001P%20V20010626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CE"/>
      <sheetName val="ALP"/>
      <sheetName val="ALS"/>
      <sheetName val="AQN"/>
      <sheetName val="AUL"/>
      <sheetName val="BNO"/>
      <sheetName val="BOU"/>
      <sheetName val="BRE"/>
      <sheetName val="CAZ"/>
      <sheetName val="CHA"/>
      <sheetName val="CVL"/>
      <sheetName val="DABF"/>
      <sheetName val="FLA"/>
      <sheetName val="FRC"/>
      <sheetName val="HNO"/>
      <sheetName val="IFN"/>
      <sheetName val="IFO"/>
      <sheetName val="IFP"/>
      <sheetName val="LDA"/>
      <sheetName val="LOR"/>
      <sheetName val="LRO"/>
      <sheetName val="MIP"/>
      <sheetName val="PAC"/>
      <sheetName val="PDA"/>
      <sheetName val="PDC"/>
      <sheetName val="PDH"/>
      <sheetName val="PDL"/>
      <sheetName val="PIC"/>
      <sheetName val="POC"/>
      <sheetName val="RAL"/>
      <sheetName val="VFO"/>
      <sheetName val="Données"/>
      <sheetName val="Gaps"/>
      <sheetName val="Courb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>
        <row r="14">
          <cell r="D14">
            <v>72486630.929386765</v>
          </cell>
          <cell r="E14">
            <v>55553645.029944956</v>
          </cell>
          <cell r="F14">
            <v>34622844.542365491</v>
          </cell>
          <cell r="G14">
            <v>22099955.356510308</v>
          </cell>
          <cell r="H14">
            <v>10541922.216136578</v>
          </cell>
          <cell r="I14">
            <v>2786657.5376127218</v>
          </cell>
          <cell r="J14">
            <v>5892260.0129873436</v>
          </cell>
          <cell r="K14">
            <v>9607998.6767697949</v>
          </cell>
          <cell r="L14">
            <v>11369066.534808833</v>
          </cell>
          <cell r="M14">
            <v>12102562.639751682</v>
          </cell>
          <cell r="N14">
            <v>18008448.118335389</v>
          </cell>
          <cell r="O14">
            <v>11823938.658683496</v>
          </cell>
          <cell r="P14">
            <v>4499945.5797266196</v>
          </cell>
          <cell r="Q14">
            <v>1179137.5215063945</v>
          </cell>
          <cell r="R14">
            <v>4718753.038839289</v>
          </cell>
        </row>
      </sheetData>
      <sheetData sheetId="32" refreshError="1"/>
      <sheetData sheetId="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lotage"/>
      <sheetName val="Evolutions"/>
      <sheetName val="A1-Svgdes Répartitions"/>
      <sheetName val="A-Répartition Charges Synthèse"/>
      <sheetName val="B-Répartition charges Détail"/>
      <sheetName val="K1-Clés"/>
      <sheetName val="B1-Répartition du Spécifique"/>
      <sheetName val="B2-Valid. facturation directe"/>
      <sheetName val="C-Répartition secondaire"/>
      <sheetName val="D-Répartition primaire"/>
      <sheetName val="D1-Répart.primaire (consult)"/>
      <sheetName val="E-Balance analytique"/>
      <sheetName val="E1-Validation Analytique"/>
      <sheetName val="K2-Effectif RH"/>
      <sheetName val="Clarity (résultat)"/>
      <sheetName val="Clarity (DAF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8">
          <cell r="E8">
            <v>1</v>
          </cell>
          <cell r="F8">
            <v>0.33676699999999998</v>
          </cell>
          <cell r="G8">
            <v>0.121211</v>
          </cell>
          <cell r="H8">
            <v>6.4337000000000005E-2</v>
          </cell>
          <cell r="I8">
            <v>0.115448</v>
          </cell>
          <cell r="J8">
            <v>0.14268700000000001</v>
          </cell>
          <cell r="K8">
            <v>8.2865999999999995E-2</v>
          </cell>
          <cell r="L8">
            <v>0.136684</v>
          </cell>
        </row>
        <row r="26">
          <cell r="E26">
            <v>2095.4</v>
          </cell>
        </row>
        <row r="28">
          <cell r="E28">
            <v>757.75</v>
          </cell>
        </row>
        <row r="30">
          <cell r="E30">
            <v>541.45000000000005</v>
          </cell>
        </row>
        <row r="32">
          <cell r="E32">
            <v>0</v>
          </cell>
        </row>
        <row r="34">
          <cell r="E34">
            <v>0</v>
          </cell>
        </row>
        <row r="41">
          <cell r="E41">
            <v>651.6852522869201</v>
          </cell>
        </row>
        <row r="44">
          <cell r="E44">
            <v>206.5</v>
          </cell>
        </row>
        <row r="46">
          <cell r="E46">
            <v>553.08921338103448</v>
          </cell>
        </row>
        <row r="62">
          <cell r="E62">
            <v>1</v>
          </cell>
          <cell r="I62">
            <v>0.119209898051635</v>
          </cell>
          <cell r="J62">
            <v>0.14373465158735119</v>
          </cell>
          <cell r="K62">
            <v>8.7659803115425705E-2</v>
          </cell>
          <cell r="L62">
            <v>0.12820028330343008</v>
          </cell>
          <cell r="M62">
            <v>9.25097591998427E-5</v>
          </cell>
          <cell r="N62">
            <v>0</v>
          </cell>
        </row>
        <row r="68">
          <cell r="E68">
            <v>1</v>
          </cell>
          <cell r="H68">
            <v>8.719545296502014E-2</v>
          </cell>
          <cell r="I68">
            <v>0.12928937431552642</v>
          </cell>
          <cell r="J68">
            <v>0.14210372339025512</v>
          </cell>
          <cell r="K68">
            <v>0.10240536054561777</v>
          </cell>
          <cell r="L68">
            <v>0.12555514442979807</v>
          </cell>
          <cell r="M68">
            <v>1.1862553402628255E-2</v>
          </cell>
          <cell r="N68">
            <v>0</v>
          </cell>
        </row>
        <row r="71">
          <cell r="F71">
            <v>0.34756703078450846</v>
          </cell>
          <cell r="G71">
            <v>0.1221449851042701</v>
          </cell>
          <cell r="H71">
            <v>7.1499503475670315E-2</v>
          </cell>
          <cell r="I71">
            <v>0.10724925521350546</v>
          </cell>
          <cell r="J71">
            <v>0.13108242303872888</v>
          </cell>
          <cell r="K71">
            <v>7.3485600794438929E-2</v>
          </cell>
          <cell r="L71">
            <v>0.14697120158887786</v>
          </cell>
          <cell r="N71">
            <v>0</v>
          </cell>
        </row>
        <row r="77">
          <cell r="G77">
            <v>0.45973555104389313</v>
          </cell>
        </row>
        <row r="78">
          <cell r="G78">
            <v>0.31498310792420453</v>
          </cell>
        </row>
        <row r="79">
          <cell r="G79">
            <v>3.1881135858889319E-2</v>
          </cell>
        </row>
        <row r="80">
          <cell r="G80">
            <v>0.19340020517301293</v>
          </cell>
        </row>
        <row r="83">
          <cell r="E83">
            <v>1</v>
          </cell>
          <cell r="F83">
            <v>0.31133940962034751</v>
          </cell>
          <cell r="G83">
            <v>0.13760527586177693</v>
          </cell>
          <cell r="H83">
            <v>7.5053855386264565E-2</v>
          </cell>
          <cell r="I83">
            <v>0.14396632896521436</v>
          </cell>
          <cell r="J83">
            <v>0.11705523405995506</v>
          </cell>
          <cell r="K83">
            <v>7.4289731996481631E-2</v>
          </cell>
          <cell r="L83">
            <v>0.14069016410995996</v>
          </cell>
        </row>
        <row r="86">
          <cell r="E86">
            <v>1</v>
          </cell>
          <cell r="F86">
            <v>0.30728469225578792</v>
          </cell>
          <cell r="G86">
            <v>0.1299585924380928</v>
          </cell>
          <cell r="H86">
            <v>7.1392803379552533E-2</v>
          </cell>
          <cell r="I86">
            <v>0.13323603095675313</v>
          </cell>
          <cell r="J86">
            <v>0.14463546680428113</v>
          </cell>
          <cell r="K86">
            <v>7.9868428518095683E-2</v>
          </cell>
          <cell r="L86">
            <v>0.1336239856474368</v>
          </cell>
        </row>
        <row r="89">
          <cell r="E89">
            <v>1</v>
          </cell>
          <cell r="F89">
            <v>0.3246971068324645</v>
          </cell>
          <cell r="G89">
            <v>0.16792490281870856</v>
          </cell>
          <cell r="H89">
            <v>0.13789533767234069</v>
          </cell>
          <cell r="I89">
            <v>7.7121059444653917E-2</v>
          </cell>
          <cell r="J89">
            <v>0.14854182950607306</v>
          </cell>
          <cell r="K89">
            <v>0.1358686103241529</v>
          </cell>
          <cell r="L89">
            <v>7.9511534016063756E-3</v>
          </cell>
        </row>
        <row r="92">
          <cell r="E92">
            <v>1</v>
          </cell>
          <cell r="F92">
            <v>0.33524629678321427</v>
          </cell>
          <cell r="G92">
            <v>0.13933323209258158</v>
          </cell>
          <cell r="H92">
            <v>7.2537115726627618E-2</v>
          </cell>
          <cell r="I92">
            <v>0.13506032641052723</v>
          </cell>
          <cell r="J92">
            <v>0.10869744185718673</v>
          </cell>
          <cell r="K92">
            <v>7.7753810011677624E-2</v>
          </cell>
          <cell r="L92">
            <v>0.13137177711818493</v>
          </cell>
        </row>
        <row r="95">
          <cell r="E95">
            <v>1</v>
          </cell>
          <cell r="F95">
            <v>0.43150361970657952</v>
          </cell>
          <cell r="G95">
            <v>0.15530911653533219</v>
          </cell>
          <cell r="H95">
            <v>8.243577423281441E-2</v>
          </cell>
          <cell r="I95">
            <v>0.14792491511307579</v>
          </cell>
          <cell r="J95">
            <v>0.1828265744121981</v>
          </cell>
          <cell r="K95">
            <v>0</v>
          </cell>
          <cell r="L95">
            <v>0</v>
          </cell>
        </row>
        <row r="98">
          <cell r="E98">
            <v>1</v>
          </cell>
          <cell r="F98">
            <v>0.39909261770594362</v>
          </cell>
          <cell r="G98">
            <v>9.8356026327603624E-2</v>
          </cell>
          <cell r="H98">
            <v>5.2205919147924162E-2</v>
          </cell>
          <cell r="I98">
            <v>9.3679670388571862E-2</v>
          </cell>
          <cell r="J98">
            <v>0.16346172171626611</v>
          </cell>
          <cell r="K98">
            <v>7.2922096876541498E-2</v>
          </cell>
          <cell r="L98">
            <v>0.12028194783714913</v>
          </cell>
        </row>
        <row r="104">
          <cell r="E104">
            <v>1</v>
          </cell>
          <cell r="F104">
            <v>0.30337999803994631</v>
          </cell>
          <cell r="G104">
            <v>0.14584639513858969</v>
          </cell>
          <cell r="H104">
            <v>8.0245110498175135E-2</v>
          </cell>
          <cell r="I104">
            <v>9.9539560366998875E-2</v>
          </cell>
          <cell r="J104">
            <v>0.12170455537112865</v>
          </cell>
          <cell r="K104">
            <v>9.1540605768725483E-2</v>
          </cell>
          <cell r="L104">
            <v>0.15774377481643584</v>
          </cell>
          <cell r="N104">
            <v>0</v>
          </cell>
        </row>
        <row r="107">
          <cell r="E107">
            <v>1</v>
          </cell>
          <cell r="F107">
            <v>0.23495054168629298</v>
          </cell>
          <cell r="G107">
            <v>0.13499764484220442</v>
          </cell>
          <cell r="H107">
            <v>7.8944889307583643E-2</v>
          </cell>
          <cell r="I107">
            <v>0.13923692887423458</v>
          </cell>
          <cell r="J107">
            <v>0.17804992934526614</v>
          </cell>
          <cell r="K107">
            <v>0.10504003768252473</v>
          </cell>
          <cell r="L107">
            <v>0.12576542628356099</v>
          </cell>
          <cell r="M107">
            <v>3.01460197833255E-3</v>
          </cell>
          <cell r="N107">
            <v>0</v>
          </cell>
        </row>
        <row r="110">
          <cell r="E110">
            <v>1</v>
          </cell>
          <cell r="F110">
            <v>0.40344513689802247</v>
          </cell>
          <cell r="G110">
            <v>0.13299739069501804</v>
          </cell>
          <cell r="H110">
            <v>7.2976447021614765E-2</v>
          </cell>
          <cell r="I110">
            <v>8.3935881547370486E-2</v>
          </cell>
          <cell r="J110">
            <v>0.12104666530593719</v>
          </cell>
          <cell r="K110">
            <v>6.5988371279629476E-2</v>
          </cell>
          <cell r="L110">
            <v>0.11961010725240753</v>
          </cell>
        </row>
        <row r="119">
          <cell r="E119" t="str">
            <v>AUTO</v>
          </cell>
        </row>
        <row r="122">
          <cell r="F122">
            <v>0.87516629711751659</v>
          </cell>
          <cell r="G122">
            <v>0.12483370288248337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N122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rde"/>
      <sheetName val="Sommaire"/>
      <sheetName val="cedesparCE"/>
      <sheetName val="enc_cd_CE"/>
      <sheetName val="Clients CE"/>
      <sheetName val="Clients gestion"/>
      <sheetName val="Mode d'emploi"/>
      <sheetName val="Encours Cédés"/>
    </sheetNames>
    <sheetDataSet>
      <sheetData sheetId="0" refreshError="1"/>
      <sheetData sheetId="1" refreshError="1"/>
      <sheetData sheetId="2" refreshError="1">
        <row r="1">
          <cell r="D1" t="str">
            <v>Catég</v>
          </cell>
          <cell r="T1" t="str">
            <v>Encours 1204</v>
          </cell>
        </row>
        <row r="2">
          <cell r="D2">
            <v>360</v>
          </cell>
          <cell r="T2">
            <v>0</v>
          </cell>
        </row>
        <row r="3">
          <cell r="D3">
            <v>557</v>
          </cell>
          <cell r="T3">
            <v>1999290.86</v>
          </cell>
        </row>
        <row r="4">
          <cell r="D4">
            <v>557</v>
          </cell>
          <cell r="T4">
            <v>2030310.96</v>
          </cell>
        </row>
        <row r="5">
          <cell r="D5">
            <v>55</v>
          </cell>
          <cell r="T5">
            <v>2498933.09</v>
          </cell>
        </row>
        <row r="6">
          <cell r="D6">
            <v>360</v>
          </cell>
          <cell r="T6">
            <v>0</v>
          </cell>
        </row>
        <row r="7">
          <cell r="D7">
            <v>360</v>
          </cell>
          <cell r="T7">
            <v>0</v>
          </cell>
        </row>
        <row r="8">
          <cell r="D8">
            <v>55</v>
          </cell>
          <cell r="T8">
            <v>2138836.08</v>
          </cell>
        </row>
        <row r="9">
          <cell r="D9">
            <v>55</v>
          </cell>
          <cell r="T9">
            <v>1645086.96</v>
          </cell>
        </row>
        <row r="10">
          <cell r="D10">
            <v>360</v>
          </cell>
          <cell r="T10">
            <v>0</v>
          </cell>
        </row>
        <row r="11">
          <cell r="D11">
            <v>360</v>
          </cell>
          <cell r="T11">
            <v>0</v>
          </cell>
        </row>
        <row r="12">
          <cell r="D12">
            <v>360</v>
          </cell>
          <cell r="T12">
            <v>0</v>
          </cell>
        </row>
        <row r="13">
          <cell r="D13">
            <v>55</v>
          </cell>
          <cell r="T13">
            <v>3733776.13</v>
          </cell>
        </row>
        <row r="14">
          <cell r="D14">
            <v>55</v>
          </cell>
          <cell r="T14">
            <v>3269205.92</v>
          </cell>
        </row>
        <row r="15">
          <cell r="D15">
            <v>55</v>
          </cell>
          <cell r="T15">
            <v>1358194.02</v>
          </cell>
        </row>
        <row r="16">
          <cell r="D16">
            <v>55</v>
          </cell>
          <cell r="T16">
            <v>2531973.35</v>
          </cell>
        </row>
        <row r="17">
          <cell r="D17">
            <v>556</v>
          </cell>
          <cell r="T17">
            <v>1978691.41</v>
          </cell>
        </row>
        <row r="18">
          <cell r="D18">
            <v>556</v>
          </cell>
          <cell r="T18">
            <v>3269579.89</v>
          </cell>
        </row>
        <row r="19">
          <cell r="D19">
            <v>360</v>
          </cell>
          <cell r="T19">
            <v>0</v>
          </cell>
        </row>
        <row r="20">
          <cell r="D20">
            <v>556</v>
          </cell>
          <cell r="T20">
            <v>2285441.27</v>
          </cell>
        </row>
        <row r="21">
          <cell r="D21">
            <v>556</v>
          </cell>
          <cell r="T21">
            <v>2317836.06</v>
          </cell>
        </row>
        <row r="22">
          <cell r="D22">
            <v>556</v>
          </cell>
          <cell r="T22">
            <v>305215.96000000002</v>
          </cell>
        </row>
        <row r="23">
          <cell r="D23">
            <v>555</v>
          </cell>
          <cell r="T23">
            <v>2266661.35</v>
          </cell>
        </row>
        <row r="24">
          <cell r="D24">
            <v>555</v>
          </cell>
          <cell r="T24">
            <v>1754900.63</v>
          </cell>
        </row>
        <row r="25">
          <cell r="D25">
            <v>555</v>
          </cell>
          <cell r="T25">
            <v>40941.370000000003</v>
          </cell>
        </row>
        <row r="26">
          <cell r="D26">
            <v>555</v>
          </cell>
          <cell r="T26">
            <v>33522.83</v>
          </cell>
        </row>
        <row r="27">
          <cell r="D27">
            <v>555</v>
          </cell>
          <cell r="T27">
            <v>1153545.8400000001</v>
          </cell>
        </row>
        <row r="28">
          <cell r="D28">
            <v>555</v>
          </cell>
          <cell r="T28">
            <v>634872.02</v>
          </cell>
        </row>
        <row r="29">
          <cell r="D29">
            <v>360</v>
          </cell>
          <cell r="T29">
            <v>0</v>
          </cell>
        </row>
        <row r="30">
          <cell r="D30">
            <v>360</v>
          </cell>
          <cell r="T30">
            <v>0</v>
          </cell>
        </row>
        <row r="31">
          <cell r="D31">
            <v>555</v>
          </cell>
          <cell r="T31">
            <v>742091.51</v>
          </cell>
        </row>
        <row r="32">
          <cell r="D32">
            <v>555</v>
          </cell>
          <cell r="T32">
            <v>413441.16</v>
          </cell>
        </row>
        <row r="33">
          <cell r="D33">
            <v>555</v>
          </cell>
          <cell r="T33">
            <v>1059383.45</v>
          </cell>
        </row>
        <row r="34">
          <cell r="D34">
            <v>555</v>
          </cell>
          <cell r="T34">
            <v>936044.5</v>
          </cell>
        </row>
        <row r="35">
          <cell r="D35">
            <v>555</v>
          </cell>
          <cell r="T35">
            <v>1526061.61</v>
          </cell>
        </row>
        <row r="36">
          <cell r="D36">
            <v>555</v>
          </cell>
          <cell r="T36">
            <v>1230019.1100000001</v>
          </cell>
        </row>
        <row r="37">
          <cell r="D37">
            <v>555</v>
          </cell>
          <cell r="T37">
            <v>6707636.3799999999</v>
          </cell>
        </row>
        <row r="38">
          <cell r="D38">
            <v>555</v>
          </cell>
          <cell r="T38">
            <v>1845028.63</v>
          </cell>
        </row>
        <row r="39">
          <cell r="D39">
            <v>555</v>
          </cell>
          <cell r="T39">
            <v>1700718.22</v>
          </cell>
        </row>
        <row r="40">
          <cell r="D40">
            <v>555</v>
          </cell>
          <cell r="T40">
            <v>600238.31000000006</v>
          </cell>
        </row>
        <row r="41">
          <cell r="D41">
            <v>555</v>
          </cell>
          <cell r="T41">
            <v>921849.42</v>
          </cell>
        </row>
        <row r="42">
          <cell r="D42">
            <v>555</v>
          </cell>
          <cell r="T42">
            <v>850482.12</v>
          </cell>
        </row>
        <row r="43">
          <cell r="D43">
            <v>55</v>
          </cell>
          <cell r="T43">
            <v>3133703.65</v>
          </cell>
        </row>
        <row r="44">
          <cell r="D44">
            <v>557</v>
          </cell>
          <cell r="T44">
            <v>1659631.17</v>
          </cell>
        </row>
        <row r="45">
          <cell r="D45">
            <v>557</v>
          </cell>
          <cell r="T45">
            <v>885624.69</v>
          </cell>
        </row>
        <row r="46">
          <cell r="D46">
            <v>360</v>
          </cell>
          <cell r="T46">
            <v>0</v>
          </cell>
        </row>
        <row r="47">
          <cell r="D47">
            <v>556</v>
          </cell>
          <cell r="T47">
            <v>4856533.4000000004</v>
          </cell>
        </row>
        <row r="48">
          <cell r="D48">
            <v>556</v>
          </cell>
          <cell r="T48">
            <v>5549419.6900000004</v>
          </cell>
        </row>
        <row r="49">
          <cell r="D49">
            <v>556</v>
          </cell>
          <cell r="T49">
            <v>1975452.08</v>
          </cell>
        </row>
        <row r="50">
          <cell r="D50">
            <v>556</v>
          </cell>
          <cell r="T50">
            <v>1316500.26</v>
          </cell>
        </row>
        <row r="51">
          <cell r="D51">
            <v>556</v>
          </cell>
          <cell r="T51">
            <v>516448.44</v>
          </cell>
        </row>
        <row r="52">
          <cell r="D52">
            <v>556</v>
          </cell>
          <cell r="T52">
            <v>875272.6</v>
          </cell>
        </row>
        <row r="53">
          <cell r="D53">
            <v>360</v>
          </cell>
          <cell r="T53">
            <v>0</v>
          </cell>
        </row>
        <row r="54">
          <cell r="D54">
            <v>55</v>
          </cell>
          <cell r="T54">
            <v>2875675.8</v>
          </cell>
        </row>
        <row r="55">
          <cell r="D55">
            <v>360</v>
          </cell>
          <cell r="T55">
            <v>0</v>
          </cell>
        </row>
        <row r="56">
          <cell r="D56">
            <v>360</v>
          </cell>
          <cell r="T56">
            <v>0</v>
          </cell>
        </row>
        <row r="57">
          <cell r="D57">
            <v>360</v>
          </cell>
          <cell r="T57">
            <v>0</v>
          </cell>
        </row>
        <row r="58">
          <cell r="D58">
            <v>55</v>
          </cell>
          <cell r="T58">
            <v>13400256.699999999</v>
          </cell>
        </row>
        <row r="59">
          <cell r="D59">
            <v>360</v>
          </cell>
          <cell r="T59">
            <v>0</v>
          </cell>
        </row>
        <row r="60">
          <cell r="D60">
            <v>55</v>
          </cell>
          <cell r="T60">
            <v>2303022.83</v>
          </cell>
        </row>
        <row r="61">
          <cell r="D61">
            <v>360</v>
          </cell>
          <cell r="T61">
            <v>0</v>
          </cell>
        </row>
        <row r="62">
          <cell r="D62">
            <v>360</v>
          </cell>
          <cell r="T62">
            <v>0</v>
          </cell>
        </row>
        <row r="63">
          <cell r="D63">
            <v>360</v>
          </cell>
          <cell r="T63">
            <v>0</v>
          </cell>
        </row>
        <row r="64">
          <cell r="D64">
            <v>360</v>
          </cell>
          <cell r="T64">
            <v>0</v>
          </cell>
        </row>
        <row r="65">
          <cell r="D65">
            <v>557</v>
          </cell>
          <cell r="T65">
            <v>1484266.29</v>
          </cell>
        </row>
        <row r="66">
          <cell r="D66">
            <v>557</v>
          </cell>
          <cell r="T66">
            <v>1221558.5</v>
          </cell>
        </row>
        <row r="67">
          <cell r="D67">
            <v>556</v>
          </cell>
          <cell r="T67">
            <v>192108.2</v>
          </cell>
        </row>
        <row r="68">
          <cell r="D68">
            <v>556</v>
          </cell>
          <cell r="T68">
            <v>337081.87</v>
          </cell>
        </row>
        <row r="69">
          <cell r="D69">
            <v>556</v>
          </cell>
          <cell r="T69">
            <v>0</v>
          </cell>
        </row>
        <row r="70">
          <cell r="D70">
            <v>360</v>
          </cell>
          <cell r="T70">
            <v>0</v>
          </cell>
        </row>
        <row r="71">
          <cell r="D71">
            <v>360</v>
          </cell>
          <cell r="T71">
            <v>0</v>
          </cell>
        </row>
        <row r="72">
          <cell r="D72">
            <v>360</v>
          </cell>
          <cell r="T72">
            <v>0</v>
          </cell>
        </row>
        <row r="73">
          <cell r="D73">
            <v>360</v>
          </cell>
          <cell r="T73">
            <v>0</v>
          </cell>
        </row>
        <row r="74">
          <cell r="D74">
            <v>55</v>
          </cell>
          <cell r="T74">
            <v>3910656.78</v>
          </cell>
        </row>
        <row r="75">
          <cell r="D75">
            <v>55</v>
          </cell>
          <cell r="T75">
            <v>2556351.5499999998</v>
          </cell>
        </row>
        <row r="76">
          <cell r="D76">
            <v>360</v>
          </cell>
          <cell r="T76">
            <v>0</v>
          </cell>
        </row>
        <row r="77">
          <cell r="D77">
            <v>360</v>
          </cell>
          <cell r="T77">
            <v>0</v>
          </cell>
        </row>
        <row r="78">
          <cell r="D78">
            <v>360</v>
          </cell>
          <cell r="T78">
            <v>0</v>
          </cell>
        </row>
        <row r="79">
          <cell r="D79">
            <v>360</v>
          </cell>
          <cell r="T79">
            <v>0</v>
          </cell>
        </row>
        <row r="80">
          <cell r="D80">
            <v>360</v>
          </cell>
          <cell r="T80">
            <v>0</v>
          </cell>
        </row>
        <row r="81">
          <cell r="D81">
            <v>360</v>
          </cell>
          <cell r="T81">
            <v>0</v>
          </cell>
        </row>
        <row r="82">
          <cell r="D82">
            <v>55</v>
          </cell>
          <cell r="T82">
            <v>2542687.2400000002</v>
          </cell>
        </row>
        <row r="83">
          <cell r="D83">
            <v>360</v>
          </cell>
          <cell r="T83">
            <v>0</v>
          </cell>
        </row>
        <row r="84">
          <cell r="D84">
            <v>360</v>
          </cell>
          <cell r="T84">
            <v>0</v>
          </cell>
        </row>
        <row r="85">
          <cell r="D85">
            <v>360</v>
          </cell>
          <cell r="T85">
            <v>0</v>
          </cell>
        </row>
        <row r="86">
          <cell r="D86">
            <v>360</v>
          </cell>
          <cell r="T86">
            <v>0</v>
          </cell>
        </row>
        <row r="87">
          <cell r="D87">
            <v>360</v>
          </cell>
          <cell r="T87">
            <v>0</v>
          </cell>
        </row>
        <row r="88">
          <cell r="D88">
            <v>360</v>
          </cell>
          <cell r="T88">
            <v>0</v>
          </cell>
        </row>
        <row r="89">
          <cell r="D89">
            <v>360</v>
          </cell>
          <cell r="T89">
            <v>0</v>
          </cell>
        </row>
        <row r="90">
          <cell r="D90">
            <v>360</v>
          </cell>
          <cell r="T90">
            <v>0</v>
          </cell>
        </row>
        <row r="91">
          <cell r="D91">
            <v>360</v>
          </cell>
          <cell r="T91">
            <v>0</v>
          </cell>
        </row>
        <row r="92">
          <cell r="D92">
            <v>552</v>
          </cell>
          <cell r="T92">
            <v>1475775.13</v>
          </cell>
        </row>
        <row r="93">
          <cell r="D93">
            <v>55</v>
          </cell>
          <cell r="T93">
            <v>958708.33</v>
          </cell>
        </row>
        <row r="94">
          <cell r="D94">
            <v>360</v>
          </cell>
          <cell r="T94">
            <v>0</v>
          </cell>
        </row>
        <row r="95">
          <cell r="D95">
            <v>360</v>
          </cell>
          <cell r="T95">
            <v>0</v>
          </cell>
        </row>
        <row r="96">
          <cell r="D96">
            <v>55</v>
          </cell>
          <cell r="T96">
            <v>4868763.58</v>
          </cell>
        </row>
        <row r="97">
          <cell r="D97">
            <v>55</v>
          </cell>
          <cell r="T97">
            <v>2707590.77</v>
          </cell>
        </row>
        <row r="98">
          <cell r="D98">
            <v>55</v>
          </cell>
          <cell r="T98">
            <v>3120975.87</v>
          </cell>
        </row>
        <row r="99">
          <cell r="D99">
            <v>55</v>
          </cell>
          <cell r="T99">
            <v>1133827.02</v>
          </cell>
        </row>
        <row r="100">
          <cell r="D100">
            <v>55</v>
          </cell>
          <cell r="T100">
            <v>4704928.97</v>
          </cell>
        </row>
        <row r="101">
          <cell r="D101">
            <v>555</v>
          </cell>
          <cell r="T101">
            <v>1232380.6599999999</v>
          </cell>
        </row>
        <row r="102">
          <cell r="D102">
            <v>555</v>
          </cell>
          <cell r="T102">
            <v>4114729.65</v>
          </cell>
        </row>
        <row r="103">
          <cell r="D103">
            <v>360</v>
          </cell>
          <cell r="T103">
            <v>0</v>
          </cell>
        </row>
        <row r="104">
          <cell r="D104">
            <v>360</v>
          </cell>
          <cell r="T104">
            <v>0</v>
          </cell>
        </row>
        <row r="105">
          <cell r="D105">
            <v>555</v>
          </cell>
          <cell r="T105">
            <v>930892.05</v>
          </cell>
        </row>
        <row r="106">
          <cell r="D106">
            <v>555</v>
          </cell>
          <cell r="T106">
            <v>1383902.95</v>
          </cell>
        </row>
        <row r="107">
          <cell r="D107">
            <v>555</v>
          </cell>
          <cell r="T107">
            <v>2247841.89</v>
          </cell>
        </row>
        <row r="108">
          <cell r="D108">
            <v>555</v>
          </cell>
          <cell r="T108">
            <v>414194.25</v>
          </cell>
        </row>
        <row r="109">
          <cell r="D109">
            <v>555</v>
          </cell>
          <cell r="T109">
            <v>2083620.47</v>
          </cell>
        </row>
        <row r="110">
          <cell r="D110">
            <v>555</v>
          </cell>
          <cell r="T110">
            <v>819867.15</v>
          </cell>
        </row>
        <row r="111">
          <cell r="D111">
            <v>55</v>
          </cell>
          <cell r="T111">
            <v>3063129.18</v>
          </cell>
        </row>
        <row r="112">
          <cell r="D112">
            <v>55</v>
          </cell>
          <cell r="T112">
            <v>3141787.35</v>
          </cell>
        </row>
        <row r="113">
          <cell r="D113">
            <v>55</v>
          </cell>
          <cell r="T113">
            <v>661661.06999999995</v>
          </cell>
        </row>
        <row r="114">
          <cell r="D114">
            <v>55</v>
          </cell>
          <cell r="T114">
            <v>2956009.95</v>
          </cell>
        </row>
        <row r="115">
          <cell r="D115">
            <v>55</v>
          </cell>
          <cell r="T115">
            <v>3454011.38</v>
          </cell>
        </row>
        <row r="116">
          <cell r="D116">
            <v>55</v>
          </cell>
          <cell r="T116">
            <v>2395352.9700000002</v>
          </cell>
        </row>
        <row r="117">
          <cell r="D117">
            <v>55</v>
          </cell>
          <cell r="T117">
            <v>2538837.44</v>
          </cell>
        </row>
        <row r="118">
          <cell r="D118">
            <v>55</v>
          </cell>
          <cell r="T118">
            <v>3753842.47</v>
          </cell>
        </row>
        <row r="119">
          <cell r="D119">
            <v>55</v>
          </cell>
          <cell r="T119">
            <v>4399751.84</v>
          </cell>
        </row>
        <row r="120">
          <cell r="D120">
            <v>55</v>
          </cell>
          <cell r="T120">
            <v>3770248</v>
          </cell>
        </row>
        <row r="121">
          <cell r="D121">
            <v>55</v>
          </cell>
          <cell r="T121">
            <v>1604532.87</v>
          </cell>
        </row>
        <row r="122">
          <cell r="D122">
            <v>55</v>
          </cell>
          <cell r="T122">
            <v>2815774.93</v>
          </cell>
        </row>
        <row r="123">
          <cell r="D123">
            <v>552</v>
          </cell>
          <cell r="T123">
            <v>2244969.71</v>
          </cell>
        </row>
        <row r="124">
          <cell r="D124">
            <v>552</v>
          </cell>
          <cell r="T124">
            <v>2454290.5</v>
          </cell>
        </row>
        <row r="125">
          <cell r="D125">
            <v>552</v>
          </cell>
          <cell r="T125">
            <v>7345806.0800000001</v>
          </cell>
        </row>
        <row r="126">
          <cell r="D126">
            <v>552</v>
          </cell>
          <cell r="T126">
            <v>2257299.52</v>
          </cell>
        </row>
        <row r="127">
          <cell r="D127">
            <v>552</v>
          </cell>
          <cell r="T127">
            <v>1704799.13</v>
          </cell>
        </row>
        <row r="128">
          <cell r="D128">
            <v>552</v>
          </cell>
          <cell r="T128">
            <v>2401609.88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NSE 20150211"/>
      <sheetName val="Feuil1"/>
      <sheetName val="Feuil54"/>
      <sheetName val="BORDEREAU DE PRIX"/>
      <sheetName val="VARIABLES"/>
      <sheetName val=" TOTAL"/>
      <sheetName val="RECAP"/>
      <sheetName val="CLIM SCT"/>
      <sheetName val="CLIM 18"/>
      <sheetName val="CLIM 36"/>
      <sheetName val="CLIM 37"/>
      <sheetName val="CLIM 45"/>
      <sheetName val="CLIM 41"/>
      <sheetName val="CLIM 86"/>
      <sheetName val="ELEC SCT"/>
      <sheetName val="ELEC 18"/>
      <sheetName val="ELEC 36"/>
      <sheetName val="ELEC 37"/>
      <sheetName val="ELEC 45"/>
      <sheetName val="ELEC 41"/>
      <sheetName val="ELEC 86"/>
      <sheetName val="PLOMBERIE SCT"/>
      <sheetName val="PLOMBERIE 18"/>
      <sheetName val="PLOMBERIE 36"/>
      <sheetName val="PLOMBERIE 37"/>
      <sheetName val="PLOMBERIE 45"/>
      <sheetName val="PLOMBERIE 41"/>
      <sheetName val="PLOMBERIE 86"/>
      <sheetName val="DIVERS EQUIP SCT"/>
      <sheetName val="DIVERS EQUIP 18"/>
      <sheetName val="DIVERS EQUIP 36"/>
      <sheetName val="DIVERS EQUIP 37"/>
      <sheetName val="DIVERS EQUIP 45"/>
      <sheetName val="DIVERS EQUIP 41"/>
      <sheetName val="DIVERS EQUIP 86"/>
      <sheetName val="REPAR SCT"/>
      <sheetName val="REPAR 18"/>
      <sheetName val="REPAR 36"/>
      <sheetName val="REPAR 37"/>
      <sheetName val="REPAR 45"/>
      <sheetName val="REPAR 41"/>
      <sheetName val="REPAR 86"/>
      <sheetName val="DEMAR SCT"/>
      <sheetName val="DEMAR 18"/>
      <sheetName val="DEMAR 36"/>
      <sheetName val="DEMAR 37"/>
      <sheetName val="DEMAR 45"/>
      <sheetName val="DEMAR 41"/>
      <sheetName val="DEMAR 86"/>
      <sheetName val="RIDEAU SCT"/>
      <sheetName val="RIDEAU 18"/>
      <sheetName val="RIDEAU 36"/>
      <sheetName val="RIDEAU 37"/>
      <sheetName val="RIDEAU 45"/>
      <sheetName val="RIDEAU 41"/>
      <sheetName val="RIDEAU 86"/>
      <sheetName val="AUTRE MAT SCT"/>
      <sheetName val="AUTRE MAT 18"/>
      <sheetName val="AUTRE MAT 36"/>
      <sheetName val="AUTRE MAT 37"/>
      <sheetName val="AUTRE MAT 45"/>
      <sheetName val="AUTRE MAT 41"/>
      <sheetName val="AUTRE MAT 86"/>
      <sheetName val="GTBC SCT"/>
      <sheetName val="GTBC 18"/>
      <sheetName val="GTBC 36"/>
      <sheetName val="GTBC 37"/>
      <sheetName val="GTBC 45"/>
      <sheetName val="GTBC 41"/>
      <sheetName val="GTBC 86"/>
    </sheetNames>
    <sheetDataSet>
      <sheetData sheetId="0"/>
      <sheetData sheetId="1"/>
      <sheetData sheetId="2"/>
      <sheetData sheetId="3"/>
      <sheetData sheetId="4">
        <row r="39">
          <cell r="B39">
            <v>1.38</v>
          </cell>
        </row>
      </sheetData>
      <sheetData sheetId="5">
        <row r="24">
          <cell r="O24">
            <v>11.805102</v>
          </cell>
        </row>
        <row r="26">
          <cell r="O26">
            <v>61.227494999999983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MP"/>
      <sheetName val="SPI"/>
      <sheetName val="VERIF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  <sheetName val="FicheSaisie"/>
      <sheetName val="FicheIndicateurs"/>
    </sheetNames>
    <sheetDataSet>
      <sheetData sheetId="0" refreshError="1"/>
      <sheetData sheetId="1" refreshError="1">
        <row r="1">
          <cell r="K1" t="str">
            <v>Diagnostic</v>
          </cell>
        </row>
        <row r="2">
          <cell r="C2" t="str">
            <v>frc</v>
          </cell>
          <cell r="D2" t="str">
            <v>Caisse d'Epargne de Franche Comté</v>
          </cell>
          <cell r="K2" t="str">
            <v>2002</v>
          </cell>
          <cell r="L2" t="str">
            <v>2003</v>
          </cell>
          <cell r="N2" t="str">
            <v>2004</v>
          </cell>
          <cell r="O2" t="str">
            <v>2005</v>
          </cell>
          <cell r="P2" t="str">
            <v>2006</v>
          </cell>
          <cell r="Q2" t="str">
            <v>2007</v>
          </cell>
        </row>
      </sheetData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S"/>
      <sheetName val="INT"/>
      <sheetName val="FISCGF"/>
      <sheetName val="RSP"/>
      <sheetName val="FRBG2"/>
      <sheetName val="GFCPTA"/>
      <sheetName val="08TauxTransf_par_Canal"/>
      <sheetName val="Jan"/>
      <sheetName val="Fev"/>
      <sheetName val="Mars"/>
      <sheetName val="Avril"/>
      <sheetName val="Mai"/>
      <sheetName val="Juin"/>
      <sheetName val="Juil"/>
      <sheetName val="Août"/>
      <sheetName val="Sept"/>
      <sheetName val="Oct"/>
      <sheetName val="Nov"/>
      <sheetName val="Dec"/>
      <sheetName val="BASE Fournisseur"/>
      <sheetName val="LIGNE BUDG-CER-CODE PROJET "/>
    </sheetNames>
    <sheetDataSet>
      <sheetData sheetId="0" refreshError="1">
        <row r="575">
          <cell r="J575" t="str">
            <v>CHARGES DE PERSONNEL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sig_pub"/>
      <sheetName val="pnb_courant"/>
      <sheetName val="rent_eco (ycm)"/>
      <sheetName val="ress-cdt"/>
      <sheetName val="m_99_c"/>
      <sheetName val="clefs"/>
    </sheetNames>
    <sheetDataSet>
      <sheetData sheetId="0" refreshError="1">
        <row r="2">
          <cell r="B2" t="str">
            <v>E=CEALP</v>
          </cell>
        </row>
      </sheetData>
      <sheetData sheetId="1" refreshError="1"/>
      <sheetData sheetId="2" refreshError="1">
        <row r="25">
          <cell r="D25">
            <v>150704</v>
          </cell>
        </row>
        <row r="42">
          <cell r="D42">
            <v>-102523</v>
          </cell>
        </row>
        <row r="60">
          <cell r="D60">
            <v>-102523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"/>
      <sheetName val="data"/>
      <sheetName val="sig_pub"/>
      <sheetName val="pnb_courant"/>
      <sheetName val="ress-cdt"/>
      <sheetName val="m_99"/>
      <sheetName val="m_00_c"/>
      <sheetName val="tvs"/>
      <sheetName val="pnb_cm"/>
      <sheetName val="zooms"/>
      <sheetName val="clefs"/>
      <sheetName val="trans"/>
      <sheetName val="alp"/>
    </sheetNames>
    <sheetDataSet>
      <sheetData sheetId="0"/>
      <sheetData sheetId="1" refreshError="1">
        <row r="166">
          <cell r="D166">
            <v>85886</v>
          </cell>
          <cell r="E166">
            <v>80915</v>
          </cell>
        </row>
        <row r="250">
          <cell r="D250">
            <v>35038</v>
          </cell>
          <cell r="E250">
            <v>36473</v>
          </cell>
        </row>
        <row r="299">
          <cell r="D299">
            <v>-2968</v>
          </cell>
          <cell r="E299">
            <v>-2317</v>
          </cell>
        </row>
        <row r="321">
          <cell r="D321">
            <v>29285</v>
          </cell>
          <cell r="E321">
            <v>25928</v>
          </cell>
        </row>
        <row r="415">
          <cell r="D415">
            <v>-66537</v>
          </cell>
          <cell r="E415">
            <v>-64792</v>
          </cell>
        </row>
        <row r="427">
          <cell r="D427">
            <v>-4391</v>
          </cell>
          <cell r="E427">
            <v>-4182</v>
          </cell>
        </row>
        <row r="455">
          <cell r="D455">
            <v>-35648</v>
          </cell>
          <cell r="E455">
            <v>-45711</v>
          </cell>
        </row>
        <row r="470">
          <cell r="D470">
            <v>-4650</v>
          </cell>
          <cell r="E470">
            <v>-4807</v>
          </cell>
        </row>
        <row r="473">
          <cell r="D473">
            <v>-1643</v>
          </cell>
          <cell r="E473">
            <v>-269</v>
          </cell>
        </row>
        <row r="482">
          <cell r="D482">
            <v>1592</v>
          </cell>
          <cell r="E482">
            <v>4689</v>
          </cell>
        </row>
        <row r="490">
          <cell r="D490">
            <v>0</v>
          </cell>
          <cell r="E490">
            <v>-5741</v>
          </cell>
        </row>
        <row r="495">
          <cell r="D495">
            <v>0</v>
          </cell>
          <cell r="E495">
            <v>58</v>
          </cell>
        </row>
        <row r="498">
          <cell r="D498">
            <v>0</v>
          </cell>
          <cell r="E498">
            <v>8</v>
          </cell>
        </row>
        <row r="510">
          <cell r="D510">
            <v>-3382</v>
          </cell>
          <cell r="E510">
            <v>-605</v>
          </cell>
        </row>
        <row r="523">
          <cell r="D523">
            <v>366</v>
          </cell>
          <cell r="E523">
            <v>0</v>
          </cell>
        </row>
        <row r="530">
          <cell r="D530">
            <v>-40</v>
          </cell>
          <cell r="E530">
            <v>-2268</v>
          </cell>
        </row>
        <row r="597">
          <cell r="D597">
            <v>-2807</v>
          </cell>
          <cell r="E597">
            <v>-1626</v>
          </cell>
        </row>
        <row r="616">
          <cell r="D616">
            <v>-16350</v>
          </cell>
          <cell r="E616">
            <v>-5682</v>
          </cell>
        </row>
        <row r="622">
          <cell r="D622">
            <v>0</v>
          </cell>
          <cell r="E622">
            <v>0</v>
          </cell>
        </row>
        <row r="625">
          <cell r="D625">
            <v>0</v>
          </cell>
          <cell r="E625">
            <v>2579</v>
          </cell>
        </row>
        <row r="628">
          <cell r="D628">
            <v>0</v>
          </cell>
          <cell r="E628">
            <v>0</v>
          </cell>
        </row>
        <row r="631">
          <cell r="D631">
            <v>0</v>
          </cell>
          <cell r="E631">
            <v>0</v>
          </cell>
        </row>
        <row r="634">
          <cell r="D634">
            <v>0</v>
          </cell>
          <cell r="E634">
            <v>0</v>
          </cell>
        </row>
        <row r="637">
          <cell r="D637">
            <v>-4251</v>
          </cell>
          <cell r="E637">
            <v>-7897</v>
          </cell>
        </row>
        <row r="640">
          <cell r="D640">
            <v>-3</v>
          </cell>
          <cell r="E640">
            <v>0</v>
          </cell>
        </row>
        <row r="643">
          <cell r="D643">
            <v>-4254</v>
          </cell>
        </row>
        <row r="647">
          <cell r="D647">
            <v>14268</v>
          </cell>
          <cell r="E647">
            <v>15293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iation provisions"/>
      <sheetName val="Rés par entité estim JUIL"/>
      <sheetName val="fin MAi"/>
    </sheetNames>
    <sheetDataSet>
      <sheetData sheetId="0" refreshError="1"/>
      <sheetData sheetId="1" refreshError="1">
        <row r="80">
          <cell r="A80">
            <v>6.5595699999999999</v>
          </cell>
        </row>
      </sheetData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PNB"/>
      <sheetName val="BAS CR"/>
      <sheetName val="prov R&amp;C"/>
      <sheetName val="tableau commission"/>
    </sheetNames>
    <sheetDataSet>
      <sheetData sheetId="0" refreshError="1">
        <row r="6">
          <cell r="X6">
            <v>37529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sion"/>
      <sheetName val="Eco Suppl"/>
      <sheetName val="COS 31.12.2007"/>
      <sheetName val="RH pluri 2008 2011"/>
      <sheetName val="POS"/>
      <sheetName val="lb"/>
      <sheetName val="CNCE + INFO"/>
      <sheetName val="CNCE + Info (2)"/>
      <sheetName val="CNCE compar"/>
      <sheetName val="RH"/>
      <sheetName val="Indus + départs"/>
      <sheetName val="POS 2"/>
      <sheetName val="amort 2008-2012"/>
      <sheetName val="2008 2009"/>
      <sheetName val="RECAP"/>
      <sheetName val="Ana var°"/>
      <sheetName val="Var entre pluri"/>
      <sheetName val="input cep"/>
      <sheetName val="synthèse"/>
    </sheetNames>
    <sheetDataSet>
      <sheetData sheetId="0"/>
      <sheetData sheetId="1"/>
      <sheetData sheetId="2">
        <row r="7">
          <cell r="F7">
            <v>107590.28599999999</v>
          </cell>
        </row>
      </sheetData>
      <sheetData sheetId="3"/>
      <sheetData sheetId="4">
        <row r="20">
          <cell r="B20">
            <v>80.087000000000018</v>
          </cell>
        </row>
      </sheetData>
      <sheetData sheetId="5">
        <row r="52">
          <cell r="AH52">
            <v>21454.429999999997</v>
          </cell>
        </row>
      </sheetData>
      <sheetData sheetId="6">
        <row r="32">
          <cell r="N32">
            <v>0.45141100000000001</v>
          </cell>
        </row>
      </sheetData>
      <sheetData sheetId="7"/>
      <sheetData sheetId="8"/>
      <sheetData sheetId="9">
        <row r="16">
          <cell r="K16">
            <v>115203</v>
          </cell>
        </row>
      </sheetData>
      <sheetData sheetId="10">
        <row r="12">
          <cell r="D12">
            <v>211.40625</v>
          </cell>
        </row>
      </sheetData>
      <sheetData sheetId="11"/>
      <sheetData sheetId="12">
        <row r="24">
          <cell r="O24">
            <v>10638.9604771825</v>
          </cell>
        </row>
      </sheetData>
      <sheetData sheetId="13">
        <row r="6">
          <cell r="S6">
            <v>118618</v>
          </cell>
        </row>
      </sheetData>
      <sheetData sheetId="14"/>
      <sheetData sheetId="15"/>
      <sheetData sheetId="16"/>
      <sheetData sheetId="17"/>
      <sheetData sheetId="18">
        <row r="5">
          <cell r="B5" t="str">
            <v>RU=CEP029</v>
          </cell>
        </row>
        <row r="17">
          <cell r="K17" t="str">
            <v>REAL</v>
          </cell>
          <cell r="M17" t="str">
            <v>MACH</v>
          </cell>
          <cell r="O17" t="str">
            <v>MACH</v>
          </cell>
          <cell r="Q17" t="str">
            <v>MACH</v>
          </cell>
          <cell r="S17" t="str">
            <v>MACH</v>
          </cell>
          <cell r="U17" t="str">
            <v>MACH</v>
          </cell>
        </row>
        <row r="18">
          <cell r="K18" t="str">
            <v>2007.12</v>
          </cell>
          <cell r="M18" t="str">
            <v>2008.12</v>
          </cell>
          <cell r="O18" t="str">
            <v>2009.12</v>
          </cell>
          <cell r="Q18" t="str">
            <v>2010.12</v>
          </cell>
          <cell r="S18" t="str">
            <v>2011.12</v>
          </cell>
          <cell r="U18" t="str">
            <v>2012.12</v>
          </cell>
        </row>
        <row r="26">
          <cell r="K26">
            <v>205.922</v>
          </cell>
          <cell r="M26">
            <v>238.73634156679987</v>
          </cell>
          <cell r="O26">
            <v>251.51619437961227</v>
          </cell>
          <cell r="Q26">
            <v>261.63052039794309</v>
          </cell>
          <cell r="S26">
            <v>268.55476180125748</v>
          </cell>
          <cell r="U26">
            <v>281.53313458275989</v>
          </cell>
        </row>
        <row r="27">
          <cell r="K27">
            <v>-76.06</v>
          </cell>
          <cell r="M27">
            <v>-80.905379092077084</v>
          </cell>
          <cell r="O27">
            <v>-83.891386906669879</v>
          </cell>
          <cell r="Q27">
            <v>-67.100569547590368</v>
          </cell>
          <cell r="S27">
            <v>-71.487708183898405</v>
          </cell>
          <cell r="U27">
            <v>-71.377337002390021</v>
          </cell>
        </row>
        <row r="28">
          <cell r="K28">
            <v>36.554028950000003</v>
          </cell>
          <cell r="M28">
            <v>42.215097110077288</v>
          </cell>
          <cell r="O28">
            <v>42.608190761280603</v>
          </cell>
          <cell r="Q28">
            <v>41.976125777186873</v>
          </cell>
          <cell r="S28">
            <v>37.648310491925379</v>
          </cell>
          <cell r="U28">
            <v>37.161264853427667</v>
          </cell>
        </row>
        <row r="29">
          <cell r="K29">
            <v>-112.61402895000001</v>
          </cell>
          <cell r="M29">
            <v>-123.12047620215436</v>
          </cell>
          <cell r="O29">
            <v>-126.49957766795048</v>
          </cell>
          <cell r="Q29">
            <v>-109.07669532477725</v>
          </cell>
          <cell r="S29">
            <v>-109.13601867582378</v>
          </cell>
          <cell r="U29">
            <v>-108.53860185581769</v>
          </cell>
        </row>
        <row r="30">
          <cell r="K30">
            <v>128.30600000000001</v>
          </cell>
          <cell r="M30">
            <v>82.639316105143365</v>
          </cell>
          <cell r="O30">
            <v>114.57229934513722</v>
          </cell>
          <cell r="Q30">
            <v>114.8751036765056</v>
          </cell>
          <cell r="S30">
            <v>117.24130369535112</v>
          </cell>
          <cell r="U30">
            <v>117.82376593372408</v>
          </cell>
        </row>
        <row r="31">
          <cell r="K31">
            <v>101.188</v>
          </cell>
          <cell r="M31">
            <v>76.714360821294505</v>
          </cell>
          <cell r="O31">
            <v>76.706418523015458</v>
          </cell>
          <cell r="Q31">
            <v>74.969541947925407</v>
          </cell>
          <cell r="S31">
            <v>73.929107860086404</v>
          </cell>
          <cell r="U31">
            <v>70.1171910899496</v>
          </cell>
        </row>
        <row r="32">
          <cell r="K32">
            <v>7.22</v>
          </cell>
          <cell r="M32">
            <v>-11.135999999999999</v>
          </cell>
          <cell r="O32">
            <v>1.3456936081794761</v>
          </cell>
          <cell r="Q32">
            <v>0.97990637259934277</v>
          </cell>
          <cell r="S32">
            <v>0.72046631723293353</v>
          </cell>
          <cell r="U32">
            <v>0.64653611631133823</v>
          </cell>
        </row>
        <row r="33">
          <cell r="K33">
            <v>19.898</v>
          </cell>
          <cell r="M33">
            <v>17.060955283848855</v>
          </cell>
          <cell r="O33">
            <v>36.520187213942293</v>
          </cell>
          <cell r="Q33">
            <v>38.925655355980851</v>
          </cell>
          <cell r="S33">
            <v>42.591729518031784</v>
          </cell>
          <cell r="U33">
            <v>47.060038727463137</v>
          </cell>
        </row>
        <row r="34">
          <cell r="K34">
            <v>-91.8</v>
          </cell>
          <cell r="M34">
            <v>-114.12686993941672</v>
          </cell>
          <cell r="O34">
            <v>-127.95257977206381</v>
          </cell>
          <cell r="Q34">
            <v>-135.42601916231391</v>
          </cell>
          <cell r="S34">
            <v>-140.04079820318199</v>
          </cell>
          <cell r="U34">
            <v>-145.82237772183706</v>
          </cell>
        </row>
        <row r="35">
          <cell r="K35">
            <v>33.279000000000003</v>
          </cell>
          <cell r="M35">
            <v>33.173760152420193</v>
          </cell>
          <cell r="O35">
            <v>36.162452718431815</v>
          </cell>
          <cell r="Q35">
            <v>37.340104915033145</v>
          </cell>
          <cell r="S35">
            <v>38.517757111634467</v>
          </cell>
          <cell r="U35">
            <v>39.93093974755606</v>
          </cell>
        </row>
        <row r="36">
          <cell r="K36">
            <v>7.76</v>
          </cell>
          <cell r="M36">
            <v>2.8416480466244631</v>
          </cell>
          <cell r="O36">
            <v>-7.1000051210720089E-2</v>
          </cell>
          <cell r="Q36">
            <v>-4.9767915874605695</v>
          </cell>
          <cell r="S36">
            <v>1.3577748494942226</v>
          </cell>
          <cell r="U36">
            <v>2.0408837538351157</v>
          </cell>
        </row>
        <row r="37">
          <cell r="K37">
            <v>98.659000000000006</v>
          </cell>
          <cell r="M37">
            <v>96.845874763054667</v>
          </cell>
          <cell r="O37">
            <v>100.59285987872872</v>
          </cell>
          <cell r="Q37">
            <v>105.84562241628093</v>
          </cell>
          <cell r="S37">
            <v>110.31509597250508</v>
          </cell>
          <cell r="U37">
            <v>116.77099695146418</v>
          </cell>
        </row>
        <row r="38">
          <cell r="K38">
            <v>4.1769999999999996</v>
          </cell>
          <cell r="M38">
            <v>-1.0026801278196926</v>
          </cell>
          <cell r="O38">
            <v>0.77233387419404831</v>
          </cell>
          <cell r="Q38">
            <v>1.1764228497535845</v>
          </cell>
          <cell r="S38">
            <v>1.415166170740501</v>
          </cell>
          <cell r="U38">
            <v>1.3518689871648453</v>
          </cell>
        </row>
        <row r="43">
          <cell r="K43">
            <v>-118.791</v>
          </cell>
          <cell r="M43">
            <v>-120.11823767</v>
          </cell>
          <cell r="O43">
            <v>-118.07247599999999</v>
          </cell>
          <cell r="Q43">
            <v>-118.90300000000001</v>
          </cell>
          <cell r="S43">
            <v>-119.864</v>
          </cell>
          <cell r="U43">
            <v>-121.729</v>
          </cell>
        </row>
        <row r="45">
          <cell r="K45">
            <v>-35.659598189999997</v>
          </cell>
          <cell r="M45">
            <v>-40.726139679724064</v>
          </cell>
          <cell r="O45">
            <v>-39.697961824037904</v>
          </cell>
          <cell r="Q45">
            <v>-37.324285504852242</v>
          </cell>
          <cell r="S45">
            <v>-34.656561969240727</v>
          </cell>
          <cell r="U45">
            <v>-35.014674701244594</v>
          </cell>
        </row>
        <row r="46">
          <cell r="K46">
            <v>-36.1004018</v>
          </cell>
          <cell r="M46">
            <v>-32.591990320275933</v>
          </cell>
          <cell r="O46">
            <v>-35.305253636962078</v>
          </cell>
          <cell r="Q46">
            <v>-35.185334764724942</v>
          </cell>
          <cell r="S46">
            <v>-35.702834235563174</v>
          </cell>
          <cell r="U46">
            <v>-35.271803666798455</v>
          </cell>
        </row>
        <row r="47">
          <cell r="K47">
            <v>-8.4380000000000006</v>
          </cell>
          <cell r="M47">
            <v>-7.9050000000000002</v>
          </cell>
          <cell r="O47">
            <v>-9.0848738332710326</v>
          </cell>
          <cell r="Q47">
            <v>-10.638960477182501</v>
          </cell>
          <cell r="S47">
            <v>-10.524967041587779</v>
          </cell>
          <cell r="U47">
            <v>-11.126635915715527</v>
          </cell>
        </row>
        <row r="48">
          <cell r="K48">
            <v>-4.6959999999999997</v>
          </cell>
          <cell r="M48">
            <v>-5.391</v>
          </cell>
          <cell r="O48">
            <v>-4.9032900000000001</v>
          </cell>
          <cell r="Q48">
            <v>-5.0273185240186473</v>
          </cell>
          <cell r="S48">
            <v>-5.1544843445810935</v>
          </cell>
          <cell r="U48">
            <v>-5.284866819477668</v>
          </cell>
        </row>
        <row r="52">
          <cell r="K52">
            <v>-2.077</v>
          </cell>
          <cell r="M52">
            <v>-9</v>
          </cell>
          <cell r="O52">
            <v>-8.5</v>
          </cell>
          <cell r="Q52">
            <v>-9.5</v>
          </cell>
          <cell r="S52">
            <v>-10.5</v>
          </cell>
          <cell r="U52">
            <v>-11</v>
          </cell>
        </row>
        <row r="54">
          <cell r="K54">
            <v>-0.45300000000000001</v>
          </cell>
          <cell r="U54">
            <v>0.13</v>
          </cell>
        </row>
        <row r="58">
          <cell r="K58">
            <v>-21.763000000000002</v>
          </cell>
          <cell r="M58">
            <v>-3.7711614161115699</v>
          </cell>
          <cell r="O58">
            <v>-14.38534036238222</v>
          </cell>
          <cell r="Q58">
            <v>-21.109297503155247</v>
          </cell>
          <cell r="S58">
            <v>-25.091536734759067</v>
          </cell>
          <cell r="U58">
            <v>-29.27195965720318</v>
          </cell>
        </row>
        <row r="72">
          <cell r="K72">
            <v>1064.482</v>
          </cell>
          <cell r="M72">
            <v>1030.3109999999999</v>
          </cell>
          <cell r="O72">
            <v>1139.2335</v>
          </cell>
          <cell r="Q72">
            <v>1248.7860000000001</v>
          </cell>
          <cell r="S72">
            <v>1362.8085000000001</v>
          </cell>
          <cell r="U72">
            <v>1481.8970718057024</v>
          </cell>
        </row>
        <row r="73">
          <cell r="K73">
            <v>16.692</v>
          </cell>
        </row>
        <row r="74">
          <cell r="K74">
            <v>943.84500000000003</v>
          </cell>
          <cell r="M74">
            <v>1001.57075</v>
          </cell>
          <cell r="O74">
            <v>1084.77225</v>
          </cell>
          <cell r="Q74">
            <v>1194.0097500000002</v>
          </cell>
          <cell r="S74">
            <v>1305.7972500000001</v>
          </cell>
          <cell r="U74">
            <v>1422.3527859028513</v>
          </cell>
        </row>
        <row r="76">
          <cell r="K76">
            <v>1807.91551037</v>
          </cell>
          <cell r="M76">
            <v>1800</v>
          </cell>
          <cell r="O76">
            <v>1791</v>
          </cell>
          <cell r="Q76">
            <v>1777</v>
          </cell>
          <cell r="S76">
            <v>1750</v>
          </cell>
          <cell r="U76">
            <v>1750</v>
          </cell>
        </row>
        <row r="77">
          <cell r="K77">
            <v>1773.2450942200001</v>
          </cell>
        </row>
        <row r="80">
          <cell r="K80">
            <v>1041.7170000000001</v>
          </cell>
          <cell r="M80">
            <v>1051.087619982362</v>
          </cell>
          <cell r="O80">
            <v>1138.7501199823621</v>
          </cell>
          <cell r="Q80">
            <v>1241.920619982362</v>
          </cell>
          <cell r="S80">
            <v>1355.943304052362</v>
          </cell>
          <cell r="U80">
            <v>1475.0318758580643</v>
          </cell>
        </row>
        <row r="81">
          <cell r="K81">
            <v>0</v>
          </cell>
        </row>
        <row r="82">
          <cell r="K82">
            <v>21.787700000000001</v>
          </cell>
          <cell r="M82">
            <v>11.8902</v>
          </cell>
          <cell r="O82">
            <v>7.9268000000000001</v>
          </cell>
          <cell r="Q82">
            <v>3.9634</v>
          </cell>
          <cell r="S82">
            <v>0</v>
          </cell>
          <cell r="U82">
            <v>0</v>
          </cell>
        </row>
        <row r="83">
          <cell r="K83">
            <v>-425.79253000000006</v>
          </cell>
          <cell r="M83">
            <v>-695.68181592999997</v>
          </cell>
          <cell r="O83">
            <v>-695.64181593000001</v>
          </cell>
          <cell r="Q83">
            <v>-718.69981593</v>
          </cell>
          <cell r="S83">
            <v>-749.31999999999994</v>
          </cell>
          <cell r="U83">
            <v>-781.34999999999991</v>
          </cell>
        </row>
        <row r="86">
          <cell r="K86">
            <v>3460.1740966318102</v>
          </cell>
        </row>
        <row r="87">
          <cell r="K87">
            <v>606.75779467436848</v>
          </cell>
        </row>
        <row r="89">
          <cell r="K89">
            <v>1190.90736629753</v>
          </cell>
        </row>
        <row r="90">
          <cell r="K90">
            <v>208.83120532563157</v>
          </cell>
        </row>
        <row r="93">
          <cell r="K93">
            <v>383.16321840000006</v>
          </cell>
          <cell r="M93">
            <v>0</v>
          </cell>
          <cell r="O93">
            <v>0</v>
          </cell>
          <cell r="Q93">
            <v>0</v>
          </cell>
          <cell r="S93">
            <v>0</v>
          </cell>
          <cell r="U93">
            <v>0</v>
          </cell>
        </row>
        <row r="94">
          <cell r="K94">
            <v>0.21749832968831748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 RD"/>
      <sheetName val="DATA RD"/>
      <sheetName val="synthèse"/>
      <sheetName val="COURANT"/>
      <sheetName val="OD"/>
      <sheetName val="ANALYSE"/>
      <sheetName val="LEXIQUE RH"/>
      <sheetName val="VOLET_RH"/>
      <sheetName val="DISTRIBUTION"/>
      <sheetName val="OBJECTIFS 2000"/>
      <sheetName val="OBJECTIFS 2001"/>
      <sheetName val="OBJECTIFS 2002"/>
      <sheetName val="OBJECTIFS 2003"/>
      <sheetName val="VARIATION_COUVERTURE"/>
      <sheetName val="PORTEFEUILLE"/>
      <sheetName val="BD"/>
      <sheetName val="MCR_XL4"/>
      <sheetName val="MOD_XL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I1" t="str">
            <v>AUVERGNE</v>
          </cell>
        </row>
        <row r="145">
          <cell r="B145" t="str">
            <v>II.2 / EvolutIion des fonds propres</v>
          </cell>
        </row>
        <row r="146">
          <cell r="A146" t="str">
            <v>Millions de francs</v>
          </cell>
          <cell r="J146">
            <v>1998</v>
          </cell>
          <cell r="K146">
            <v>1999</v>
          </cell>
          <cell r="M146">
            <v>2000</v>
          </cell>
          <cell r="O146">
            <v>2001</v>
          </cell>
          <cell r="Q146">
            <v>2002</v>
          </cell>
          <cell r="S146">
            <v>2003</v>
          </cell>
        </row>
        <row r="147">
          <cell r="J147" t="str">
            <v>Montant</v>
          </cell>
          <cell r="K147" t="str">
            <v xml:space="preserve">Montant </v>
          </cell>
          <cell r="L147" t="str">
            <v>%ev</v>
          </cell>
          <cell r="M147" t="str">
            <v xml:space="preserve">Montant </v>
          </cell>
          <cell r="N147" t="str">
            <v>%ev</v>
          </cell>
          <cell r="O147" t="str">
            <v xml:space="preserve">Montant </v>
          </cell>
          <cell r="P147" t="str">
            <v>%ev</v>
          </cell>
          <cell r="Q147" t="str">
            <v xml:space="preserve">Montant </v>
          </cell>
          <cell r="R147" t="str">
            <v>%ev</v>
          </cell>
          <cell r="S147" t="str">
            <v xml:space="preserve">Montant </v>
          </cell>
          <cell r="T147" t="str">
            <v>%ev</v>
          </cell>
        </row>
        <row r="148">
          <cell r="A148" t="str">
            <v>Fonds Propres n-1</v>
          </cell>
          <cell r="J148">
            <v>1196</v>
          </cell>
          <cell r="K148">
            <v>1126.7253340300001</v>
          </cell>
          <cell r="L148">
            <v>-5.7921961513377834E-2</v>
          </cell>
          <cell r="M148">
            <v>1389.0549715900002</v>
          </cell>
          <cell r="N148">
            <v>0.23282483284698671</v>
          </cell>
          <cell r="O148">
            <v>1465.92497159</v>
          </cell>
          <cell r="P148">
            <v>5.5339782493999949E-2</v>
          </cell>
          <cell r="Q148">
            <v>1554.8949715900001</v>
          </cell>
          <cell r="R148">
            <v>6.0692055681062354E-2</v>
          </cell>
          <cell r="S148">
            <v>1657.5449715899999</v>
          </cell>
          <cell r="T148">
            <v>6.60173207036822E-2</v>
          </cell>
        </row>
        <row r="149">
          <cell r="B149" t="str">
            <v>RNC  n</v>
          </cell>
          <cell r="J149">
            <v>55.39433403000001</v>
          </cell>
          <cell r="K149">
            <v>62.768637560000116</v>
          </cell>
          <cell r="L149">
            <v>0.13312378710079609</v>
          </cell>
          <cell r="M149">
            <v>71.079999999999956</v>
          </cell>
          <cell r="N149">
            <v>0.13241266280560995</v>
          </cell>
          <cell r="O149">
            <v>85.82</v>
          </cell>
          <cell r="P149">
            <v>0.20737197523916778</v>
          </cell>
          <cell r="Q149">
            <v>98.789999999999964</v>
          </cell>
          <cell r="R149">
            <v>0.15113027266371443</v>
          </cell>
          <cell r="S149">
            <v>116.35000000000002</v>
          </cell>
          <cell r="T149">
            <v>0.17775078449235818</v>
          </cell>
        </row>
        <row r="150">
          <cell r="B150" t="str">
            <v>FRBG</v>
          </cell>
          <cell r="J150">
            <v>18.59</v>
          </cell>
          <cell r="K150">
            <v>4.68</v>
          </cell>
          <cell r="L150">
            <v>-0.74825174825174823</v>
          </cell>
          <cell r="M150">
            <v>13.49</v>
          </cell>
          <cell r="N150">
            <v>1.8824786324786327</v>
          </cell>
          <cell r="O150">
            <v>15.4</v>
          </cell>
          <cell r="P150">
            <v>0.14158636026686436</v>
          </cell>
          <cell r="Q150">
            <v>17.61</v>
          </cell>
          <cell r="R150">
            <v>0.14350649350649344</v>
          </cell>
          <cell r="S150">
            <v>20.12</v>
          </cell>
          <cell r="T150">
            <v>0.14253265190232831</v>
          </cell>
        </row>
        <row r="151">
          <cell r="A151" t="str">
            <v>Variation de FP liée à l'activité</v>
          </cell>
          <cell r="J151">
            <v>73.984334030000014</v>
          </cell>
          <cell r="K151">
            <v>67.448637560000122</v>
          </cell>
          <cell r="L151">
            <v>-8.833892412074322E-2</v>
          </cell>
          <cell r="M151">
            <v>84.569999999999951</v>
          </cell>
          <cell r="N151">
            <v>0.25384296939681278</v>
          </cell>
          <cell r="O151">
            <v>101.22</v>
          </cell>
          <cell r="P151">
            <v>0.19687832564739338</v>
          </cell>
          <cell r="Q151">
            <v>116.39999999999996</v>
          </cell>
          <cell r="R151">
            <v>0.14997036158861851</v>
          </cell>
          <cell r="S151">
            <v>136.47000000000003</v>
          </cell>
          <cell r="T151">
            <v>0.17242268041237174</v>
          </cell>
        </row>
        <row r="152">
          <cell r="B152" t="str">
            <v>Prélèvement CGR</v>
          </cell>
          <cell r="J152">
            <v>-143.25899999999999</v>
          </cell>
          <cell r="K152">
            <v>-76.757999999999996</v>
          </cell>
          <cell r="L152">
            <v>0.46420120201872134</v>
          </cell>
          <cell r="M152">
            <v>0</v>
          </cell>
          <cell r="N152">
            <v>1</v>
          </cell>
          <cell r="O152">
            <v>0</v>
          </cell>
          <cell r="P152" t="str">
            <v xml:space="preserve">n.s. </v>
          </cell>
          <cell r="Q152">
            <v>0</v>
          </cell>
          <cell r="R152" t="str">
            <v xml:space="preserve">n.s. </v>
          </cell>
          <cell r="S152">
            <v>0</v>
          </cell>
          <cell r="T152" t="str">
            <v xml:space="preserve">n.s. </v>
          </cell>
        </row>
        <row r="153">
          <cell r="B153" t="str">
            <v>Dévolution Fonds Centraux</v>
          </cell>
          <cell r="J153">
            <v>0</v>
          </cell>
          <cell r="K153">
            <v>271.63900000000001</v>
          </cell>
          <cell r="L153" t="str">
            <v xml:space="preserve">n.s. </v>
          </cell>
          <cell r="M153">
            <v>0</v>
          </cell>
          <cell r="N153">
            <v>-1</v>
          </cell>
          <cell r="O153">
            <v>0</v>
          </cell>
          <cell r="P153" t="str">
            <v xml:space="preserve">n.s. </v>
          </cell>
          <cell r="Q153">
            <v>0</v>
          </cell>
          <cell r="R153" t="str">
            <v xml:space="preserve">n.s. </v>
          </cell>
          <cell r="S153">
            <v>0</v>
          </cell>
          <cell r="T153" t="str">
            <v xml:space="preserve">n.s. </v>
          </cell>
        </row>
        <row r="154">
          <cell r="B154" t="str">
            <v>Variation de Périmètre</v>
          </cell>
          <cell r="J154">
            <v>0</v>
          </cell>
          <cell r="K154">
            <v>0</v>
          </cell>
          <cell r="L154" t="str">
            <v xml:space="preserve">n.s. </v>
          </cell>
          <cell r="M154">
            <v>0</v>
          </cell>
          <cell r="N154" t="str">
            <v xml:space="preserve">n.s. </v>
          </cell>
          <cell r="O154">
            <v>0</v>
          </cell>
          <cell r="P154" t="str">
            <v xml:space="preserve">n.s. </v>
          </cell>
          <cell r="Q154">
            <v>0</v>
          </cell>
          <cell r="R154" t="str">
            <v xml:space="preserve">n.s. </v>
          </cell>
          <cell r="S154">
            <v>0</v>
          </cell>
          <cell r="T154" t="str">
            <v xml:space="preserve">n.s. </v>
          </cell>
        </row>
        <row r="155">
          <cell r="B155" t="str">
            <v>Divers</v>
          </cell>
          <cell r="J155">
            <v>0</v>
          </cell>
          <cell r="K155">
            <v>0</v>
          </cell>
          <cell r="L155" t="str">
            <v xml:space="preserve">n.s. </v>
          </cell>
          <cell r="M155">
            <v>0</v>
          </cell>
          <cell r="N155" t="str">
            <v xml:space="preserve">n.s. </v>
          </cell>
          <cell r="O155">
            <v>0</v>
          </cell>
          <cell r="P155" t="str">
            <v xml:space="preserve">n.s. </v>
          </cell>
          <cell r="Q155">
            <v>0</v>
          </cell>
          <cell r="R155" t="str">
            <v xml:space="preserve">n.s. </v>
          </cell>
          <cell r="S155">
            <v>0</v>
          </cell>
          <cell r="T155" t="str">
            <v xml:space="preserve">n.s. </v>
          </cell>
        </row>
        <row r="156">
          <cell r="A156" t="str">
            <v>Variation exceptionnelle FP</v>
          </cell>
          <cell r="J156">
            <v>-143.25899999999999</v>
          </cell>
          <cell r="K156">
            <v>194.88100000000003</v>
          </cell>
          <cell r="L156">
            <v>2.3603403625601187</v>
          </cell>
          <cell r="M156">
            <v>0</v>
          </cell>
          <cell r="N156">
            <v>-1</v>
          </cell>
          <cell r="O156">
            <v>0</v>
          </cell>
          <cell r="P156" t="str">
            <v xml:space="preserve">n.s. </v>
          </cell>
          <cell r="Q156">
            <v>0</v>
          </cell>
          <cell r="R156" t="str">
            <v xml:space="preserve">n.s. </v>
          </cell>
          <cell r="S156">
            <v>0</v>
          </cell>
          <cell r="T156" t="str">
            <v xml:space="preserve">n.s. </v>
          </cell>
        </row>
        <row r="158">
          <cell r="A158" t="str">
            <v>Accroissement FP</v>
          </cell>
          <cell r="J158">
            <v>-69.274665969999973</v>
          </cell>
          <cell r="K158">
            <v>262.32963756000015</v>
          </cell>
          <cell r="L158">
            <v>4.7868047992263785</v>
          </cell>
          <cell r="M158">
            <v>84.569999999999951</v>
          </cell>
          <cell r="N158">
            <v>-0.67761934645811017</v>
          </cell>
          <cell r="O158">
            <v>101.22</v>
          </cell>
          <cell r="P158">
            <v>0.19687832564739338</v>
          </cell>
          <cell r="Q158">
            <v>116.39999999999996</v>
          </cell>
          <cell r="R158">
            <v>0.14997036158861851</v>
          </cell>
          <cell r="S158">
            <v>136.47000000000003</v>
          </cell>
          <cell r="T158">
            <v>0.17242268041237174</v>
          </cell>
        </row>
        <row r="159">
          <cell r="B159" t="str">
            <v>Financement Economie Locale (pour mémoire)</v>
          </cell>
          <cell r="J159">
            <v>0</v>
          </cell>
          <cell r="K159">
            <v>0</v>
          </cell>
          <cell r="L159" t="str">
            <v xml:space="preserve">n.s. </v>
          </cell>
          <cell r="M159">
            <v>7.7</v>
          </cell>
          <cell r="N159" t="str">
            <v xml:space="preserve">n.s. </v>
          </cell>
          <cell r="O159">
            <v>12.25</v>
          </cell>
          <cell r="P159">
            <v>0.59090909090909083</v>
          </cell>
          <cell r="Q159">
            <v>13.75</v>
          </cell>
          <cell r="R159">
            <v>0.12244897959183673</v>
          </cell>
          <cell r="S159">
            <v>15.75</v>
          </cell>
          <cell r="T159">
            <v>0.14545454545454545</v>
          </cell>
        </row>
        <row r="160">
          <cell r="B160" t="str">
            <v>Dividendes-intérêts coopérateurs</v>
          </cell>
          <cell r="J160">
            <v>0</v>
          </cell>
          <cell r="K160">
            <v>0</v>
          </cell>
          <cell r="L160" t="str">
            <v xml:space="preserve">n.s. </v>
          </cell>
          <cell r="M160">
            <v>7.7</v>
          </cell>
          <cell r="N160" t="str">
            <v xml:space="preserve">n.s. </v>
          </cell>
          <cell r="O160">
            <v>12.25</v>
          </cell>
          <cell r="P160">
            <v>0.59090909090909083</v>
          </cell>
          <cell r="Q160">
            <v>13.75</v>
          </cell>
          <cell r="R160">
            <v>0.12244897959183673</v>
          </cell>
          <cell r="S160">
            <v>15.75</v>
          </cell>
          <cell r="T160">
            <v>0.14545454545454545</v>
          </cell>
        </row>
        <row r="161">
          <cell r="A161" t="str">
            <v>Var. FP liée au payout</v>
          </cell>
          <cell r="J161">
            <v>0</v>
          </cell>
          <cell r="K161">
            <v>0</v>
          </cell>
          <cell r="L161" t="str">
            <v xml:space="preserve">n.s. </v>
          </cell>
          <cell r="M161">
            <v>7.7</v>
          </cell>
          <cell r="N161" t="str">
            <v xml:space="preserve">n.s. </v>
          </cell>
          <cell r="O161">
            <v>12.25</v>
          </cell>
          <cell r="P161">
            <v>0.59090909090909083</v>
          </cell>
          <cell r="Q161">
            <v>13.75</v>
          </cell>
          <cell r="R161">
            <v>0.12244897959183673</v>
          </cell>
          <cell r="S161">
            <v>15.75</v>
          </cell>
          <cell r="T161">
            <v>0.14545454545454545</v>
          </cell>
        </row>
        <row r="163">
          <cell r="A163" t="str">
            <v>VARIATION TOTALE</v>
          </cell>
          <cell r="J163">
            <v>-69.274665969999973</v>
          </cell>
          <cell r="K163">
            <v>262.32963756000015</v>
          </cell>
          <cell r="L163">
            <v>4.7868047992263785</v>
          </cell>
          <cell r="M163">
            <v>76.869999999999948</v>
          </cell>
          <cell r="N163">
            <v>-0.70697172948131637</v>
          </cell>
          <cell r="O163">
            <v>88.97</v>
          </cell>
          <cell r="P163">
            <v>0.15740861194224093</v>
          </cell>
          <cell r="Q163">
            <v>102.64999999999996</v>
          </cell>
          <cell r="R163">
            <v>0.15375969427897004</v>
          </cell>
          <cell r="S163">
            <v>120.72000000000003</v>
          </cell>
          <cell r="T163">
            <v>0.17603507062834944</v>
          </cell>
        </row>
        <row r="164">
          <cell r="A164" t="str">
            <v>FONDS PROPRES n</v>
          </cell>
          <cell r="J164">
            <v>1126.7253340300001</v>
          </cell>
          <cell r="K164">
            <v>1389.0549715900002</v>
          </cell>
          <cell r="L164">
            <v>0.23282483284698671</v>
          </cell>
          <cell r="M164">
            <v>1465.92497159</v>
          </cell>
          <cell r="N164">
            <v>5.5339782493999949E-2</v>
          </cell>
          <cell r="O164">
            <v>1554.8949715900001</v>
          </cell>
          <cell r="P164">
            <v>6.0692055681062354E-2</v>
          </cell>
          <cell r="Q164">
            <v>1657.5449715899999</v>
          </cell>
          <cell r="R164">
            <v>6.60173207036822E-2</v>
          </cell>
          <cell r="S164">
            <v>1778.26497159</v>
          </cell>
          <cell r="T164">
            <v>7.2830603132414184E-2</v>
          </cell>
        </row>
        <row r="165">
          <cell r="B165" t="str">
            <v>dont FRBG</v>
          </cell>
          <cell r="J165">
            <v>188</v>
          </cell>
          <cell r="K165">
            <v>192.68</v>
          </cell>
          <cell r="L165">
            <v>2.4893617021276633E-2</v>
          </cell>
          <cell r="M165">
            <v>206.17000000000002</v>
          </cell>
          <cell r="N165">
            <v>7.0012455885405903E-2</v>
          </cell>
          <cell r="O165">
            <v>221.57000000000002</v>
          </cell>
          <cell r="P165">
            <v>7.4695639520783841E-2</v>
          </cell>
          <cell r="Q165">
            <v>239.18</v>
          </cell>
          <cell r="R165">
            <v>7.9478268718689279E-2</v>
          </cell>
          <cell r="S165">
            <v>259.3</v>
          </cell>
          <cell r="T165">
            <v>8.4120745881762701E-2</v>
          </cell>
        </row>
        <row r="282">
          <cell r="B282" t="str">
            <v>III.2 / Facteurs explicatifs de l'évolution du PNB suivant les différents effets (volumes, taux, structure,..)</v>
          </cell>
        </row>
        <row r="284">
          <cell r="A284" t="str">
            <v>Millions de francs</v>
          </cell>
          <cell r="K284" t="str">
            <v>1999 / 1998</v>
          </cell>
          <cell r="M284" t="str">
            <v>2000 / 1999</v>
          </cell>
          <cell r="O284" t="str">
            <v>2001 / 2000</v>
          </cell>
          <cell r="Q284" t="str">
            <v>2002 / 2001</v>
          </cell>
          <cell r="S284" t="str">
            <v>2003 / 2002</v>
          </cell>
        </row>
        <row r="285">
          <cell r="K285" t="str">
            <v xml:space="preserve">Montant </v>
          </cell>
          <cell r="L285" t="str">
            <v>(-1)</v>
          </cell>
          <cell r="M285" t="str">
            <v xml:space="preserve">Montant </v>
          </cell>
          <cell r="N285" t="str">
            <v>(-1)</v>
          </cell>
          <cell r="O285" t="str">
            <v xml:space="preserve">Montant </v>
          </cell>
          <cell r="P285" t="str">
            <v>(-1)</v>
          </cell>
          <cell r="Q285" t="str">
            <v xml:space="preserve">Montant </v>
          </cell>
          <cell r="R285" t="str">
            <v>(-1)</v>
          </cell>
          <cell r="S285" t="str">
            <v xml:space="preserve">Montant </v>
          </cell>
          <cell r="T285" t="str">
            <v>(-1)</v>
          </cell>
        </row>
        <row r="286">
          <cell r="B286" t="str">
            <v>Variation du PNB</v>
          </cell>
          <cell r="K286">
            <v>39.750994200000036</v>
          </cell>
          <cell r="L286">
            <v>6.6658600169396495E-2</v>
          </cell>
          <cell r="M286">
            <v>41.711937529999886</v>
          </cell>
          <cell r="N286">
            <v>6.5575727624926389E-2</v>
          </cell>
          <cell r="O286">
            <v>43.100000000000023</v>
          </cell>
          <cell r="P286">
            <v>6.3588079079374485E-2</v>
          </cell>
          <cell r="Q286">
            <v>51</v>
          </cell>
          <cell r="R286">
            <v>7.074490220557636E-2</v>
          </cell>
          <cell r="S286">
            <v>32</v>
          </cell>
          <cell r="T286">
            <v>4.1456147169322451E-2</v>
          </cell>
        </row>
        <row r="288">
          <cell r="D288" t="str">
            <v>Effet volume</v>
          </cell>
          <cell r="K288">
            <v>75.658331764655046</v>
          </cell>
          <cell r="L288">
            <v>0.12687175724987745</v>
          </cell>
          <cell r="M288">
            <v>56.217760193027331</v>
          </cell>
          <cell r="N288">
            <v>8.8380467281098732E-2</v>
          </cell>
          <cell r="O288">
            <v>24.297435453643359</v>
          </cell>
          <cell r="P288">
            <v>3.5847499931607199E-2</v>
          </cell>
          <cell r="Q288">
            <v>39.394574859513334</v>
          </cell>
          <cell r="R288">
            <v>5.4646379330716234E-2</v>
          </cell>
          <cell r="S288">
            <v>4.0849586887712945</v>
          </cell>
          <cell r="T288">
            <v>5.292082768197039E-3</v>
          </cell>
        </row>
        <row r="289">
          <cell r="D289" t="str">
            <v>Effet tarification (2)</v>
          </cell>
          <cell r="K289">
            <v>-7.5859645669291336</v>
          </cell>
          <cell r="L289">
            <v>-1.2720934133670994E-2</v>
          </cell>
          <cell r="M289">
            <v>1.8601913657591995</v>
          </cell>
          <cell r="N289">
            <v>2.9244242668788208E-3</v>
          </cell>
          <cell r="O289">
            <v>0.35487601583663037</v>
          </cell>
          <cell r="P289">
            <v>5.2357039810656595E-4</v>
          </cell>
          <cell r="Q289">
            <v>-1.2827361563517961</v>
          </cell>
          <cell r="R289">
            <v>-1.7793538026797005E-3</v>
          </cell>
          <cell r="S289">
            <v>0.29795053003534094</v>
          </cell>
          <cell r="T289">
            <v>3.8599628194758512E-4</v>
          </cell>
        </row>
        <row r="290">
          <cell r="D290" t="str">
            <v>Effet taux</v>
          </cell>
          <cell r="K290">
            <v>-36.571151893140723</v>
          </cell>
          <cell r="L290">
            <v>-6.1326309966333696E-2</v>
          </cell>
          <cell r="M290">
            <v>14.393225370541131</v>
          </cell>
          <cell r="N290">
            <v>2.2627724398176331E-2</v>
          </cell>
          <cell r="O290">
            <v>-7.7805953511176522</v>
          </cell>
          <cell r="P290">
            <v>-1.147919054458196E-2</v>
          </cell>
          <cell r="Q290">
            <v>2.397601383395652</v>
          </cell>
          <cell r="R290">
            <v>3.3258446156133334E-3</v>
          </cell>
          <cell r="S290">
            <v>5.2889570201364071</v>
          </cell>
          <cell r="T290">
            <v>6.8518681437186261E-3</v>
          </cell>
        </row>
        <row r="291">
          <cell r="D291" t="str">
            <v>Effet structure</v>
          </cell>
          <cell r="K291">
            <v>-10.99180537563295</v>
          </cell>
          <cell r="L291">
            <v>-1.8432202122736826E-2</v>
          </cell>
          <cell r="M291">
            <v>6.6565979397331176</v>
          </cell>
          <cell r="N291">
            <v>1.0464899960368403E-2</v>
          </cell>
          <cell r="O291">
            <v>9.9431101528240475</v>
          </cell>
          <cell r="P291">
            <v>1.4669681547394583E-2</v>
          </cell>
          <cell r="Q291">
            <v>10.122958604113911</v>
          </cell>
          <cell r="R291">
            <v>1.4042112087826205E-2</v>
          </cell>
          <cell r="S291">
            <v>-5.2599482666696886</v>
          </cell>
          <cell r="T291">
            <v>-6.8142871701900361E-3</v>
          </cell>
        </row>
        <row r="292">
          <cell r="D292" t="str">
            <v>Effet réglementaire (3)</v>
          </cell>
          <cell r="K292">
            <v>-1.485079928952056</v>
          </cell>
          <cell r="L292">
            <v>-2.4903364355000402E-3</v>
          </cell>
          <cell r="M292">
            <v>-5.6313548690606678</v>
          </cell>
          <cell r="N292">
            <v>-8.8531057275206462E-3</v>
          </cell>
          <cell r="O292">
            <v>0.97942372881353512</v>
          </cell>
          <cell r="P292">
            <v>1.4450040259863311E-3</v>
          </cell>
          <cell r="Q292">
            <v>-3.2277986906710265</v>
          </cell>
          <cell r="R292">
            <v>-4.4774569158982196E-3</v>
          </cell>
          <cell r="S292">
            <v>-1.4752179722732692</v>
          </cell>
          <cell r="T292">
            <v>-1.9111516676684405E-3</v>
          </cell>
        </row>
        <row r="293">
          <cell r="D293" t="str">
            <v>Effet tarification des services clientèle</v>
          </cell>
          <cell r="K293">
            <v>9.2600000000000051</v>
          </cell>
          <cell r="L293">
            <v>1.5528130805055723E-2</v>
          </cell>
          <cell r="M293">
            <v>10.439999999999998</v>
          </cell>
          <cell r="N293">
            <v>1.641282177103014E-2</v>
          </cell>
          <cell r="O293">
            <v>10</v>
          </cell>
          <cell r="P293">
            <v>1.4753614635585719E-2</v>
          </cell>
          <cell r="Q293">
            <v>20</v>
          </cell>
          <cell r="R293">
            <v>2.7743098904147594E-2</v>
          </cell>
          <cell r="S293">
            <v>20</v>
          </cell>
          <cell r="T293">
            <v>2.5910091980826534E-2</v>
          </cell>
        </row>
        <row r="294">
          <cell r="D294" t="str">
            <v>Autres</v>
          </cell>
          <cell r="K294">
            <v>11.466664199999855</v>
          </cell>
          <cell r="L294">
            <v>1.9228494772704888E-2</v>
          </cell>
          <cell r="M294">
            <v>-42.224482470000225</v>
          </cell>
          <cell r="N294">
            <v>-6.6381504325105409E-2</v>
          </cell>
          <cell r="O294">
            <v>5.3057500000001028</v>
          </cell>
          <cell r="P294">
            <v>7.8278990852760442E-3</v>
          </cell>
          <cell r="Q294">
            <v>-16.404600000000073</v>
          </cell>
          <cell r="R294">
            <v>-2.2755722014149084E-2</v>
          </cell>
          <cell r="S294">
            <v>9.0632999999999129</v>
          </cell>
          <cell r="T294">
            <v>1.1741546832491142E-2</v>
          </cell>
        </row>
        <row r="295">
          <cell r="B295" t="str">
            <v>(1) : Contribution à la var. du PNB N/N-1 en % du PNB N-1</v>
          </cell>
        </row>
        <row r="296">
          <cell r="B296" t="str">
            <v>(2) : Effet taux commission des produits P4</v>
          </cell>
        </row>
        <row r="297">
          <cell r="B297" t="str">
            <v>(2) : Effet taux commission des produits P1P2</v>
          </cell>
        </row>
        <row r="299">
          <cell r="B299" t="str">
            <v>III.3 / Zoom sur les éléments de la tarification clientèle</v>
          </cell>
        </row>
        <row r="301">
          <cell r="G301" t="str">
            <v>(en millions de francs)</v>
          </cell>
          <cell r="J301">
            <v>1998</v>
          </cell>
          <cell r="K301">
            <v>1999</v>
          </cell>
          <cell r="M301">
            <v>2000</v>
          </cell>
          <cell r="O301">
            <v>2001</v>
          </cell>
          <cell r="Q301">
            <v>2002</v>
          </cell>
          <cell r="S301">
            <v>2003</v>
          </cell>
        </row>
        <row r="302">
          <cell r="J302" t="str">
            <v>Montant</v>
          </cell>
          <cell r="K302" t="str">
            <v xml:space="preserve">Montant </v>
          </cell>
          <cell r="L302" t="str">
            <v>%ev</v>
          </cell>
          <cell r="M302" t="str">
            <v xml:space="preserve">Montant </v>
          </cell>
          <cell r="N302" t="str">
            <v>%ev</v>
          </cell>
          <cell r="O302" t="str">
            <v xml:space="preserve">Montant </v>
          </cell>
          <cell r="P302" t="str">
            <v>%ev</v>
          </cell>
          <cell r="Q302" t="str">
            <v xml:space="preserve">Montant </v>
          </cell>
          <cell r="R302" t="str">
            <v>%ev</v>
          </cell>
          <cell r="S302" t="str">
            <v xml:space="preserve">Montant </v>
          </cell>
          <cell r="T302" t="str">
            <v>%ev</v>
          </cell>
        </row>
        <row r="303">
          <cell r="A303" t="str">
            <v>Com sur op. avec la clientèle (hors IRA)</v>
          </cell>
          <cell r="J303">
            <v>32.361999999999995</v>
          </cell>
          <cell r="K303">
            <v>28.872000000000003</v>
          </cell>
          <cell r="L303">
            <v>-0.10784253136394512</v>
          </cell>
          <cell r="M303">
            <v>34.089999999999996</v>
          </cell>
          <cell r="N303">
            <v>0.18072873372125214</v>
          </cell>
          <cell r="O303">
            <v>38.959999999999994</v>
          </cell>
          <cell r="P303">
            <v>0.14285714285714279</v>
          </cell>
          <cell r="Q303">
            <v>48.699999999999989</v>
          </cell>
          <cell r="R303">
            <v>0.24999999999999992</v>
          </cell>
          <cell r="S303">
            <v>58.44</v>
          </cell>
          <cell r="T303">
            <v>0.20000000000000023</v>
          </cell>
        </row>
        <row r="304">
          <cell r="B304" t="str">
            <v>Frais de dossiers</v>
          </cell>
          <cell r="J304">
            <v>8.9789999999999992</v>
          </cell>
          <cell r="K304">
            <v>10.54</v>
          </cell>
          <cell r="L304">
            <v>0.17385009466533022</v>
          </cell>
          <cell r="M304">
            <v>11.54</v>
          </cell>
          <cell r="N304">
            <v>9.4876660341555979E-2</v>
          </cell>
          <cell r="O304">
            <v>13.19</v>
          </cell>
          <cell r="P304">
            <v>0.14298093587521668</v>
          </cell>
          <cell r="Q304">
            <v>16.489999999999998</v>
          </cell>
          <cell r="R304">
            <v>0.25018953752843054</v>
          </cell>
          <cell r="S304">
            <v>19.79</v>
          </cell>
          <cell r="T304">
            <v>0.20012128562765319</v>
          </cell>
        </row>
        <row r="305">
          <cell r="B305" t="str">
            <v>MAD, opposition, saisie arrêt</v>
          </cell>
          <cell r="J305">
            <v>18.923999999999999</v>
          </cell>
          <cell r="K305">
            <v>22.044</v>
          </cell>
          <cell r="L305">
            <v>0.16487000634115415</v>
          </cell>
          <cell r="M305">
            <v>24.79</v>
          </cell>
          <cell r="N305">
            <v>0.12456904373072031</v>
          </cell>
          <cell r="O305">
            <v>28.33</v>
          </cell>
          <cell r="P305">
            <v>0.14279951593384427</v>
          </cell>
          <cell r="Q305">
            <v>35.409999999999997</v>
          </cell>
          <cell r="R305">
            <v>0.24991175432403809</v>
          </cell>
          <cell r="S305">
            <v>42.49</v>
          </cell>
          <cell r="T305">
            <v>0.19994351878000582</v>
          </cell>
        </row>
        <row r="306">
          <cell r="B306" t="str">
            <v>Autres</v>
          </cell>
          <cell r="J306">
            <v>4.4589999999999996</v>
          </cell>
          <cell r="K306">
            <v>-3.7119999999999997</v>
          </cell>
          <cell r="L306">
            <v>-1.8324736488001794</v>
          </cell>
          <cell r="M306">
            <v>-2.2400000000000002</v>
          </cell>
          <cell r="N306">
            <v>0.39655172413793094</v>
          </cell>
          <cell r="O306">
            <v>-2.56</v>
          </cell>
          <cell r="P306">
            <v>-0.14285714285714277</v>
          </cell>
          <cell r="Q306">
            <v>-3.2</v>
          </cell>
          <cell r="R306">
            <v>-0.25000000000000006</v>
          </cell>
          <cell r="S306">
            <v>-3.84</v>
          </cell>
          <cell r="T306">
            <v>-0.1999999999999999</v>
          </cell>
        </row>
        <row r="307">
          <cell r="A307" t="str">
            <v>Produits sur opérations de change, compensation</v>
          </cell>
        </row>
        <row r="308">
          <cell r="J308">
            <v>-3.9879999999999995</v>
          </cell>
          <cell r="K308">
            <v>-1.1000000000000001</v>
          </cell>
          <cell r="L308">
            <v>0.72417251755265788</v>
          </cell>
          <cell r="M308">
            <v>-0.9</v>
          </cell>
          <cell r="N308">
            <v>0.18181818181818185</v>
          </cell>
          <cell r="O308">
            <v>-1.03</v>
          </cell>
          <cell r="P308">
            <v>-0.14444444444444446</v>
          </cell>
          <cell r="Q308">
            <v>-1.28</v>
          </cell>
          <cell r="R308">
            <v>-0.24271844660194175</v>
          </cell>
          <cell r="S308">
            <v>-1.54</v>
          </cell>
          <cell r="T308">
            <v>-0.203125</v>
          </cell>
        </row>
        <row r="309">
          <cell r="A309" t="str">
            <v>Produits nets sur moyens de paiement</v>
          </cell>
          <cell r="J309">
            <v>11.276</v>
          </cell>
          <cell r="K309">
            <v>14.795999999999999</v>
          </cell>
          <cell r="L309">
            <v>0.31216743526073071</v>
          </cell>
          <cell r="M309">
            <v>17.809999999999999</v>
          </cell>
          <cell r="N309">
            <v>0.20370370370370366</v>
          </cell>
          <cell r="O309">
            <v>20.349999999999998</v>
          </cell>
          <cell r="P309">
            <v>0.14261650758001118</v>
          </cell>
          <cell r="Q309">
            <v>25.44</v>
          </cell>
          <cell r="R309">
            <v>0.25012285012285029</v>
          </cell>
          <cell r="S309">
            <v>30.54</v>
          </cell>
          <cell r="T309">
            <v>0.20047169811320745</v>
          </cell>
        </row>
        <row r="310">
          <cell r="B310" t="str">
            <v>Opération à distance</v>
          </cell>
          <cell r="J310">
            <v>8.8999999999999996E-2</v>
          </cell>
          <cell r="K310">
            <v>9.1999999999999998E-2</v>
          </cell>
          <cell r="L310">
            <v>3.370786516853936E-2</v>
          </cell>
          <cell r="M310">
            <v>7.0000000000000007E-2</v>
          </cell>
          <cell r="N310">
            <v>-0.23913043478260862</v>
          </cell>
          <cell r="O310">
            <v>0.08</v>
          </cell>
          <cell r="P310">
            <v>0.14285714285714277</v>
          </cell>
          <cell r="Q310">
            <v>0.1</v>
          </cell>
          <cell r="R310">
            <v>0.25000000000000006</v>
          </cell>
          <cell r="S310">
            <v>0.13</v>
          </cell>
          <cell r="T310">
            <v>0.3</v>
          </cell>
        </row>
        <row r="311">
          <cell r="B311" t="str">
            <v>DAB-GAB</v>
          </cell>
          <cell r="J311">
            <v>-0.92300000000000004</v>
          </cell>
          <cell r="K311">
            <v>-1.702</v>
          </cell>
          <cell r="L311">
            <v>-0.84398699891657625</v>
          </cell>
          <cell r="M311">
            <v>-1.39</v>
          </cell>
          <cell r="N311">
            <v>0.18331374853113988</v>
          </cell>
          <cell r="O311">
            <v>-1.59</v>
          </cell>
          <cell r="P311">
            <v>-0.14388489208633107</v>
          </cell>
          <cell r="Q311">
            <v>-1.98</v>
          </cell>
          <cell r="R311">
            <v>-0.24528301886792445</v>
          </cell>
          <cell r="S311">
            <v>-2.38</v>
          </cell>
          <cell r="T311">
            <v>-0.20202020202020199</v>
          </cell>
        </row>
        <row r="312">
          <cell r="B312" t="str">
            <v>Cartes</v>
          </cell>
          <cell r="J312">
            <v>12.11</v>
          </cell>
          <cell r="K312">
            <v>16.405999999999999</v>
          </cell>
          <cell r="L312">
            <v>0.354748142031379</v>
          </cell>
          <cell r="M312">
            <v>19.13</v>
          </cell>
          <cell r="N312">
            <v>0.1660368157990979</v>
          </cell>
          <cell r="O312">
            <v>21.86</v>
          </cell>
          <cell r="P312">
            <v>0.14270778881338214</v>
          </cell>
          <cell r="Q312">
            <v>27.32</v>
          </cell>
          <cell r="R312">
            <v>0.24977127172918578</v>
          </cell>
          <cell r="S312">
            <v>32.79</v>
          </cell>
          <cell r="T312">
            <v>0.20021961932650068</v>
          </cell>
        </row>
        <row r="313">
          <cell r="A313" t="str">
            <v>Autres produits nets sur prestations de services financiers</v>
          </cell>
          <cell r="J313">
            <v>4.2970000000000006</v>
          </cell>
          <cell r="K313">
            <v>7.282</v>
          </cell>
          <cell r="L313">
            <v>0.69467070048871282</v>
          </cell>
          <cell r="M313">
            <v>8.1999999999999993</v>
          </cell>
          <cell r="N313">
            <v>0.12606426805822565</v>
          </cell>
          <cell r="O313">
            <v>9.36</v>
          </cell>
          <cell r="P313">
            <v>0.14146341463414638</v>
          </cell>
          <cell r="Q313">
            <v>11.709999999999999</v>
          </cell>
          <cell r="R313">
            <v>0.25106837606837606</v>
          </cell>
          <cell r="S313">
            <v>14.039999999999996</v>
          </cell>
          <cell r="T313">
            <v>0.1989752348420151</v>
          </cell>
        </row>
        <row r="314">
          <cell r="B314" t="str">
            <v>Assurances (sur compte, sur prêts)</v>
          </cell>
          <cell r="J314">
            <v>7.2130000000000001</v>
          </cell>
          <cell r="K314">
            <v>12.051</v>
          </cell>
          <cell r="L314">
            <v>0.67073339803133236</v>
          </cell>
          <cell r="M314">
            <v>11.23</v>
          </cell>
          <cell r="N314">
            <v>-6.8127126379553538E-2</v>
          </cell>
          <cell r="O314">
            <v>12.83</v>
          </cell>
          <cell r="P314">
            <v>0.14247551202137129</v>
          </cell>
          <cell r="Q314">
            <v>16.04</v>
          </cell>
          <cell r="R314">
            <v>0.25019485580670298</v>
          </cell>
          <cell r="S314">
            <v>19.239999999999998</v>
          </cell>
          <cell r="T314">
            <v>0.19950124688279297</v>
          </cell>
        </row>
        <row r="315">
          <cell r="B315" t="str">
            <v>Produits sur coffres forts</v>
          </cell>
          <cell r="J315">
            <v>1.3759999999999999</v>
          </cell>
          <cell r="K315">
            <v>1.3560000000000001</v>
          </cell>
          <cell r="L315">
            <v>-1.4534883720930085E-2</v>
          </cell>
          <cell r="M315">
            <v>1.1599999999999999</v>
          </cell>
          <cell r="N315">
            <v>-0.14454277286135706</v>
          </cell>
          <cell r="O315">
            <v>1.32</v>
          </cell>
          <cell r="P315">
            <v>0.13793103448275876</v>
          </cell>
          <cell r="Q315">
            <v>1.66</v>
          </cell>
          <cell r="R315">
            <v>0.25757575757575746</v>
          </cell>
          <cell r="S315">
            <v>1.99</v>
          </cell>
          <cell r="T315">
            <v>0.19879518072289162</v>
          </cell>
        </row>
        <row r="316">
          <cell r="B316" t="str">
            <v>Autres</v>
          </cell>
          <cell r="J316">
            <v>-4.2919999999999998</v>
          </cell>
          <cell r="K316">
            <v>-6.125</v>
          </cell>
          <cell r="L316">
            <v>-0.42707362534948751</v>
          </cell>
          <cell r="M316">
            <v>-4.1900000000000004</v>
          </cell>
          <cell r="N316">
            <v>0.31591836734693873</v>
          </cell>
          <cell r="O316">
            <v>-4.79</v>
          </cell>
          <cell r="P316">
            <v>-0.143198090692124</v>
          </cell>
          <cell r="Q316">
            <v>-5.99</v>
          </cell>
          <cell r="R316">
            <v>-0.25052192066805851</v>
          </cell>
          <cell r="S316">
            <v>-7.19</v>
          </cell>
          <cell r="T316">
            <v>-0.20033388981636063</v>
          </cell>
        </row>
        <row r="317">
          <cell r="A317" t="str">
            <v>Produits sur titres clientèle</v>
          </cell>
          <cell r="J317">
            <v>4.5945</v>
          </cell>
          <cell r="K317">
            <v>14.843</v>
          </cell>
          <cell r="L317">
            <v>2.2306018065077811</v>
          </cell>
          <cell r="M317">
            <v>12.12</v>
          </cell>
          <cell r="N317">
            <v>-0.18345347975476661</v>
          </cell>
          <cell r="O317">
            <v>13.85</v>
          </cell>
          <cell r="P317">
            <v>0.14273927392739277</v>
          </cell>
          <cell r="Q317">
            <v>17.309999999999999</v>
          </cell>
          <cell r="R317">
            <v>0.24981949458483749</v>
          </cell>
          <cell r="S317">
            <v>20.77</v>
          </cell>
          <cell r="T317">
            <v>0.19988445984979786</v>
          </cell>
        </row>
        <row r="318">
          <cell r="B318" t="str">
            <v>Droits de garde sur portefeuille titre clientèle</v>
          </cell>
          <cell r="J318">
            <v>4.593</v>
          </cell>
          <cell r="K318">
            <v>14.843</v>
          </cell>
          <cell r="L318">
            <v>2.2316568691487046</v>
          </cell>
          <cell r="M318">
            <v>12.12</v>
          </cell>
          <cell r="N318">
            <v>-0.18345347975476661</v>
          </cell>
          <cell r="O318">
            <v>13.85</v>
          </cell>
          <cell r="P318">
            <v>0.14273927392739277</v>
          </cell>
          <cell r="Q318">
            <v>17.309999999999999</v>
          </cell>
          <cell r="R318">
            <v>0.24981949458483749</v>
          </cell>
          <cell r="S318">
            <v>20.77</v>
          </cell>
          <cell r="T318">
            <v>0.19988445984979786</v>
          </cell>
        </row>
        <row r="319">
          <cell r="B319" t="str">
            <v>Autres</v>
          </cell>
          <cell r="J319">
            <v>1.5E-3</v>
          </cell>
          <cell r="K319">
            <v>0</v>
          </cell>
          <cell r="L319">
            <v>-1</v>
          </cell>
          <cell r="M319">
            <v>0</v>
          </cell>
          <cell r="N319" t="str">
            <v xml:space="preserve">n.s. </v>
          </cell>
          <cell r="O319">
            <v>0</v>
          </cell>
          <cell r="P319" t="str">
            <v xml:space="preserve">n.s. </v>
          </cell>
          <cell r="Q319">
            <v>0</v>
          </cell>
          <cell r="R319" t="str">
            <v xml:space="preserve">n.s. </v>
          </cell>
          <cell r="S319">
            <v>0</v>
          </cell>
          <cell r="T319" t="str">
            <v xml:space="preserve">n.s. </v>
          </cell>
        </row>
        <row r="320">
          <cell r="A320" t="str">
            <v>Autres produits</v>
          </cell>
        </row>
        <row r="321">
          <cell r="J321">
            <v>1.7585000000000122</v>
          </cell>
          <cell r="K321">
            <v>-5.1329999999999956</v>
          </cell>
          <cell r="L321">
            <v>-3.9189650270116347</v>
          </cell>
          <cell r="M321">
            <v>-1.3200000000000074</v>
          </cell>
          <cell r="N321">
            <v>0.74284044418468564</v>
          </cell>
          <cell r="O321">
            <v>-1.4899999999999807</v>
          </cell>
          <cell r="P321">
            <v>-0.12878787878785783</v>
          </cell>
          <cell r="Q321">
            <v>-1.8799999999999812</v>
          </cell>
          <cell r="R321">
            <v>-0.26174496644295681</v>
          </cell>
          <cell r="S321">
            <v>-2.2499999999999858</v>
          </cell>
          <cell r="T321">
            <v>-0.19680851063830226</v>
          </cell>
        </row>
        <row r="323">
          <cell r="A323" t="str">
            <v>TOTAL SERVICES ET COMMISSIONS NETS CLIENTELES</v>
          </cell>
        </row>
        <row r="324">
          <cell r="J324">
            <v>50.3</v>
          </cell>
          <cell r="K324">
            <v>59.56</v>
          </cell>
          <cell r="L324">
            <v>0.18409542743538779</v>
          </cell>
          <cell r="M324">
            <v>70</v>
          </cell>
          <cell r="N324">
            <v>0.17528542646071185</v>
          </cell>
          <cell r="O324">
            <v>80</v>
          </cell>
          <cell r="P324">
            <v>0.14285714285714285</v>
          </cell>
          <cell r="Q324">
            <v>100</v>
          </cell>
          <cell r="R324">
            <v>0.25</v>
          </cell>
          <cell r="S324">
            <v>120</v>
          </cell>
          <cell r="T324">
            <v>0.2</v>
          </cell>
        </row>
      </sheetData>
      <sheetData sheetId="6" refreshError="1"/>
      <sheetData sheetId="7" refreshError="1"/>
      <sheetData sheetId="8" refreshError="1">
        <row r="1">
          <cell r="A1" t="str">
            <v>IV.4 / La stratégie de distribution</v>
          </cell>
        </row>
        <row r="50">
          <cell r="A50" t="str">
            <v xml:space="preserve"> Prescripteurs et partenariats</v>
          </cell>
        </row>
        <row r="51">
          <cell r="A51" t="str">
            <v xml:space="preserve"> </v>
          </cell>
          <cell r="B51">
            <v>2000</v>
          </cell>
          <cell r="C51">
            <v>2001</v>
          </cell>
          <cell r="D51">
            <v>2002</v>
          </cell>
          <cell r="E51">
            <v>2003</v>
          </cell>
        </row>
        <row r="52">
          <cell r="A52" t="str">
            <v>Nombre total de Prescripteurs immobilier</v>
          </cell>
          <cell r="B52">
            <v>200</v>
          </cell>
          <cell r="C52">
            <v>210</v>
          </cell>
          <cell r="D52">
            <v>220</v>
          </cell>
          <cell r="E52">
            <v>230</v>
          </cell>
        </row>
        <row r="53">
          <cell r="A53" t="str">
            <v xml:space="preserve">Volume de versements attendus </v>
          </cell>
          <cell r="B53">
            <v>161</v>
          </cell>
          <cell r="C53">
            <v>207</v>
          </cell>
          <cell r="D53">
            <v>275</v>
          </cell>
          <cell r="E53">
            <v>330</v>
          </cell>
        </row>
        <row r="54">
          <cell r="A54" t="str">
            <v>Part de l’activité totale prêts immobiliers</v>
          </cell>
          <cell r="B54">
            <v>0.15</v>
          </cell>
          <cell r="C54">
            <v>0.18</v>
          </cell>
          <cell r="D54">
            <v>0.22</v>
          </cell>
          <cell r="E54">
            <v>0.25</v>
          </cell>
        </row>
        <row r="55">
          <cell r="A55" t="str">
            <v xml:space="preserve"> </v>
          </cell>
        </row>
        <row r="56">
          <cell r="A56" t="str">
            <v xml:space="preserve"> </v>
          </cell>
        </row>
        <row r="57">
          <cell r="A57" t="str">
            <v xml:space="preserve"> Efficacité Commerciale</v>
          </cell>
        </row>
        <row r="58">
          <cell r="A58" t="str">
            <v xml:space="preserve"> </v>
          </cell>
          <cell r="B58">
            <v>2000</v>
          </cell>
          <cell r="C58">
            <v>2001</v>
          </cell>
          <cell r="D58">
            <v>2002</v>
          </cell>
          <cell r="E58">
            <v>2003</v>
          </cell>
        </row>
        <row r="59">
          <cell r="A59" t="str">
            <v xml:space="preserve">Pilotage Commercial : </v>
          </cell>
        </row>
        <row r="60">
          <cell r="A60" t="str">
            <v xml:space="preserve">     .Nbre et % d’agences déployées sur les phases suivantes :</v>
          </cell>
          <cell r="B60" t="str">
            <v xml:space="preserve"> </v>
          </cell>
          <cell r="C60" t="str">
            <v xml:space="preserve"> </v>
          </cell>
          <cell r="D60" t="str">
            <v xml:space="preserve"> </v>
          </cell>
          <cell r="E60" t="str">
            <v xml:space="preserve"> </v>
          </cell>
        </row>
        <row r="61">
          <cell r="A61" t="str">
            <v xml:space="preserve">         - diagnostic (nombre d’agences)</v>
          </cell>
          <cell r="B61">
            <v>116</v>
          </cell>
          <cell r="C61">
            <v>120</v>
          </cell>
          <cell r="D61">
            <v>120</v>
          </cell>
          <cell r="E61">
            <v>120</v>
          </cell>
        </row>
        <row r="62">
          <cell r="A62" t="str">
            <v xml:space="preserve">         - organisation (nombre d’agences)</v>
          </cell>
          <cell r="B62">
            <v>0</v>
          </cell>
          <cell r="C62">
            <v>120</v>
          </cell>
          <cell r="D62">
            <v>120</v>
          </cell>
          <cell r="E62">
            <v>120</v>
          </cell>
        </row>
        <row r="63">
          <cell r="A63" t="str">
            <v xml:space="preserve">         - pilotage/référentiels de management et d’animation (nombre d’agences)</v>
          </cell>
          <cell r="B63">
            <v>8</v>
          </cell>
          <cell r="C63">
            <v>120</v>
          </cell>
          <cell r="D63">
            <v>120</v>
          </cell>
          <cell r="E63">
            <v>120</v>
          </cell>
        </row>
        <row r="64">
          <cell r="A64" t="str">
            <v xml:space="preserve">     .Outils informatisés de suivi quotidien d’activité (oui/non, date de mise en oeuvre prévue)</v>
          </cell>
          <cell r="E64" t="str">
            <v xml:space="preserve"> </v>
          </cell>
        </row>
        <row r="65">
          <cell r="A65" t="str">
            <v xml:space="preserve">Niveaux de Service : </v>
          </cell>
          <cell r="B65" t="str">
            <v xml:space="preserve"> </v>
          </cell>
          <cell r="C65" t="str">
            <v xml:space="preserve"> </v>
          </cell>
          <cell r="D65" t="str">
            <v xml:space="preserve"> </v>
          </cell>
          <cell r="E65" t="str">
            <v xml:space="preserve"> </v>
          </cell>
        </row>
        <row r="66">
          <cell r="A66" t="str">
            <v xml:space="preserve">     .nombre et % d’agences déployées</v>
          </cell>
          <cell r="B66">
            <v>150</v>
          </cell>
          <cell r="C66">
            <v>140</v>
          </cell>
          <cell r="D66">
            <v>130</v>
          </cell>
          <cell r="E66">
            <v>120</v>
          </cell>
        </row>
        <row r="67">
          <cell r="A67" t="str">
            <v xml:space="preserve">     .mise à jour du modèle d’affectation client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</row>
        <row r="68">
          <cell r="A68" t="str">
            <v xml:space="preserve">     .outils de gestion des portefeuilles (oui/non, date de mise en oeuvre prévue)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</row>
        <row r="69">
          <cell r="A69" t="str">
            <v>Gestion événementielle :</v>
          </cell>
          <cell r="B69" t="str">
            <v xml:space="preserve"> 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</row>
        <row r="70">
          <cell r="A70" t="str">
            <v xml:space="preserve">     .date de mise en oeuvre du projet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</row>
        <row r="71">
          <cell r="A71" t="str">
            <v xml:space="preserve">     .nombre et % d’agences déployées</v>
          </cell>
          <cell r="B71">
            <v>150</v>
          </cell>
          <cell r="C71">
            <v>140</v>
          </cell>
          <cell r="D71">
            <v>130</v>
          </cell>
          <cell r="E71">
            <v>120</v>
          </cell>
        </row>
        <row r="72">
          <cell r="A72" t="str">
            <v xml:space="preserve">     .date de déploiement technique de la V3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</row>
      </sheetData>
      <sheetData sheetId="9" refreshError="1"/>
      <sheetData sheetId="10" refreshError="1">
        <row r="3">
          <cell r="D3" t="str">
            <v>REMONTEE DES OBJECTIFS COMMERCIAUX CAISSE D'EPARGNE PAR MARCHE</v>
          </cell>
        </row>
        <row r="4">
          <cell r="D4" t="str">
            <v>(Une première estimation pour l'année 2000 doit être transmise à la CNCE le 25/10/1999 au plus tard, données définitives le 01/12/1999)</v>
          </cell>
        </row>
        <row r="6">
          <cell r="D6" t="str">
            <v>Caisse d'Epargne de AUVERGNE</v>
          </cell>
        </row>
        <row r="8">
          <cell r="C8" t="str">
            <v>OBJECTIFS 2001</v>
          </cell>
        </row>
        <row r="10">
          <cell r="C10" t="str">
            <v>EXCEDENT DE COLLECTE</v>
          </cell>
          <cell r="D10" t="str">
            <v>MENAGES</v>
          </cell>
          <cell r="E10" t="str">
            <v>dont E.I. et PRO</v>
          </cell>
          <cell r="G10" t="str">
            <v>ENTREPRISE</v>
          </cell>
          <cell r="H10" t="str">
            <v>SPT et HLM</v>
          </cell>
          <cell r="I10" t="str">
            <v>ASSOCIATIONS</v>
          </cell>
          <cell r="K10" t="str">
            <v>TOTAL</v>
          </cell>
        </row>
        <row r="12">
          <cell r="C12" t="str">
            <v>CDD Créditeurs</v>
          </cell>
          <cell r="D12">
            <v>242000</v>
          </cell>
          <cell r="E12">
            <v>30000</v>
          </cell>
          <cell r="G12">
            <v>20000</v>
          </cell>
          <cell r="H12">
            <v>0</v>
          </cell>
          <cell r="I12">
            <v>10000</v>
          </cell>
          <cell r="K12">
            <v>272000</v>
          </cell>
        </row>
        <row r="13">
          <cell r="C13" t="str">
            <v>Livrets A</v>
          </cell>
          <cell r="D13">
            <v>-720000</v>
          </cell>
          <cell r="H13">
            <v>0</v>
          </cell>
          <cell r="I13">
            <v>-10000</v>
          </cell>
          <cell r="K13">
            <v>-730000</v>
          </cell>
        </row>
        <row r="14">
          <cell r="C14" t="str">
            <v>Livrets B</v>
          </cell>
          <cell r="D14">
            <v>-60000</v>
          </cell>
          <cell r="K14">
            <v>-60000</v>
          </cell>
        </row>
        <row r="15">
          <cell r="C15" t="str">
            <v>LEP</v>
          </cell>
          <cell r="D15">
            <v>80000</v>
          </cell>
          <cell r="K15">
            <v>80000</v>
          </cell>
        </row>
        <row r="16">
          <cell r="C16" t="str">
            <v>Codevi</v>
          </cell>
          <cell r="D16">
            <v>100000</v>
          </cell>
          <cell r="K16">
            <v>100000</v>
          </cell>
        </row>
        <row r="17">
          <cell r="C17" t="str">
            <v>Livret Jeune</v>
          </cell>
          <cell r="D17">
            <v>15000</v>
          </cell>
          <cell r="K17">
            <v>15000</v>
          </cell>
        </row>
        <row r="18">
          <cell r="C18" t="str">
            <v>LEL</v>
          </cell>
          <cell r="D18">
            <v>42000</v>
          </cell>
          <cell r="K18">
            <v>42000</v>
          </cell>
        </row>
        <row r="19">
          <cell r="C19" t="str">
            <v>PEL</v>
          </cell>
          <cell r="D19">
            <v>150000</v>
          </cell>
          <cell r="K19">
            <v>150000</v>
          </cell>
        </row>
        <row r="20">
          <cell r="C20" t="str">
            <v>PEP</v>
          </cell>
          <cell r="D20">
            <v>-305000</v>
          </cell>
          <cell r="K20">
            <v>-305000</v>
          </cell>
        </row>
        <row r="21">
          <cell r="C21" t="str">
            <v>CAT</v>
          </cell>
          <cell r="D21">
            <v>600000</v>
          </cell>
          <cell r="E21">
            <v>20000</v>
          </cell>
          <cell r="G21">
            <v>0</v>
          </cell>
          <cell r="H21">
            <v>0</v>
          </cell>
          <cell r="I21">
            <v>0</v>
          </cell>
          <cell r="K21">
            <v>600000</v>
          </cell>
        </row>
        <row r="22">
          <cell r="C22" t="str">
            <v>Bons</v>
          </cell>
          <cell r="D22">
            <v>-215000</v>
          </cell>
          <cell r="K22">
            <v>-215000</v>
          </cell>
        </row>
        <row r="23">
          <cell r="C23" t="str">
            <v>OPCVM</v>
          </cell>
          <cell r="D23">
            <v>230000</v>
          </cell>
          <cell r="E23">
            <v>20000</v>
          </cell>
          <cell r="G23">
            <v>25000</v>
          </cell>
          <cell r="H23">
            <v>0</v>
          </cell>
          <cell r="I23">
            <v>45000</v>
          </cell>
          <cell r="K23">
            <v>300000</v>
          </cell>
        </row>
        <row r="24">
          <cell r="C24" t="str">
            <v>Parts sociales</v>
          </cell>
          <cell r="D24">
            <v>150000</v>
          </cell>
          <cell r="K24">
            <v>150000</v>
          </cell>
        </row>
        <row r="25">
          <cell r="C25" t="str">
            <v>Emprunts, TSR, autres V.M.</v>
          </cell>
          <cell r="D25">
            <v>210000</v>
          </cell>
          <cell r="K25">
            <v>210000</v>
          </cell>
        </row>
        <row r="26">
          <cell r="C26" t="str">
            <v>Assurance-Vie</v>
          </cell>
          <cell r="D26">
            <v>440000</v>
          </cell>
          <cell r="K26">
            <v>440000</v>
          </cell>
        </row>
        <row r="27">
          <cell r="C27" t="str">
            <v>TOTAL COLLECTE (hors CDD)</v>
          </cell>
          <cell r="D27">
            <v>717000</v>
          </cell>
          <cell r="E27">
            <v>40000</v>
          </cell>
          <cell r="G27">
            <v>25000</v>
          </cell>
          <cell r="H27">
            <v>0</v>
          </cell>
          <cell r="I27">
            <v>35000</v>
          </cell>
          <cell r="K27">
            <v>777000</v>
          </cell>
        </row>
        <row r="29">
          <cell r="C29" t="str">
            <v>TOTAL EXCEDENT :</v>
          </cell>
          <cell r="D29">
            <v>959000</v>
          </cell>
          <cell r="E29">
            <v>70000</v>
          </cell>
          <cell r="G29">
            <v>45000</v>
          </cell>
          <cell r="H29">
            <v>0</v>
          </cell>
          <cell r="I29">
            <v>45000</v>
          </cell>
          <cell r="K29">
            <v>1049000</v>
          </cell>
        </row>
        <row r="31">
          <cell r="C31" t="str">
            <v>VERSEMENT DE CREDIT</v>
          </cell>
          <cell r="D31" t="str">
            <v>MENAGES</v>
          </cell>
          <cell r="E31" t="str">
            <v>dont E.I. et PRO</v>
          </cell>
          <cell r="G31" t="str">
            <v>ENTREPRISE</v>
          </cell>
          <cell r="H31" t="str">
            <v>SPT et HLM</v>
          </cell>
          <cell r="I31" t="str">
            <v>ASSOCIATIONS</v>
          </cell>
          <cell r="K31" t="str">
            <v>TOTAL</v>
          </cell>
        </row>
        <row r="33">
          <cell r="C33" t="str">
            <v>Crédit Immobilier</v>
          </cell>
          <cell r="D33">
            <v>1150000</v>
          </cell>
          <cell r="K33">
            <v>1150000</v>
          </cell>
        </row>
        <row r="34">
          <cell r="C34" t="str">
            <v>Crédit Consommation</v>
          </cell>
          <cell r="D34">
            <v>830000</v>
          </cell>
          <cell r="K34">
            <v>830000</v>
          </cell>
        </row>
        <row r="35">
          <cell r="C35" t="str">
            <v>Financement Cpt. Exploitation</v>
          </cell>
          <cell r="D35">
            <v>20000</v>
          </cell>
          <cell r="E35">
            <v>20000</v>
          </cell>
          <cell r="G35">
            <v>80000</v>
          </cell>
          <cell r="H35">
            <v>50000</v>
          </cell>
          <cell r="I35">
            <v>10000</v>
          </cell>
          <cell r="K35">
            <v>160000</v>
          </cell>
        </row>
        <row r="36">
          <cell r="C36" t="str">
            <v>Equipement</v>
          </cell>
          <cell r="D36">
            <v>120000</v>
          </cell>
          <cell r="E36">
            <v>120000</v>
          </cell>
          <cell r="G36">
            <v>410000</v>
          </cell>
          <cell r="H36">
            <v>570000</v>
          </cell>
          <cell r="I36">
            <v>45000</v>
          </cell>
          <cell r="K36">
            <v>1145000</v>
          </cell>
        </row>
        <row r="37">
          <cell r="C37" t="str">
            <v>Crédit Bail</v>
          </cell>
          <cell r="D37">
            <v>10000</v>
          </cell>
          <cell r="E37">
            <v>10000</v>
          </cell>
          <cell r="G37">
            <v>60000</v>
          </cell>
          <cell r="H37">
            <v>0</v>
          </cell>
          <cell r="I37">
            <v>5000</v>
          </cell>
          <cell r="K37">
            <v>75000</v>
          </cell>
        </row>
        <row r="39">
          <cell r="C39" t="str">
            <v>TOTAL CREDIT :</v>
          </cell>
          <cell r="D39">
            <v>2130000</v>
          </cell>
          <cell r="E39">
            <v>150000</v>
          </cell>
          <cell r="G39">
            <v>550000</v>
          </cell>
          <cell r="H39">
            <v>620000</v>
          </cell>
          <cell r="I39">
            <v>60000</v>
          </cell>
          <cell r="K39">
            <v>3360000</v>
          </cell>
        </row>
        <row r="41">
          <cell r="C41" t="str">
            <v>Chiffres en KF</v>
          </cell>
          <cell r="K41" t="str">
            <v>CNCE-DAC</v>
          </cell>
        </row>
      </sheetData>
      <sheetData sheetId="11" refreshError="1">
        <row r="3">
          <cell r="D3" t="str">
            <v>REMONTEE DES OBJECTIFS COMMERCIAUX CAISSE D'EPARGNE PAR MARCHE</v>
          </cell>
        </row>
        <row r="4">
          <cell r="D4" t="str">
            <v>(Une première estimation pour l'année 2000 doit être transmise à la CNCE le 25/10/1999 au plus tard, données définitives le 01/12/1999)</v>
          </cell>
        </row>
        <row r="6">
          <cell r="D6" t="str">
            <v>Caisse d'Epargne de AUVERGNE</v>
          </cell>
        </row>
        <row r="8">
          <cell r="C8" t="str">
            <v>OBJECTIFS 2002</v>
          </cell>
        </row>
        <row r="10">
          <cell r="C10" t="str">
            <v>EXCEDENT DE COLLECTE</v>
          </cell>
          <cell r="D10" t="str">
            <v>MENAGES</v>
          </cell>
          <cell r="E10" t="str">
            <v>dont E.I. et PRO</v>
          </cell>
          <cell r="G10" t="str">
            <v>ENTREPRISE</v>
          </cell>
          <cell r="H10" t="str">
            <v>SPT et HLM</v>
          </cell>
          <cell r="I10" t="str">
            <v>ASSOCIATIONS</v>
          </cell>
          <cell r="K10" t="str">
            <v>TOTAL</v>
          </cell>
        </row>
        <row r="12">
          <cell r="C12" t="str">
            <v>CDD Créditeurs</v>
          </cell>
          <cell r="D12">
            <v>279000</v>
          </cell>
          <cell r="E12">
            <v>45000</v>
          </cell>
          <cell r="G12">
            <v>25000</v>
          </cell>
          <cell r="H12">
            <v>0</v>
          </cell>
          <cell r="I12">
            <v>11000</v>
          </cell>
          <cell r="K12">
            <v>315000</v>
          </cell>
        </row>
        <row r="13">
          <cell r="C13" t="str">
            <v>Livrets A</v>
          </cell>
          <cell r="D13">
            <v>-665000</v>
          </cell>
          <cell r="H13">
            <v>0</v>
          </cell>
          <cell r="I13">
            <v>-5000</v>
          </cell>
          <cell r="K13">
            <v>-670000</v>
          </cell>
        </row>
        <row r="14">
          <cell r="C14" t="str">
            <v>Livrets B</v>
          </cell>
          <cell r="D14">
            <v>-60000</v>
          </cell>
          <cell r="K14">
            <v>-60000</v>
          </cell>
        </row>
        <row r="15">
          <cell r="C15" t="str">
            <v>LEP</v>
          </cell>
          <cell r="D15">
            <v>70000</v>
          </cell>
          <cell r="K15">
            <v>70000</v>
          </cell>
        </row>
        <row r="16">
          <cell r="C16" t="str">
            <v>Codevi</v>
          </cell>
          <cell r="D16">
            <v>120000</v>
          </cell>
          <cell r="K16">
            <v>120000</v>
          </cell>
        </row>
        <row r="17">
          <cell r="C17" t="str">
            <v>Livret Jeune</v>
          </cell>
          <cell r="D17">
            <v>20000</v>
          </cell>
          <cell r="K17">
            <v>20000</v>
          </cell>
        </row>
        <row r="18">
          <cell r="C18" t="str">
            <v>LEL</v>
          </cell>
          <cell r="D18">
            <v>45000</v>
          </cell>
          <cell r="K18">
            <v>45000</v>
          </cell>
        </row>
        <row r="19">
          <cell r="C19" t="str">
            <v>PEL</v>
          </cell>
          <cell r="D19">
            <v>130000</v>
          </cell>
          <cell r="K19">
            <v>130000</v>
          </cell>
        </row>
        <row r="20">
          <cell r="C20" t="str">
            <v>PEP</v>
          </cell>
          <cell r="D20">
            <v>-300000</v>
          </cell>
          <cell r="K20">
            <v>-300000</v>
          </cell>
        </row>
        <row r="21">
          <cell r="C21" t="str">
            <v>CAT</v>
          </cell>
          <cell r="D21">
            <v>610000</v>
          </cell>
          <cell r="E21">
            <v>24000</v>
          </cell>
          <cell r="G21">
            <v>0</v>
          </cell>
          <cell r="H21">
            <v>0</v>
          </cell>
          <cell r="I21">
            <v>0</v>
          </cell>
          <cell r="K21">
            <v>610000</v>
          </cell>
        </row>
        <row r="22">
          <cell r="C22" t="str">
            <v>Bons</v>
          </cell>
          <cell r="D22">
            <v>-180000</v>
          </cell>
          <cell r="K22">
            <v>-180000</v>
          </cell>
        </row>
        <row r="23">
          <cell r="C23" t="str">
            <v>OPCVM</v>
          </cell>
          <cell r="D23">
            <v>240000</v>
          </cell>
          <cell r="E23">
            <v>30000</v>
          </cell>
          <cell r="G23">
            <v>22000</v>
          </cell>
          <cell r="H23">
            <v>0</v>
          </cell>
          <cell r="I23">
            <v>48000</v>
          </cell>
          <cell r="K23">
            <v>310000</v>
          </cell>
        </row>
        <row r="24">
          <cell r="C24" t="str">
            <v>Parts sociales</v>
          </cell>
          <cell r="D24">
            <v>50000</v>
          </cell>
          <cell r="K24">
            <v>50000</v>
          </cell>
        </row>
        <row r="25">
          <cell r="C25" t="str">
            <v>Emprunts, TSR, autres V.M.</v>
          </cell>
          <cell r="D25">
            <v>240000</v>
          </cell>
          <cell r="K25">
            <v>240000</v>
          </cell>
        </row>
        <row r="26">
          <cell r="C26" t="str">
            <v>Assurance-Vie</v>
          </cell>
          <cell r="D26">
            <v>480000</v>
          </cell>
          <cell r="K26">
            <v>480000</v>
          </cell>
        </row>
        <row r="27">
          <cell r="C27" t="str">
            <v>TOTAL COLLECTE (hors CDD)</v>
          </cell>
          <cell r="D27">
            <v>800000</v>
          </cell>
          <cell r="E27">
            <v>54000</v>
          </cell>
          <cell r="G27">
            <v>22000</v>
          </cell>
          <cell r="H27">
            <v>0</v>
          </cell>
          <cell r="I27">
            <v>43000</v>
          </cell>
          <cell r="K27">
            <v>865000</v>
          </cell>
        </row>
        <row r="29">
          <cell r="C29" t="str">
            <v>TOTAL EXCEDENT :</v>
          </cell>
          <cell r="D29">
            <v>1079000</v>
          </cell>
          <cell r="E29">
            <v>99000</v>
          </cell>
          <cell r="G29">
            <v>47000</v>
          </cell>
          <cell r="H29">
            <v>0</v>
          </cell>
          <cell r="I29">
            <v>54000</v>
          </cell>
          <cell r="K29">
            <v>1180000</v>
          </cell>
        </row>
        <row r="31">
          <cell r="C31" t="str">
            <v>VERSEMENT DE CREDIT</v>
          </cell>
          <cell r="D31" t="str">
            <v>MENAGES</v>
          </cell>
          <cell r="E31" t="str">
            <v>dont E.I. et PRO</v>
          </cell>
          <cell r="G31" t="str">
            <v>ENTREPRISE</v>
          </cell>
          <cell r="H31" t="str">
            <v>SPT et HLM</v>
          </cell>
          <cell r="I31" t="str">
            <v>ASSOCIATIONS</v>
          </cell>
          <cell r="K31" t="str">
            <v>TOTAL</v>
          </cell>
        </row>
        <row r="33">
          <cell r="C33" t="str">
            <v>Crédit Immobilier</v>
          </cell>
          <cell r="D33">
            <v>1250000</v>
          </cell>
          <cell r="K33">
            <v>1250000</v>
          </cell>
        </row>
        <row r="34">
          <cell r="C34" t="str">
            <v>Crédit Consommation</v>
          </cell>
          <cell r="D34">
            <v>890000</v>
          </cell>
          <cell r="K34">
            <v>890000</v>
          </cell>
        </row>
        <row r="35">
          <cell r="C35" t="str">
            <v>Financement Cpt. Exploitation</v>
          </cell>
          <cell r="D35">
            <v>25000</v>
          </cell>
          <cell r="E35">
            <v>25000</v>
          </cell>
          <cell r="G35">
            <v>85000</v>
          </cell>
          <cell r="H35">
            <v>55000</v>
          </cell>
          <cell r="I35">
            <v>10500</v>
          </cell>
          <cell r="K35">
            <v>175500</v>
          </cell>
        </row>
        <row r="36">
          <cell r="C36" t="str">
            <v>Equipement</v>
          </cell>
          <cell r="D36">
            <v>140000</v>
          </cell>
          <cell r="E36">
            <v>140000</v>
          </cell>
          <cell r="G36">
            <v>450000</v>
          </cell>
          <cell r="H36">
            <v>595000</v>
          </cell>
          <cell r="I36">
            <v>48000</v>
          </cell>
          <cell r="K36">
            <v>1233000</v>
          </cell>
        </row>
        <row r="37">
          <cell r="C37" t="str">
            <v>Crédit Bail</v>
          </cell>
          <cell r="D37">
            <v>15000</v>
          </cell>
          <cell r="E37">
            <v>15000</v>
          </cell>
          <cell r="G37">
            <v>65000</v>
          </cell>
          <cell r="H37">
            <v>0</v>
          </cell>
          <cell r="I37">
            <v>6500</v>
          </cell>
          <cell r="K37">
            <v>86500</v>
          </cell>
        </row>
        <row r="39">
          <cell r="C39" t="str">
            <v>TOTAL CREDIT :</v>
          </cell>
          <cell r="D39">
            <v>2320000</v>
          </cell>
          <cell r="E39">
            <v>180000</v>
          </cell>
          <cell r="G39">
            <v>600000</v>
          </cell>
          <cell r="H39">
            <v>650000</v>
          </cell>
          <cell r="I39">
            <v>65000</v>
          </cell>
          <cell r="K39">
            <v>3635000</v>
          </cell>
        </row>
        <row r="41">
          <cell r="C41" t="str">
            <v>Chiffres en KF</v>
          </cell>
          <cell r="K41" t="str">
            <v>CNCE-DAC</v>
          </cell>
        </row>
      </sheetData>
      <sheetData sheetId="12" refreshError="1">
        <row r="3">
          <cell r="D3" t="str">
            <v>REMONTEE DES OBJECTIFS COMMERCIAUX CAISSE D'EPARGNE PAR MARCHE</v>
          </cell>
        </row>
        <row r="6">
          <cell r="D6" t="str">
            <v>Caisse d'Epargne de AUVERGNE</v>
          </cell>
        </row>
        <row r="8">
          <cell r="C8" t="str">
            <v>OBJECTIFS 2003</v>
          </cell>
        </row>
        <row r="10">
          <cell r="C10" t="str">
            <v>EXCEDENT DE COLLECTE</v>
          </cell>
          <cell r="D10" t="str">
            <v>MENAGES</v>
          </cell>
          <cell r="E10" t="str">
            <v>dont E.I. et PRO</v>
          </cell>
          <cell r="G10" t="str">
            <v>ENTREPRISE</v>
          </cell>
          <cell r="H10" t="str">
            <v>SPT et HLM</v>
          </cell>
          <cell r="I10" t="str">
            <v>ASSOCIATIONS</v>
          </cell>
          <cell r="K10" t="str">
            <v>TOTAL</v>
          </cell>
        </row>
        <row r="12">
          <cell r="C12" t="str">
            <v>CDD Créditeurs</v>
          </cell>
          <cell r="D12">
            <v>320000</v>
          </cell>
          <cell r="E12">
            <v>55000</v>
          </cell>
          <cell r="G12">
            <v>28000</v>
          </cell>
          <cell r="H12">
            <v>0</v>
          </cell>
          <cell r="I12">
            <v>12000</v>
          </cell>
          <cell r="K12">
            <v>360000</v>
          </cell>
        </row>
        <row r="13">
          <cell r="C13" t="str">
            <v>Livrets A</v>
          </cell>
          <cell r="D13">
            <v>-695000</v>
          </cell>
          <cell r="H13">
            <v>0</v>
          </cell>
          <cell r="I13">
            <v>-5000</v>
          </cell>
          <cell r="K13">
            <v>-700000</v>
          </cell>
        </row>
        <row r="14">
          <cell r="C14" t="str">
            <v>Livrets B</v>
          </cell>
          <cell r="D14">
            <v>-60000</v>
          </cell>
          <cell r="K14">
            <v>-60000</v>
          </cell>
        </row>
        <row r="15">
          <cell r="C15" t="str">
            <v>LEP</v>
          </cell>
          <cell r="D15">
            <v>70000</v>
          </cell>
          <cell r="K15">
            <v>70000</v>
          </cell>
        </row>
        <row r="16">
          <cell r="C16" t="str">
            <v>Codevi</v>
          </cell>
          <cell r="D16">
            <v>140000</v>
          </cell>
          <cell r="K16">
            <v>140000</v>
          </cell>
        </row>
        <row r="17">
          <cell r="C17" t="str">
            <v>Livret Jeune</v>
          </cell>
          <cell r="D17">
            <v>20000</v>
          </cell>
          <cell r="K17">
            <v>20000</v>
          </cell>
        </row>
        <row r="18">
          <cell r="C18" t="str">
            <v>LEL</v>
          </cell>
          <cell r="D18">
            <v>47000</v>
          </cell>
          <cell r="K18">
            <v>47000</v>
          </cell>
        </row>
        <row r="19">
          <cell r="C19" t="str">
            <v>PEL</v>
          </cell>
          <cell r="D19">
            <v>130000</v>
          </cell>
          <cell r="K19">
            <v>130000</v>
          </cell>
        </row>
        <row r="20">
          <cell r="C20" t="str">
            <v>PEP</v>
          </cell>
          <cell r="D20">
            <v>-300000</v>
          </cell>
          <cell r="K20">
            <v>-300000</v>
          </cell>
        </row>
        <row r="21">
          <cell r="C21" t="str">
            <v>CAT</v>
          </cell>
          <cell r="D21">
            <v>620000</v>
          </cell>
          <cell r="E21">
            <v>26000</v>
          </cell>
          <cell r="G21">
            <v>0</v>
          </cell>
          <cell r="H21">
            <v>0</v>
          </cell>
          <cell r="I21">
            <v>0</v>
          </cell>
          <cell r="K21">
            <v>620000</v>
          </cell>
        </row>
        <row r="22">
          <cell r="C22" t="str">
            <v>Bons</v>
          </cell>
          <cell r="D22">
            <v>-200000</v>
          </cell>
          <cell r="K22">
            <v>-200000</v>
          </cell>
        </row>
        <row r="23">
          <cell r="C23" t="str">
            <v>OPCVM</v>
          </cell>
          <cell r="D23">
            <v>250000</v>
          </cell>
          <cell r="E23">
            <v>20000</v>
          </cell>
          <cell r="G23">
            <v>25000</v>
          </cell>
          <cell r="H23">
            <v>0</v>
          </cell>
          <cell r="I23">
            <v>45000</v>
          </cell>
          <cell r="K23">
            <v>320000</v>
          </cell>
        </row>
        <row r="24">
          <cell r="C24" t="str">
            <v>Parts sociales</v>
          </cell>
          <cell r="D24">
            <v>50000</v>
          </cell>
          <cell r="K24">
            <v>50000</v>
          </cell>
        </row>
        <row r="25">
          <cell r="C25" t="str">
            <v>Emprunts, TSR, autres V.M.</v>
          </cell>
          <cell r="D25">
            <v>270000</v>
          </cell>
          <cell r="K25">
            <v>270000</v>
          </cell>
        </row>
        <row r="26">
          <cell r="C26" t="str">
            <v>Assurance-Vie</v>
          </cell>
          <cell r="D26">
            <v>520000</v>
          </cell>
          <cell r="K26">
            <v>520000</v>
          </cell>
        </row>
        <row r="27">
          <cell r="C27" t="str">
            <v>TOTAL COLLECTE (hors CDD)</v>
          </cell>
          <cell r="D27">
            <v>862000</v>
          </cell>
          <cell r="E27">
            <v>46000</v>
          </cell>
          <cell r="G27">
            <v>25000</v>
          </cell>
          <cell r="H27">
            <v>0</v>
          </cell>
          <cell r="I27">
            <v>40000</v>
          </cell>
          <cell r="K27">
            <v>927000</v>
          </cell>
        </row>
        <row r="29">
          <cell r="C29" t="str">
            <v>TOTAL EXCEDENT :</v>
          </cell>
          <cell r="D29">
            <v>1182000</v>
          </cell>
          <cell r="E29">
            <v>101000</v>
          </cell>
          <cell r="G29">
            <v>53000</v>
          </cell>
          <cell r="H29">
            <v>0</v>
          </cell>
          <cell r="I29">
            <v>52000</v>
          </cell>
          <cell r="K29">
            <v>1287000</v>
          </cell>
        </row>
        <row r="31">
          <cell r="C31" t="str">
            <v>VERSEMENT DE CREDIT</v>
          </cell>
          <cell r="D31" t="str">
            <v>MENAGES</v>
          </cell>
          <cell r="E31" t="str">
            <v>dont E.I. et PRO</v>
          </cell>
          <cell r="G31" t="str">
            <v>ENTREPRISE</v>
          </cell>
          <cell r="H31" t="str">
            <v>SPT et HLM</v>
          </cell>
          <cell r="I31" t="str">
            <v>ASSOCIATIONS</v>
          </cell>
          <cell r="K31" t="str">
            <v>TOTAL</v>
          </cell>
        </row>
        <row r="33">
          <cell r="C33" t="str">
            <v>Crédit Immobilier</v>
          </cell>
          <cell r="D33">
            <v>1320000</v>
          </cell>
          <cell r="K33">
            <v>1320000</v>
          </cell>
        </row>
        <row r="34">
          <cell r="C34" t="str">
            <v>Crédit Consommation</v>
          </cell>
          <cell r="D34">
            <v>982000</v>
          </cell>
          <cell r="K34">
            <v>982000</v>
          </cell>
        </row>
        <row r="35">
          <cell r="C35" t="str">
            <v>Financement Cpt. Exploitation</v>
          </cell>
          <cell r="D35">
            <v>30000</v>
          </cell>
          <cell r="E35">
            <v>30000</v>
          </cell>
          <cell r="G35">
            <v>85000</v>
          </cell>
          <cell r="H35">
            <v>60000</v>
          </cell>
          <cell r="I35">
            <v>11000</v>
          </cell>
          <cell r="K35">
            <v>186000</v>
          </cell>
        </row>
        <row r="36">
          <cell r="C36" t="str">
            <v>Equipement</v>
          </cell>
          <cell r="D36">
            <v>172000</v>
          </cell>
          <cell r="E36">
            <v>172000</v>
          </cell>
          <cell r="G36">
            <v>500000</v>
          </cell>
          <cell r="H36">
            <v>640000</v>
          </cell>
          <cell r="I36">
            <v>52000</v>
          </cell>
          <cell r="K36">
            <v>1364000</v>
          </cell>
        </row>
        <row r="37">
          <cell r="C37" t="str">
            <v>Crédit Bail</v>
          </cell>
          <cell r="D37">
            <v>18000</v>
          </cell>
          <cell r="E37">
            <v>18000</v>
          </cell>
          <cell r="G37">
            <v>65000</v>
          </cell>
          <cell r="H37">
            <v>0</v>
          </cell>
          <cell r="I37">
            <v>7000</v>
          </cell>
          <cell r="K37">
            <v>90000</v>
          </cell>
        </row>
        <row r="39">
          <cell r="C39" t="str">
            <v>TOTAL CREDIT :</v>
          </cell>
          <cell r="D39">
            <v>2522000</v>
          </cell>
          <cell r="E39">
            <v>220000</v>
          </cell>
          <cell r="G39">
            <v>650000</v>
          </cell>
          <cell r="H39">
            <v>700000</v>
          </cell>
          <cell r="I39">
            <v>70000</v>
          </cell>
          <cell r="K39">
            <v>3942000</v>
          </cell>
        </row>
        <row r="41">
          <cell r="C41" t="str">
            <v>Chiffres en KF</v>
          </cell>
          <cell r="K41" t="str">
            <v>CNCE-DAC</v>
          </cell>
        </row>
      </sheetData>
      <sheetData sheetId="13" refreshError="1"/>
      <sheetData sheetId="14" refreshError="1">
        <row r="1">
          <cell r="A1" t="str">
            <v>III.5 / RETRAITEMENT DU PORTEFEUILLE AUTONOME MOYEN</v>
          </cell>
        </row>
        <row r="2">
          <cell r="A2" t="str">
            <v>Millions de francs</v>
          </cell>
        </row>
        <row r="4">
          <cell r="A4" t="str">
            <v>Trésorerie totale</v>
          </cell>
          <cell r="B4">
            <v>1998</v>
          </cell>
          <cell r="C4">
            <v>1999</v>
          </cell>
          <cell r="D4">
            <v>2000</v>
          </cell>
          <cell r="E4">
            <v>2001</v>
          </cell>
          <cell r="F4">
            <v>2002</v>
          </cell>
          <cell r="G4">
            <v>2003</v>
          </cell>
          <cell r="H4" t="str">
            <v>Ressources financières totale</v>
          </cell>
          <cell r="I4">
            <v>1998</v>
          </cell>
          <cell r="J4">
            <v>1999</v>
          </cell>
          <cell r="K4">
            <v>2000</v>
          </cell>
          <cell r="L4">
            <v>2001</v>
          </cell>
          <cell r="M4">
            <v>2002</v>
          </cell>
          <cell r="N4">
            <v>2003</v>
          </cell>
        </row>
        <row r="6">
          <cell r="A6" t="str">
            <v>Encours moyens</v>
          </cell>
          <cell r="B6">
            <v>7029</v>
          </cell>
          <cell r="C6">
            <v>8669</v>
          </cell>
          <cell r="D6">
            <v>10799</v>
          </cell>
          <cell r="E6">
            <v>10890</v>
          </cell>
          <cell r="F6">
            <v>11066</v>
          </cell>
          <cell r="G6">
            <v>10153</v>
          </cell>
          <cell r="H6" t="str">
            <v>Encours moyens</v>
          </cell>
          <cell r="I6">
            <v>1550</v>
          </cell>
          <cell r="J6">
            <v>3256</v>
          </cell>
          <cell r="K6">
            <v>5444</v>
          </cell>
          <cell r="L6">
            <v>5564</v>
          </cell>
          <cell r="M6">
            <v>5517</v>
          </cell>
          <cell r="N6">
            <v>5670</v>
          </cell>
        </row>
        <row r="7">
          <cell r="A7" t="str">
            <v>Produits courants</v>
          </cell>
          <cell r="B7">
            <v>337.392</v>
          </cell>
          <cell r="C7">
            <v>395.04633000000001</v>
          </cell>
          <cell r="D7">
            <v>510.25274999999999</v>
          </cell>
          <cell r="E7">
            <v>514.00800000000004</v>
          </cell>
          <cell r="F7">
            <v>521.20860000000005</v>
          </cell>
          <cell r="G7">
            <v>468.05330000000004</v>
          </cell>
          <cell r="H7" t="str">
            <v>Charge d'intérêt</v>
          </cell>
          <cell r="I7">
            <v>67.84</v>
          </cell>
          <cell r="J7">
            <v>108.85999999999999</v>
          </cell>
          <cell r="K7">
            <v>192.51</v>
          </cell>
          <cell r="L7">
            <v>210.892</v>
          </cell>
          <cell r="M7">
            <v>226.11799999999997</v>
          </cell>
          <cell r="N7">
            <v>228.941</v>
          </cell>
        </row>
        <row r="8">
          <cell r="A8" t="str">
            <v>dont impact micro couverture</v>
          </cell>
          <cell r="B8">
            <v>3.68</v>
          </cell>
          <cell r="C8">
            <v>24.3</v>
          </cell>
          <cell r="D8">
            <v>106.26</v>
          </cell>
          <cell r="E8">
            <v>114.83</v>
          </cell>
          <cell r="F8">
            <v>117.81</v>
          </cell>
          <cell r="G8">
            <v>115.66</v>
          </cell>
          <cell r="H8" t="str">
            <v>dont impact micro couverture</v>
          </cell>
          <cell r="I8">
            <v>0.65</v>
          </cell>
          <cell r="J8">
            <v>25.69</v>
          </cell>
          <cell r="K8">
            <v>99.46</v>
          </cell>
          <cell r="L8">
            <v>97.53</v>
          </cell>
          <cell r="M8">
            <v>102.32</v>
          </cell>
          <cell r="N8">
            <v>100.21</v>
          </cell>
        </row>
        <row r="9">
          <cell r="A9" t="str">
            <v>Taux de rendement courant</v>
          </cell>
          <cell r="B9">
            <v>4.8000000000000001E-2</v>
          </cell>
          <cell r="C9">
            <v>4.5569999999999999E-2</v>
          </cell>
          <cell r="D9">
            <v>4.725E-2</v>
          </cell>
          <cell r="E9">
            <v>4.7200000000000006E-2</v>
          </cell>
          <cell r="F9">
            <v>4.7100000000000003E-2</v>
          </cell>
          <cell r="G9">
            <v>4.6100000000000002E-2</v>
          </cell>
          <cell r="H9" t="str">
            <v>Taux de charge</v>
          </cell>
          <cell r="I9">
            <v>4.376774193548387E-2</v>
          </cell>
          <cell r="J9">
            <v>3.343366093366093E-2</v>
          </cell>
          <cell r="K9">
            <v>3.536186627479794E-2</v>
          </cell>
          <cell r="L9">
            <v>3.7902947519769949E-2</v>
          </cell>
          <cell r="M9">
            <v>4.0985680623527275E-2</v>
          </cell>
          <cell r="N9">
            <v>4.0377601410934744E-2</v>
          </cell>
        </row>
        <row r="11">
          <cell r="H11" t="str">
            <v>Taux de marge courant</v>
          </cell>
          <cell r="I11">
            <v>4.2322580645161312E-3</v>
          </cell>
          <cell r="J11">
            <v>1.2136339066339069E-2</v>
          </cell>
          <cell r="K11">
            <v>1.188813372520206E-2</v>
          </cell>
          <cell r="L11">
            <v>9.2970524802300572E-3</v>
          </cell>
          <cell r="M11">
            <v>6.114319376472728E-3</v>
          </cell>
          <cell r="N11">
            <v>5.7223985890652584E-3</v>
          </cell>
        </row>
        <row r="12">
          <cell r="H12" t="str">
            <v>Marge d'intérêt</v>
          </cell>
          <cell r="I12">
            <v>269.55200000000002</v>
          </cell>
          <cell r="J12">
            <v>286.18633</v>
          </cell>
          <cell r="K12">
            <v>317.74275</v>
          </cell>
          <cell r="L12">
            <v>303.11600000000004</v>
          </cell>
          <cell r="M12">
            <v>295.09060000000011</v>
          </cell>
          <cell r="N12">
            <v>239.11230000000003</v>
          </cell>
        </row>
        <row r="15">
          <cell r="A15" t="str">
            <v>Trésorerie / clientèle</v>
          </cell>
          <cell r="B15">
            <v>1998</v>
          </cell>
          <cell r="C15">
            <v>1999</v>
          </cell>
          <cell r="D15">
            <v>2000</v>
          </cell>
          <cell r="E15">
            <v>2001</v>
          </cell>
          <cell r="F15">
            <v>2002</v>
          </cell>
          <cell r="G15">
            <v>2003</v>
          </cell>
          <cell r="H15" t="str">
            <v>Ressources financières / clientèle</v>
          </cell>
          <cell r="I15">
            <v>1998</v>
          </cell>
          <cell r="J15">
            <v>1999</v>
          </cell>
          <cell r="K15">
            <v>2000</v>
          </cell>
          <cell r="L15">
            <v>2001</v>
          </cell>
          <cell r="M15">
            <v>2002</v>
          </cell>
          <cell r="N15">
            <v>2003</v>
          </cell>
        </row>
        <row r="17">
          <cell r="A17" t="str">
            <v>Encours moyens</v>
          </cell>
          <cell r="B17">
            <v>6796.06</v>
          </cell>
          <cell r="C17">
            <v>7369.8099999999995</v>
          </cell>
          <cell r="D17">
            <v>8340</v>
          </cell>
          <cell r="E17">
            <v>8194</v>
          </cell>
          <cell r="F17">
            <v>8411</v>
          </cell>
          <cell r="G17">
            <v>7334</v>
          </cell>
          <cell r="H17" t="str">
            <v>Encours moyens</v>
          </cell>
          <cell r="I17">
            <v>1317.06</v>
          </cell>
          <cell r="J17">
            <v>1956.81</v>
          </cell>
          <cell r="K17">
            <v>2985</v>
          </cell>
          <cell r="L17">
            <v>2868</v>
          </cell>
          <cell r="M17">
            <v>2862</v>
          </cell>
          <cell r="N17">
            <v>2851</v>
          </cell>
        </row>
        <row r="18">
          <cell r="A18" t="str">
            <v>Produits courants</v>
          </cell>
          <cell r="B18">
            <v>326.65199999999999</v>
          </cell>
          <cell r="C18">
            <v>345.67633000000001</v>
          </cell>
          <cell r="D18">
            <v>397.04275000000001</v>
          </cell>
          <cell r="E18">
            <v>386.74800000000005</v>
          </cell>
          <cell r="F18">
            <v>391.79860000000008</v>
          </cell>
          <cell r="G18">
            <v>331.56330000000003</v>
          </cell>
          <cell r="H18" t="str">
            <v>Charge d'intérêt</v>
          </cell>
          <cell r="I18">
            <v>59.42</v>
          </cell>
          <cell r="J18">
            <v>72.299999999999983</v>
          </cell>
          <cell r="K18">
            <v>89.6</v>
          </cell>
          <cell r="L18">
            <v>106.752</v>
          </cell>
          <cell r="M18">
            <v>120.68799999999996</v>
          </cell>
          <cell r="N18">
            <v>118.691</v>
          </cell>
        </row>
        <row r="19">
          <cell r="A19" t="str">
            <v>dont impact micro couverture</v>
          </cell>
          <cell r="B19">
            <v>0.88000000000000034</v>
          </cell>
          <cell r="C19">
            <v>1.2899999999999991</v>
          </cell>
          <cell r="D19">
            <v>43.650000000000006</v>
          </cell>
          <cell r="E19">
            <v>51.17</v>
          </cell>
          <cell r="F19">
            <v>53.55</v>
          </cell>
          <cell r="G19">
            <v>52.72</v>
          </cell>
          <cell r="H19" t="str">
            <v>dont impact micro couverture</v>
          </cell>
          <cell r="I19">
            <v>0</v>
          </cell>
          <cell r="J19">
            <v>0.14000000000000057</v>
          </cell>
          <cell r="K19">
            <v>36.849999999999994</v>
          </cell>
          <cell r="L19">
            <v>44.32</v>
          </cell>
          <cell r="M19">
            <v>49.609999999999992</v>
          </cell>
          <cell r="N19">
            <v>49.059999999999995</v>
          </cell>
        </row>
        <row r="20">
          <cell r="A20" t="str">
            <v>Taux de rendement courant</v>
          </cell>
          <cell r="B20">
            <v>4.8064908196808143E-2</v>
          </cell>
          <cell r="C20">
            <v>4.6904374739647293E-2</v>
          </cell>
          <cell r="D20">
            <v>4.7607044364508397E-2</v>
          </cell>
          <cell r="E20">
            <v>4.7198926043446429E-2</v>
          </cell>
          <cell r="F20">
            <v>4.6581690643205338E-2</v>
          </cell>
          <cell r="G20">
            <v>4.5209067357512955E-2</v>
          </cell>
          <cell r="H20" t="str">
            <v>Taux de charge</v>
          </cell>
          <cell r="I20">
            <v>4.5115636341548603E-2</v>
          </cell>
          <cell r="J20">
            <v>3.6947889677587498E-2</v>
          </cell>
          <cell r="K20">
            <v>3.0016750418760466E-2</v>
          </cell>
          <cell r="L20">
            <v>3.7221757322175732E-2</v>
          </cell>
          <cell r="M20">
            <v>4.2169112508735139E-2</v>
          </cell>
          <cell r="N20">
            <v>4.1631357418449665E-2</v>
          </cell>
        </row>
        <row r="22">
          <cell r="H22" t="str">
            <v>Taux de marge courant</v>
          </cell>
          <cell r="I22">
            <v>2.9492718552595401E-3</v>
          </cell>
          <cell r="J22">
            <v>9.9564850620597958E-3</v>
          </cell>
          <cell r="K22">
            <v>1.7590293945747931E-2</v>
          </cell>
          <cell r="L22">
            <v>9.9771687212706975E-3</v>
          </cell>
          <cell r="M22">
            <v>4.4125781344701992E-3</v>
          </cell>
          <cell r="N22">
            <v>3.5777099390632908E-3</v>
          </cell>
        </row>
        <row r="23">
          <cell r="H23" t="str">
            <v>Marge d'intérêt</v>
          </cell>
          <cell r="I23">
            <v>267.23199999999997</v>
          </cell>
          <cell r="J23">
            <v>273.37633000000005</v>
          </cell>
          <cell r="K23">
            <v>307.44275000000005</v>
          </cell>
          <cell r="L23">
            <v>279.99600000000004</v>
          </cell>
          <cell r="M23">
            <v>271.11060000000009</v>
          </cell>
          <cell r="N23">
            <v>212.87230000000002</v>
          </cell>
        </row>
        <row r="26">
          <cell r="A26" t="str">
            <v>Trésorerie / portefeuille autonome</v>
          </cell>
          <cell r="B26">
            <v>1998</v>
          </cell>
          <cell r="C26">
            <v>1999</v>
          </cell>
          <cell r="D26">
            <v>2000</v>
          </cell>
          <cell r="E26">
            <v>2001</v>
          </cell>
          <cell r="F26">
            <v>2002</v>
          </cell>
          <cell r="G26">
            <v>2003</v>
          </cell>
          <cell r="H26" t="str">
            <v>Ressources financières / portefeuille autonome</v>
          </cell>
          <cell r="I26">
            <v>1998</v>
          </cell>
          <cell r="J26">
            <v>1999</v>
          </cell>
          <cell r="K26">
            <v>2000</v>
          </cell>
          <cell r="L26">
            <v>2001</v>
          </cell>
          <cell r="M26">
            <v>2002</v>
          </cell>
          <cell r="N26">
            <v>2003</v>
          </cell>
        </row>
        <row r="28">
          <cell r="A28" t="str">
            <v>Encours moyens</v>
          </cell>
          <cell r="B28">
            <v>232.94</v>
          </cell>
          <cell r="C28">
            <v>1299.19</v>
          </cell>
          <cell r="D28">
            <v>2459</v>
          </cell>
          <cell r="E28">
            <v>2696</v>
          </cell>
          <cell r="F28">
            <v>2655</v>
          </cell>
          <cell r="G28">
            <v>2819</v>
          </cell>
          <cell r="H28" t="str">
            <v>Encours moyens</v>
          </cell>
          <cell r="I28">
            <v>232.94</v>
          </cell>
          <cell r="J28">
            <v>1299.19</v>
          </cell>
          <cell r="K28">
            <v>2459</v>
          </cell>
          <cell r="L28">
            <v>2696</v>
          </cell>
          <cell r="M28">
            <v>2655</v>
          </cell>
          <cell r="N28">
            <v>2819</v>
          </cell>
        </row>
        <row r="29">
          <cell r="A29" t="str">
            <v>Produits courants</v>
          </cell>
          <cell r="B29">
            <v>10.74</v>
          </cell>
          <cell r="C29">
            <v>49.37</v>
          </cell>
          <cell r="D29">
            <v>113.21</v>
          </cell>
          <cell r="E29">
            <v>127.26</v>
          </cell>
          <cell r="F29">
            <v>129.41</v>
          </cell>
          <cell r="G29">
            <v>136.49</v>
          </cell>
          <cell r="H29" t="str">
            <v>Charge d'intérêt</v>
          </cell>
          <cell r="I29">
            <v>8.42</v>
          </cell>
          <cell r="J29">
            <v>36.56</v>
          </cell>
          <cell r="K29">
            <v>102.91</v>
          </cell>
          <cell r="L29">
            <v>104.14</v>
          </cell>
          <cell r="M29">
            <v>105.43</v>
          </cell>
          <cell r="N29">
            <v>110.25</v>
          </cell>
        </row>
        <row r="30">
          <cell r="A30" t="str">
            <v>dont impact micro couverture</v>
          </cell>
          <cell r="B30">
            <v>2.8</v>
          </cell>
          <cell r="C30">
            <v>23.01</v>
          </cell>
          <cell r="D30">
            <v>62.61</v>
          </cell>
          <cell r="E30">
            <v>63.66</v>
          </cell>
          <cell r="F30">
            <v>64.260000000000005</v>
          </cell>
          <cell r="G30">
            <v>62.94</v>
          </cell>
          <cell r="H30" t="str">
            <v>dont impact micro couverture</v>
          </cell>
          <cell r="I30">
            <v>0.65</v>
          </cell>
          <cell r="J30">
            <v>25.55</v>
          </cell>
          <cell r="K30">
            <v>62.61</v>
          </cell>
          <cell r="L30">
            <v>53.21</v>
          </cell>
          <cell r="M30">
            <v>52.71</v>
          </cell>
          <cell r="N30">
            <v>51.15</v>
          </cell>
        </row>
        <row r="31">
          <cell r="A31" t="str">
            <v>Taux de rendement courant</v>
          </cell>
          <cell r="B31">
            <v>4.6106293466128621E-2</v>
          </cell>
          <cell r="C31">
            <v>3.8000600374079228E-2</v>
          </cell>
          <cell r="D31">
            <v>4.60390402602684E-2</v>
          </cell>
          <cell r="E31">
            <v>4.720326409495549E-2</v>
          </cell>
          <cell r="F31">
            <v>4.8741996233521656E-2</v>
          </cell>
          <cell r="G31">
            <v>4.8417878680383115E-2</v>
          </cell>
          <cell r="H31" t="str">
            <v>Taux de charge</v>
          </cell>
          <cell r="I31">
            <v>3.6146647205288915E-2</v>
          </cell>
          <cell r="J31">
            <v>2.8140610688198033E-2</v>
          </cell>
          <cell r="K31">
            <v>4.1850345668971126E-2</v>
          </cell>
          <cell r="L31">
            <v>3.8627596439169139E-2</v>
          </cell>
          <cell r="M31">
            <v>3.9709981167608287E-2</v>
          </cell>
          <cell r="N31">
            <v>3.9109613338063141E-2</v>
          </cell>
        </row>
        <row r="33">
          <cell r="H33" t="str">
            <v>Taux de marge courant</v>
          </cell>
          <cell r="I33">
            <v>9.9596462608397066E-3</v>
          </cell>
          <cell r="J33">
            <v>9.8599896858811951E-3</v>
          </cell>
          <cell r="K33">
            <v>4.1886945912972748E-3</v>
          </cell>
          <cell r="L33">
            <v>8.5756676557863509E-3</v>
          </cell>
          <cell r="M33">
            <v>9.0320150659133694E-3</v>
          </cell>
          <cell r="N33">
            <v>9.308265342319974E-3</v>
          </cell>
        </row>
        <row r="34">
          <cell r="H34" t="str">
            <v>Marge d'intérêt</v>
          </cell>
          <cell r="I34">
            <v>2.3200000000000003</v>
          </cell>
          <cell r="J34">
            <v>12.809999999999995</v>
          </cell>
          <cell r="K34">
            <v>10.299999999999997</v>
          </cell>
          <cell r="L34">
            <v>23.120000000000005</v>
          </cell>
          <cell r="M34">
            <v>23.97999999999999</v>
          </cell>
          <cell r="N34">
            <v>26.240000000000009</v>
          </cell>
        </row>
      </sheetData>
      <sheetData sheetId="15" refreshError="1">
        <row r="2">
          <cell r="A2" t="str">
            <v>Z_IMP0</v>
          </cell>
        </row>
        <row r="3">
          <cell r="C3">
            <v>1</v>
          </cell>
        </row>
        <row r="4">
          <cell r="C4">
            <v>2</v>
          </cell>
        </row>
        <row r="5">
          <cell r="C5">
            <v>3</v>
          </cell>
        </row>
        <row r="6">
          <cell r="C6">
            <v>4</v>
          </cell>
        </row>
        <row r="7">
          <cell r="C7">
            <v>5</v>
          </cell>
        </row>
        <row r="8">
          <cell r="C8">
            <v>6</v>
          </cell>
        </row>
        <row r="9">
          <cell r="C9">
            <v>7</v>
          </cell>
        </row>
        <row r="10">
          <cell r="C10">
            <v>8</v>
          </cell>
        </row>
        <row r="11">
          <cell r="C11">
            <v>9</v>
          </cell>
        </row>
        <row r="12">
          <cell r="C12">
            <v>10</v>
          </cell>
        </row>
        <row r="13">
          <cell r="C13">
            <v>11</v>
          </cell>
        </row>
        <row r="14">
          <cell r="C14">
            <v>12</v>
          </cell>
        </row>
        <row r="15">
          <cell r="C15">
            <v>13</v>
          </cell>
        </row>
        <row r="16">
          <cell r="C16">
            <v>14</v>
          </cell>
        </row>
        <row r="17">
          <cell r="C17">
            <v>15</v>
          </cell>
        </row>
        <row r="18">
          <cell r="C18">
            <v>16</v>
          </cell>
        </row>
        <row r="19">
          <cell r="C19">
            <v>17</v>
          </cell>
        </row>
        <row r="20">
          <cell r="C20">
            <v>18</v>
          </cell>
        </row>
        <row r="21">
          <cell r="C21">
            <v>19</v>
          </cell>
        </row>
      </sheetData>
      <sheetData sheetId="16" refreshError="1"/>
      <sheetData sheetId="1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s050311"/>
      <sheetName val="Garde"/>
      <sheetName val="Sommaire"/>
      <sheetName val="ProdPôle"/>
      <sheetName val="ProdMarché"/>
      <sheetName val="Marges"/>
      <sheetName val="Encours_nature"/>
      <sheetName val="Enc BQ x Pôle"/>
      <sheetName val="Encours_banque"/>
      <sheetName val="recouvr"/>
      <sheetName val="risque"/>
      <sheetName val="enc05"/>
      <sheetName val="synt_1Pôle"/>
      <sheetName val="synt_BQ"/>
      <sheetName val="synt_BQxPole"/>
      <sheetName val="enc04"/>
      <sheetName val="enc03"/>
      <sheetName val="Banque"/>
      <sheetName val="act_DIP"/>
      <sheetName val="act_pôle2"/>
      <sheetName val="L04"/>
      <sheetName val="act_pôle3"/>
      <sheetName val="act_pôle4"/>
      <sheetName val="act_pôle6"/>
      <sheetName val="enc_DIP"/>
      <sheetName val="Crédit_bail"/>
      <sheetName val="act_Cicobail"/>
      <sheetName val="enc_Cicobail"/>
      <sheetName val="Fcts_Struc"/>
      <sheetName val="act_OpSoc"/>
      <sheetName val="enc_OpSoc"/>
      <sheetName val="act_hlm"/>
      <sheetName val="enc_HLM"/>
      <sheetName val="act_sem"/>
      <sheetName val="enc_SEM"/>
      <sheetName val="act_assoc"/>
      <sheetName val="enc_assoc"/>
      <sheetName val="act_cil"/>
      <sheetName val="enc_CIL"/>
      <sheetName val="act_SACI"/>
      <sheetName val="act_colloc"/>
      <sheetName val="enc_colloc"/>
      <sheetName val="act_Entenial"/>
      <sheetName val="enc_Entenial"/>
      <sheetName val="Mode d'emploi"/>
      <sheetName val="Date"/>
      <sheetName val="loi"/>
      <sheetName val="obj_05"/>
      <sheetName val="synt_prod04"/>
      <sheetName val="L05"/>
      <sheetName val="L03"/>
      <sheetName val="01_CS_Prod"/>
      <sheetName val="1- CFF &amp; A3C"/>
      <sheetName val="ProdavecEntenial"/>
      <sheetName val="risque_vo"/>
      <sheetName val="en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Methodo"/>
      <sheetName val="Périmetre SG"/>
      <sheetName val="Hypo Basse"/>
      <sheetName val="Hypo Haute"/>
      <sheetName val="Graphe IRPP"/>
      <sheetName val="Global"/>
      <sheetName val="Moyen Gene"/>
      <sheetName val="Compta"/>
      <sheetName val="RH"/>
      <sheetName val="Formation"/>
      <sheetName val="Finance Cdg"/>
      <sheetName val="Secretariat"/>
      <sheetName val="Orga &amp; Qualite"/>
      <sheetName val="Communication"/>
      <sheetName val="Juridique &amp; Fiscal"/>
      <sheetName val="Audit"/>
      <sheetName val="Info Locale"/>
      <sheetName val="IRPP"/>
      <sheetName val="Detail global effectifs"/>
      <sheetName val="Detail global charges"/>
      <sheetName val="Nb ETP"/>
      <sheetName val="Charges FP"/>
      <sheetName val="cL2 Cotis FIN 2004"/>
      <sheetName val="resume etp FP Informatique"/>
      <sheetName val="2_Magn_Arr04"/>
      <sheetName val="MAGNIT Arrêté 2004"/>
      <sheetName val="ST info"/>
      <sheetName val="Charges ALM &amp; CP"/>
      <sheetName val="Nb ETP ALM CP"/>
      <sheetName val="Taux de charges logés"/>
      <sheetName val="ST Moyen Géné"/>
      <sheetName val="Detail Sous Traitance"/>
      <sheetName val="Nombre d'agences"/>
      <sheetName val="Couts Horaires"/>
      <sheetName val="données graphe"/>
      <sheetName val="données graph IRPP"/>
      <sheetName val="Graphe Hypo B &amp; 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1">
          <cell r="A1" t="str">
            <v>source : Grille AA</v>
          </cell>
          <cell r="B1" t="str">
            <v>Total CE</v>
          </cell>
          <cell r="C1" t="str">
            <v>CE_ALP</v>
          </cell>
          <cell r="D1" t="str">
            <v>CE_ALS</v>
          </cell>
          <cell r="E1" t="str">
            <v>CE_AQN</v>
          </cell>
          <cell r="F1" t="str">
            <v>CE_AUL</v>
          </cell>
          <cell r="G1" t="str">
            <v>CE_BNO</v>
          </cell>
          <cell r="H1" t="str">
            <v>CE_BOU</v>
          </cell>
          <cell r="I1" t="str">
            <v>CE_BRE</v>
          </cell>
          <cell r="J1" t="str">
            <v>CE_CAZ</v>
          </cell>
          <cell r="K1" t="str">
            <v>CE_CHA</v>
          </cell>
          <cell r="L1" t="str">
            <v>CE_CVL</v>
          </cell>
          <cell r="M1" t="str">
            <v>CE_FLA</v>
          </cell>
          <cell r="N1" t="str">
            <v>CE_FRC</v>
          </cell>
          <cell r="O1" t="str">
            <v>CE_HNO</v>
          </cell>
          <cell r="P1" t="str">
            <v>CE_IFN</v>
          </cell>
          <cell r="Q1" t="str">
            <v>CE_IFO</v>
          </cell>
          <cell r="R1" t="str">
            <v>CE_IFP</v>
          </cell>
          <cell r="S1" t="str">
            <v>CE_LDA</v>
          </cell>
          <cell r="T1" t="str">
            <v>CE_LOR</v>
          </cell>
          <cell r="U1" t="str">
            <v>CE_LRO</v>
          </cell>
          <cell r="V1" t="str">
            <v>CE_MIP</v>
          </cell>
          <cell r="W1" t="str">
            <v>CE_PAC</v>
          </cell>
          <cell r="X1" t="str">
            <v>CE_PDA</v>
          </cell>
          <cell r="Y1" t="str">
            <v>CE_PDC</v>
          </cell>
          <cell r="Z1" t="str">
            <v>CE_PDH</v>
          </cell>
          <cell r="AA1" t="str">
            <v>CE_PDL</v>
          </cell>
          <cell r="AB1" t="str">
            <v>CE_PIC</v>
          </cell>
          <cell r="AC1" t="str">
            <v>CE_POC</v>
          </cell>
          <cell r="AD1" t="str">
            <v>CE_RAL</v>
          </cell>
          <cell r="AE1" t="str">
            <v>CE_VFO</v>
          </cell>
        </row>
        <row r="2">
          <cell r="A2" t="str">
            <v>Emploi Metier SG</v>
          </cell>
          <cell r="B2">
            <v>4773.2700000000004</v>
          </cell>
          <cell r="C2">
            <v>146.43</v>
          </cell>
          <cell r="D2">
            <v>139.6</v>
          </cell>
          <cell r="E2">
            <v>145.4</v>
          </cell>
          <cell r="F2">
            <v>191.84</v>
          </cell>
          <cell r="G2">
            <v>108.18</v>
          </cell>
          <cell r="H2">
            <v>170.44</v>
          </cell>
          <cell r="I2">
            <v>144.13</v>
          </cell>
          <cell r="J2">
            <v>216.03</v>
          </cell>
          <cell r="K2">
            <v>117.91</v>
          </cell>
          <cell r="L2">
            <v>96.91</v>
          </cell>
          <cell r="M2">
            <v>143.63</v>
          </cell>
          <cell r="N2">
            <v>81.67</v>
          </cell>
          <cell r="O2">
            <v>134.94</v>
          </cell>
          <cell r="P2">
            <v>100.68</v>
          </cell>
          <cell r="Q2">
            <v>111.27</v>
          </cell>
          <cell r="R2">
            <v>482.01</v>
          </cell>
          <cell r="S2">
            <v>178.24</v>
          </cell>
          <cell r="T2">
            <v>149.77000000000001</v>
          </cell>
          <cell r="U2">
            <v>205.77</v>
          </cell>
          <cell r="V2">
            <v>155.09</v>
          </cell>
          <cell r="W2">
            <v>370.86</v>
          </cell>
          <cell r="X2">
            <v>105.59</v>
          </cell>
          <cell r="Y2">
            <v>113.91</v>
          </cell>
          <cell r="Z2">
            <v>85.43</v>
          </cell>
          <cell r="AA2">
            <v>195.34</v>
          </cell>
          <cell r="AB2">
            <v>139.66</v>
          </cell>
          <cell r="AC2">
            <v>158.22</v>
          </cell>
          <cell r="AD2">
            <v>256.49</v>
          </cell>
          <cell r="AE2">
            <v>127.82</v>
          </cell>
        </row>
        <row r="3">
          <cell r="A3" t="str">
            <v>Finance CDG SG</v>
          </cell>
          <cell r="B3">
            <v>474.24</v>
          </cell>
          <cell r="C3">
            <v>26.5</v>
          </cell>
          <cell r="D3">
            <v>12.37</v>
          </cell>
          <cell r="E3">
            <v>16.39</v>
          </cell>
          <cell r="F3">
            <v>20.420000000000002</v>
          </cell>
          <cell r="G3">
            <v>12.14</v>
          </cell>
          <cell r="H3">
            <v>12.71</v>
          </cell>
          <cell r="I3">
            <v>10.08</v>
          </cell>
          <cell r="J3">
            <v>24.93</v>
          </cell>
          <cell r="K3">
            <v>13.58</v>
          </cell>
          <cell r="L3">
            <v>9.48</v>
          </cell>
          <cell r="M3">
            <v>10.16</v>
          </cell>
          <cell r="N3">
            <v>11.71</v>
          </cell>
          <cell r="O3">
            <v>11.43</v>
          </cell>
          <cell r="P3">
            <v>12.24</v>
          </cell>
          <cell r="Q3">
            <v>21.37</v>
          </cell>
          <cell r="R3">
            <v>40.68</v>
          </cell>
          <cell r="S3">
            <v>17.239999999999998</v>
          </cell>
          <cell r="T3">
            <v>15.14</v>
          </cell>
          <cell r="U3">
            <v>19.34</v>
          </cell>
          <cell r="V3">
            <v>10.1</v>
          </cell>
          <cell r="W3">
            <v>38.770000000000003</v>
          </cell>
          <cell r="X3">
            <v>11.67</v>
          </cell>
          <cell r="Y3">
            <v>13.5</v>
          </cell>
          <cell r="Z3">
            <v>6.42</v>
          </cell>
          <cell r="AA3">
            <v>13.97</v>
          </cell>
          <cell r="AB3">
            <v>15.3</v>
          </cell>
          <cell r="AC3">
            <v>9.7799999999999994</v>
          </cell>
          <cell r="AD3">
            <v>24.88</v>
          </cell>
          <cell r="AE3">
            <v>11.92</v>
          </cell>
        </row>
        <row r="4">
          <cell r="A4" t="str">
            <v>Communication SG</v>
          </cell>
          <cell r="B4">
            <v>249.78</v>
          </cell>
          <cell r="C4">
            <v>13.29</v>
          </cell>
          <cell r="D4">
            <v>5.67</v>
          </cell>
          <cell r="E4">
            <v>13</v>
          </cell>
          <cell r="F4">
            <v>9.43</v>
          </cell>
          <cell r="G4">
            <v>5.46</v>
          </cell>
          <cell r="H4">
            <v>8.08</v>
          </cell>
          <cell r="I4">
            <v>9.8000000000000007</v>
          </cell>
          <cell r="J4">
            <v>7.39</v>
          </cell>
          <cell r="K4">
            <v>7.68</v>
          </cell>
          <cell r="L4">
            <v>3.8</v>
          </cell>
          <cell r="M4">
            <v>5.38</v>
          </cell>
          <cell r="N4">
            <v>2.34</v>
          </cell>
          <cell r="O4">
            <v>7.07</v>
          </cell>
          <cell r="P4">
            <v>3.1</v>
          </cell>
          <cell r="Q4">
            <v>4.75</v>
          </cell>
          <cell r="R4">
            <v>20.420000000000002</v>
          </cell>
          <cell r="S4">
            <v>6.33</v>
          </cell>
          <cell r="T4">
            <v>7.67</v>
          </cell>
          <cell r="U4">
            <v>12.64</v>
          </cell>
          <cell r="V4">
            <v>7.89</v>
          </cell>
          <cell r="W4">
            <v>22.42</v>
          </cell>
          <cell r="X4">
            <v>4.4000000000000004</v>
          </cell>
          <cell r="Y4">
            <v>6.25</v>
          </cell>
          <cell r="Z4">
            <v>4</v>
          </cell>
          <cell r="AA4">
            <v>9.81</v>
          </cell>
          <cell r="AB4">
            <v>7.82</v>
          </cell>
          <cell r="AC4">
            <v>11.76</v>
          </cell>
          <cell r="AD4">
            <v>15.32</v>
          </cell>
          <cell r="AE4">
            <v>6.8</v>
          </cell>
        </row>
        <row r="5">
          <cell r="A5" t="str">
            <v>Logistique SG</v>
          </cell>
          <cell r="B5">
            <v>1177.81</v>
          </cell>
          <cell r="C5">
            <v>31.91</v>
          </cell>
          <cell r="D5">
            <v>25.85</v>
          </cell>
          <cell r="E5">
            <v>31.36</v>
          </cell>
          <cell r="F5">
            <v>45.92</v>
          </cell>
          <cell r="G5">
            <v>16.66</v>
          </cell>
          <cell r="H5">
            <v>40.28</v>
          </cell>
          <cell r="I5">
            <v>43.2</v>
          </cell>
          <cell r="J5">
            <v>69.709999999999994</v>
          </cell>
          <cell r="K5">
            <v>20.77</v>
          </cell>
          <cell r="L5">
            <v>19.739999999999998</v>
          </cell>
          <cell r="M5">
            <v>33.229999999999997</v>
          </cell>
          <cell r="N5">
            <v>18.72</v>
          </cell>
          <cell r="O5">
            <v>35.97</v>
          </cell>
          <cell r="P5">
            <v>29.75</v>
          </cell>
          <cell r="Q5">
            <v>12.63</v>
          </cell>
          <cell r="R5">
            <v>111.93</v>
          </cell>
          <cell r="S5">
            <v>45.83</v>
          </cell>
          <cell r="T5">
            <v>28.98</v>
          </cell>
          <cell r="U5">
            <v>50.98</v>
          </cell>
          <cell r="V5">
            <v>35.69</v>
          </cell>
          <cell r="W5">
            <v>128.03</v>
          </cell>
          <cell r="X5">
            <v>23.65</v>
          </cell>
          <cell r="Y5">
            <v>31.12</v>
          </cell>
          <cell r="Z5">
            <v>20.29</v>
          </cell>
          <cell r="AA5">
            <v>79.44</v>
          </cell>
          <cell r="AB5">
            <v>29.8</v>
          </cell>
          <cell r="AC5">
            <v>36.74</v>
          </cell>
          <cell r="AD5">
            <v>46.7</v>
          </cell>
          <cell r="AE5">
            <v>32.93</v>
          </cell>
        </row>
        <row r="6">
          <cell r="A6" t="str">
            <v>RH SG</v>
          </cell>
          <cell r="B6">
            <v>494.55000000000007</v>
          </cell>
          <cell r="C6">
            <v>12.086</v>
          </cell>
          <cell r="D6">
            <v>14.32</v>
          </cell>
          <cell r="E6">
            <v>17.88</v>
          </cell>
          <cell r="F6">
            <v>19.290000000000003</v>
          </cell>
          <cell r="G6">
            <v>11.329999999999998</v>
          </cell>
          <cell r="H6">
            <v>12.309999999999999</v>
          </cell>
          <cell r="I6">
            <v>16.899999999999999</v>
          </cell>
          <cell r="J6">
            <v>24.549999999999997</v>
          </cell>
          <cell r="K6">
            <v>7.4700000000000006</v>
          </cell>
          <cell r="L6">
            <v>10.370000000000001</v>
          </cell>
          <cell r="M6">
            <v>11.3</v>
          </cell>
          <cell r="N6">
            <v>9.9600000000000009</v>
          </cell>
          <cell r="O6">
            <v>13.469999999999999</v>
          </cell>
          <cell r="P6">
            <v>12.08</v>
          </cell>
          <cell r="Q6">
            <v>12.71</v>
          </cell>
          <cell r="R6">
            <v>66.47999999999999</v>
          </cell>
          <cell r="S6">
            <v>21.68</v>
          </cell>
          <cell r="T6">
            <v>16.88</v>
          </cell>
          <cell r="U6">
            <v>16.93</v>
          </cell>
          <cell r="V6">
            <v>19.79</v>
          </cell>
          <cell r="W6">
            <v>30.94</v>
          </cell>
          <cell r="X6">
            <v>6.91</v>
          </cell>
          <cell r="Y6">
            <v>11.7</v>
          </cell>
          <cell r="Z6">
            <v>8.08</v>
          </cell>
          <cell r="AA6">
            <v>16.57</v>
          </cell>
          <cell r="AB6">
            <v>11.99</v>
          </cell>
          <cell r="AC6">
            <v>15.44</v>
          </cell>
          <cell r="AD6">
            <v>33.069999999999993</v>
          </cell>
          <cell r="AE6">
            <v>12.06</v>
          </cell>
        </row>
        <row r="7">
          <cell r="A7" t="str">
            <v>Audit SG</v>
          </cell>
          <cell r="B7">
            <v>350.51</v>
          </cell>
          <cell r="C7">
            <v>11</v>
          </cell>
          <cell r="D7">
            <v>11.01</v>
          </cell>
          <cell r="E7">
            <v>10.119999999999999</v>
          </cell>
          <cell r="F7">
            <v>15.28</v>
          </cell>
          <cell r="G7">
            <v>7.71</v>
          </cell>
          <cell r="H7">
            <v>10.84</v>
          </cell>
          <cell r="I7">
            <v>13.4</v>
          </cell>
          <cell r="J7">
            <v>12</v>
          </cell>
          <cell r="K7">
            <v>8.17</v>
          </cell>
          <cell r="L7">
            <v>13.01</v>
          </cell>
          <cell r="M7">
            <v>9.64</v>
          </cell>
          <cell r="N7">
            <v>7.76</v>
          </cell>
          <cell r="O7">
            <v>12.59</v>
          </cell>
          <cell r="P7">
            <v>8.91</v>
          </cell>
          <cell r="Q7">
            <v>6.35</v>
          </cell>
          <cell r="R7">
            <v>30.57</v>
          </cell>
          <cell r="S7">
            <v>12.31</v>
          </cell>
          <cell r="T7">
            <v>12.55</v>
          </cell>
          <cell r="U7">
            <v>18.91</v>
          </cell>
          <cell r="V7">
            <v>10.67</v>
          </cell>
          <cell r="W7">
            <v>22.68</v>
          </cell>
          <cell r="X7">
            <v>5.5</v>
          </cell>
          <cell r="Y7">
            <v>9</v>
          </cell>
          <cell r="Z7">
            <v>6.82</v>
          </cell>
          <cell r="AA7">
            <v>10.18</v>
          </cell>
          <cell r="AB7">
            <v>12.56</v>
          </cell>
          <cell r="AC7">
            <v>8.8800000000000008</v>
          </cell>
          <cell r="AD7">
            <v>18.54</v>
          </cell>
          <cell r="AE7">
            <v>13.52</v>
          </cell>
        </row>
        <row r="8">
          <cell r="A8" t="str">
            <v>Juridique &amp; fiscal SG</v>
          </cell>
          <cell r="B8">
            <v>191.56</v>
          </cell>
          <cell r="C8">
            <v>3.93</v>
          </cell>
          <cell r="D8">
            <v>4.26</v>
          </cell>
          <cell r="E8">
            <v>9.85</v>
          </cell>
          <cell r="F8">
            <v>6.44</v>
          </cell>
          <cell r="G8">
            <v>4.92</v>
          </cell>
          <cell r="H8">
            <v>8.16</v>
          </cell>
          <cell r="I8">
            <v>5</v>
          </cell>
          <cell r="J8">
            <v>6.5</v>
          </cell>
          <cell r="K8">
            <v>10.02</v>
          </cell>
          <cell r="L8">
            <v>2.83</v>
          </cell>
          <cell r="M8">
            <v>4.97</v>
          </cell>
          <cell r="N8">
            <v>2.4500000000000002</v>
          </cell>
          <cell r="O8">
            <v>4.03</v>
          </cell>
          <cell r="P8">
            <v>0.7</v>
          </cell>
          <cell r="Q8">
            <v>5.58</v>
          </cell>
          <cell r="R8">
            <v>20.21</v>
          </cell>
          <cell r="S8">
            <v>4.55</v>
          </cell>
          <cell r="T8">
            <v>4</v>
          </cell>
          <cell r="U8">
            <v>11.82</v>
          </cell>
          <cell r="V8">
            <v>10.32</v>
          </cell>
          <cell r="W8">
            <v>21.23</v>
          </cell>
          <cell r="X8">
            <v>4.2300000000000004</v>
          </cell>
          <cell r="Y8">
            <v>6</v>
          </cell>
          <cell r="Z8">
            <v>2.6</v>
          </cell>
          <cell r="AA8">
            <v>5.97</v>
          </cell>
          <cell r="AB8">
            <v>4</v>
          </cell>
          <cell r="AC8">
            <v>5</v>
          </cell>
          <cell r="AD8">
            <v>7.99</v>
          </cell>
          <cell r="AE8">
            <v>4</v>
          </cell>
        </row>
        <row r="9">
          <cell r="A9" t="str">
            <v>Comptabilité SG</v>
          </cell>
          <cell r="B9">
            <v>649.66</v>
          </cell>
          <cell r="C9">
            <v>20.99</v>
          </cell>
          <cell r="D9">
            <v>28.66</v>
          </cell>
          <cell r="E9">
            <v>15.57</v>
          </cell>
          <cell r="F9">
            <v>40</v>
          </cell>
          <cell r="G9">
            <v>16.84</v>
          </cell>
          <cell r="H9">
            <v>27.41</v>
          </cell>
          <cell r="I9">
            <v>12.2</v>
          </cell>
          <cell r="J9">
            <v>21.42</v>
          </cell>
          <cell r="K9">
            <v>22.89</v>
          </cell>
          <cell r="L9">
            <v>13.59</v>
          </cell>
          <cell r="M9">
            <v>22.38</v>
          </cell>
          <cell r="N9">
            <v>11.45</v>
          </cell>
          <cell r="O9">
            <v>14.39</v>
          </cell>
          <cell r="P9">
            <v>14.07</v>
          </cell>
          <cell r="Q9">
            <v>17.100000000000001</v>
          </cell>
          <cell r="R9">
            <v>55.86</v>
          </cell>
          <cell r="S9">
            <v>25.55</v>
          </cell>
          <cell r="T9">
            <v>22.33</v>
          </cell>
          <cell r="U9">
            <v>20.23</v>
          </cell>
          <cell r="V9">
            <v>29.55</v>
          </cell>
          <cell r="W9">
            <v>41.95</v>
          </cell>
          <cell r="X9">
            <v>20.329999999999998</v>
          </cell>
          <cell r="Y9">
            <v>15.5</v>
          </cell>
          <cell r="Z9">
            <v>13.58</v>
          </cell>
          <cell r="AA9">
            <v>22.62</v>
          </cell>
          <cell r="AB9">
            <v>21.38</v>
          </cell>
          <cell r="AC9">
            <v>11.86</v>
          </cell>
          <cell r="AD9">
            <v>32.07</v>
          </cell>
          <cell r="AE9">
            <v>17.89</v>
          </cell>
        </row>
        <row r="10">
          <cell r="A10" t="str">
            <v>Organisation &amp; qualité SG</v>
          </cell>
          <cell r="B10">
            <v>326.02999999999997</v>
          </cell>
          <cell r="C10">
            <v>11.41</v>
          </cell>
          <cell r="D10">
            <v>13.47</v>
          </cell>
          <cell r="E10">
            <v>16.39</v>
          </cell>
          <cell r="F10">
            <v>2</v>
          </cell>
          <cell r="G10">
            <v>16.2</v>
          </cell>
          <cell r="H10">
            <v>12.03</v>
          </cell>
          <cell r="I10">
            <v>8.1</v>
          </cell>
          <cell r="J10">
            <v>16.39</v>
          </cell>
          <cell r="K10">
            <v>6.81</v>
          </cell>
          <cell r="L10">
            <v>7.35</v>
          </cell>
          <cell r="M10">
            <v>10.17</v>
          </cell>
          <cell r="N10">
            <v>2.59</v>
          </cell>
          <cell r="O10">
            <v>13.1</v>
          </cell>
          <cell r="P10">
            <v>0</v>
          </cell>
          <cell r="Q10">
            <v>8.23</v>
          </cell>
          <cell r="R10">
            <v>50.01</v>
          </cell>
          <cell r="S10">
            <v>10.07</v>
          </cell>
          <cell r="T10">
            <v>9.07</v>
          </cell>
          <cell r="U10">
            <v>7.71</v>
          </cell>
          <cell r="V10">
            <v>7.51</v>
          </cell>
          <cell r="W10">
            <v>13.69</v>
          </cell>
          <cell r="X10">
            <v>11.26</v>
          </cell>
          <cell r="Y10">
            <v>6.25</v>
          </cell>
          <cell r="Z10">
            <v>6.75</v>
          </cell>
          <cell r="AA10">
            <v>8.3699999999999992</v>
          </cell>
          <cell r="AB10">
            <v>13.52</v>
          </cell>
          <cell r="AC10">
            <v>13.56</v>
          </cell>
          <cell r="AD10">
            <v>17.68</v>
          </cell>
          <cell r="AE10">
            <v>6.34</v>
          </cell>
        </row>
        <row r="11">
          <cell r="A11" t="str">
            <v>Secrétariat SG</v>
          </cell>
        </row>
        <row r="12">
          <cell r="A12" t="str">
            <v>IRPP SG</v>
          </cell>
          <cell r="B12">
            <v>288.63</v>
          </cell>
          <cell r="C12">
            <v>0</v>
          </cell>
          <cell r="D12">
            <v>6.6</v>
          </cell>
          <cell r="E12">
            <v>6.26</v>
          </cell>
          <cell r="F12">
            <v>11.4</v>
          </cell>
          <cell r="G12">
            <v>4.95</v>
          </cell>
          <cell r="H12">
            <v>8.24</v>
          </cell>
          <cell r="I12">
            <v>2</v>
          </cell>
          <cell r="J12">
            <v>10.8</v>
          </cell>
          <cell r="K12">
            <v>6.73</v>
          </cell>
          <cell r="L12">
            <v>7.65</v>
          </cell>
          <cell r="M12">
            <v>12</v>
          </cell>
          <cell r="N12">
            <v>8.4</v>
          </cell>
          <cell r="O12">
            <v>3.92</v>
          </cell>
          <cell r="P12">
            <v>11.54</v>
          </cell>
          <cell r="Q12">
            <v>12.57</v>
          </cell>
          <cell r="R12">
            <v>37.81</v>
          </cell>
          <cell r="S12">
            <v>12</v>
          </cell>
          <cell r="T12">
            <v>12.83</v>
          </cell>
          <cell r="U12">
            <v>9.3699999999999992</v>
          </cell>
          <cell r="V12">
            <v>13.38</v>
          </cell>
          <cell r="W12">
            <v>13.6</v>
          </cell>
          <cell r="X12">
            <v>4.62</v>
          </cell>
          <cell r="Y12">
            <v>1</v>
          </cell>
          <cell r="Z12">
            <v>8.1300000000000008</v>
          </cell>
          <cell r="AA12">
            <v>11.5</v>
          </cell>
          <cell r="AB12">
            <v>8.99</v>
          </cell>
          <cell r="AC12">
            <v>6.36</v>
          </cell>
          <cell r="AD12">
            <v>17.850000000000001</v>
          </cell>
          <cell r="AE12">
            <v>18.13</v>
          </cell>
        </row>
        <row r="13">
          <cell r="A13" t="str">
            <v>Secrétariat SG</v>
          </cell>
          <cell r="B13">
            <v>400.15</v>
          </cell>
          <cell r="C13">
            <v>12.03</v>
          </cell>
          <cell r="D13">
            <v>13.98</v>
          </cell>
          <cell r="E13">
            <v>8.24</v>
          </cell>
          <cell r="F13">
            <v>15.5</v>
          </cell>
          <cell r="G13">
            <v>8.11</v>
          </cell>
          <cell r="H13">
            <v>20.18</v>
          </cell>
          <cell r="I13">
            <v>19.5</v>
          </cell>
          <cell r="J13">
            <v>11.65</v>
          </cell>
          <cell r="K13">
            <v>5.7</v>
          </cell>
          <cell r="L13">
            <v>6.48</v>
          </cell>
          <cell r="M13">
            <v>20.07</v>
          </cell>
          <cell r="N13">
            <v>4.8899999999999997</v>
          </cell>
          <cell r="O13">
            <v>11.74</v>
          </cell>
          <cell r="P13">
            <v>6.4</v>
          </cell>
          <cell r="Q13">
            <v>7.47</v>
          </cell>
          <cell r="R13">
            <v>33.380000000000003</v>
          </cell>
          <cell r="S13">
            <v>16.260000000000002</v>
          </cell>
          <cell r="T13">
            <v>15.75</v>
          </cell>
          <cell r="U13">
            <v>31.35</v>
          </cell>
          <cell r="V13">
            <v>0</v>
          </cell>
          <cell r="W13">
            <v>23.58</v>
          </cell>
          <cell r="X13">
            <v>9.92</v>
          </cell>
          <cell r="Y13">
            <v>9.59</v>
          </cell>
          <cell r="Z13">
            <v>3.74</v>
          </cell>
          <cell r="AA13">
            <v>15.03</v>
          </cell>
          <cell r="AB13">
            <v>10.88</v>
          </cell>
          <cell r="AC13">
            <v>30.47</v>
          </cell>
          <cell r="AD13">
            <v>27.11</v>
          </cell>
          <cell r="AE13">
            <v>1.1499999999999999</v>
          </cell>
        </row>
        <row r="14">
          <cell r="A14" t="str">
            <v>Interim SG</v>
          </cell>
          <cell r="B14">
            <v>51.33</v>
          </cell>
          <cell r="C14">
            <v>0.28999999999999998</v>
          </cell>
          <cell r="D14">
            <v>0.41</v>
          </cell>
          <cell r="E14">
            <v>0.33</v>
          </cell>
          <cell r="F14">
            <v>0.6</v>
          </cell>
          <cell r="G14">
            <v>0.9</v>
          </cell>
          <cell r="H14">
            <v>6.2</v>
          </cell>
          <cell r="I14">
            <v>1.95</v>
          </cell>
          <cell r="J14">
            <v>2.85</v>
          </cell>
          <cell r="K14">
            <v>1.24</v>
          </cell>
          <cell r="L14">
            <v>0.96</v>
          </cell>
          <cell r="M14">
            <v>0</v>
          </cell>
          <cell r="N14">
            <v>0.4</v>
          </cell>
          <cell r="O14">
            <v>0.62</v>
          </cell>
          <cell r="P14">
            <v>0.88</v>
          </cell>
          <cell r="Q14">
            <v>0.34</v>
          </cell>
          <cell r="R14">
            <v>2.84</v>
          </cell>
          <cell r="S14">
            <v>0</v>
          </cell>
          <cell r="T14">
            <v>2.0699999999999998</v>
          </cell>
          <cell r="U14">
            <v>0.5</v>
          </cell>
          <cell r="V14">
            <v>3.49</v>
          </cell>
          <cell r="W14">
            <v>6.83</v>
          </cell>
          <cell r="X14">
            <v>1.1000000000000001</v>
          </cell>
          <cell r="Y14">
            <v>0</v>
          </cell>
          <cell r="Z14">
            <v>2.69</v>
          </cell>
          <cell r="AA14">
            <v>0</v>
          </cell>
          <cell r="AB14">
            <v>0.49</v>
          </cell>
          <cell r="AC14">
            <v>5.04</v>
          </cell>
          <cell r="AD14">
            <v>8.3000000000000007</v>
          </cell>
          <cell r="AE14">
            <v>0</v>
          </cell>
        </row>
        <row r="16">
          <cell r="B16" t="str">
            <v>Total CE</v>
          </cell>
          <cell r="C16" t="str">
            <v>CE_ALP</v>
          </cell>
          <cell r="D16" t="str">
            <v>CE_ALS</v>
          </cell>
          <cell r="E16" t="str">
            <v>CE_AQN</v>
          </cell>
          <cell r="F16" t="str">
            <v>CE_AUL</v>
          </cell>
          <cell r="G16" t="str">
            <v>CE_BNO</v>
          </cell>
          <cell r="H16" t="str">
            <v>CE_BOU</v>
          </cell>
          <cell r="I16" t="str">
            <v>CE_BRE</v>
          </cell>
          <cell r="J16" t="str">
            <v>CE_CAZ</v>
          </cell>
          <cell r="K16" t="str">
            <v>CE_CHA</v>
          </cell>
          <cell r="L16" t="str">
            <v>CE_CVL</v>
          </cell>
          <cell r="M16" t="str">
            <v>CE_FLA</v>
          </cell>
          <cell r="N16" t="str">
            <v>CE_FRC</v>
          </cell>
          <cell r="O16" t="str">
            <v>CE_HNO</v>
          </cell>
          <cell r="P16" t="str">
            <v>CE_IFN</v>
          </cell>
          <cell r="Q16" t="str">
            <v>CE_IFO</v>
          </cell>
          <cell r="R16" t="str">
            <v>CE_IFP</v>
          </cell>
          <cell r="S16" t="str">
            <v>CE_LDA</v>
          </cell>
          <cell r="T16" t="str">
            <v>CE_LOR</v>
          </cell>
          <cell r="U16" t="str">
            <v>CE_LRO</v>
          </cell>
          <cell r="V16" t="str">
            <v>CE_MIP</v>
          </cell>
          <cell r="W16" t="str">
            <v>CE_PAC</v>
          </cell>
          <cell r="X16" t="str">
            <v>CE_PDA</v>
          </cell>
          <cell r="Y16" t="str">
            <v>CE_PDC</v>
          </cell>
          <cell r="Z16" t="str">
            <v>CE_PDH</v>
          </cell>
          <cell r="AA16" t="str">
            <v>CE_PDL</v>
          </cell>
          <cell r="AB16" t="str">
            <v>CE_PIC</v>
          </cell>
          <cell r="AC16" t="str">
            <v>CE_POC</v>
          </cell>
          <cell r="AD16" t="str">
            <v>CE_RAL</v>
          </cell>
          <cell r="AE16" t="str">
            <v>CE_VFO</v>
          </cell>
        </row>
        <row r="17">
          <cell r="A17" t="str">
            <v>FP par code emploi INFORMATIQUE</v>
          </cell>
          <cell r="B17">
            <v>584.78</v>
          </cell>
          <cell r="C17">
            <v>16.43</v>
          </cell>
          <cell r="D17">
            <v>7.98</v>
          </cell>
          <cell r="E17">
            <v>23.51</v>
          </cell>
          <cell r="F17">
            <v>21.89</v>
          </cell>
          <cell r="G17">
            <v>9.0299999999999994</v>
          </cell>
          <cell r="H17">
            <v>22.49</v>
          </cell>
          <cell r="I17">
            <v>16.23</v>
          </cell>
          <cell r="J17">
            <v>28.95</v>
          </cell>
          <cell r="K17">
            <v>16.98</v>
          </cell>
          <cell r="L17">
            <v>13.51</v>
          </cell>
          <cell r="M17">
            <v>16.87</v>
          </cell>
          <cell r="N17">
            <v>10.87</v>
          </cell>
          <cell r="O17">
            <v>12.01</v>
          </cell>
          <cell r="P17">
            <v>17.07</v>
          </cell>
          <cell r="Q17">
            <v>16.61</v>
          </cell>
          <cell r="R17">
            <v>42.6</v>
          </cell>
          <cell r="S17">
            <v>21.44</v>
          </cell>
          <cell r="T17">
            <v>17.989999999999998</v>
          </cell>
          <cell r="U17">
            <v>28.89</v>
          </cell>
          <cell r="V17">
            <v>26.39</v>
          </cell>
          <cell r="W17">
            <v>43.98</v>
          </cell>
          <cell r="X17">
            <v>14.65</v>
          </cell>
          <cell r="Y17">
            <v>17</v>
          </cell>
          <cell r="Z17">
            <v>15.16</v>
          </cell>
          <cell r="AA17">
            <v>22.18</v>
          </cell>
          <cell r="AB17">
            <v>14.26</v>
          </cell>
          <cell r="AC17">
            <v>17.88</v>
          </cell>
          <cell r="AD17">
            <v>32.85</v>
          </cell>
          <cell r="AE17">
            <v>19.100000000000001</v>
          </cell>
        </row>
        <row r="19">
          <cell r="B19">
            <v>4433.3100000000004</v>
          </cell>
        </row>
        <row r="20">
          <cell r="B20">
            <v>339.96</v>
          </cell>
          <cell r="C20">
            <v>4773.2700000000004</v>
          </cell>
        </row>
        <row r="22">
          <cell r="A22" t="str">
            <v>Resp Ressources Humaines / formation_LG</v>
          </cell>
          <cell r="B22">
            <v>119.02</v>
          </cell>
          <cell r="C22">
            <v>3</v>
          </cell>
          <cell r="D22">
            <v>3</v>
          </cell>
          <cell r="E22">
            <v>0.01</v>
          </cell>
          <cell r="F22">
            <v>5.56</v>
          </cell>
          <cell r="G22">
            <v>2.95</v>
          </cell>
          <cell r="H22">
            <v>4</v>
          </cell>
          <cell r="I22">
            <v>2</v>
          </cell>
          <cell r="J22">
            <v>7.85</v>
          </cell>
          <cell r="K22">
            <v>6.85</v>
          </cell>
          <cell r="L22">
            <v>1.63</v>
          </cell>
          <cell r="M22">
            <v>4.33</v>
          </cell>
          <cell r="N22">
            <v>1</v>
          </cell>
          <cell r="O22">
            <v>6.61</v>
          </cell>
          <cell r="P22">
            <v>1</v>
          </cell>
          <cell r="Q22">
            <v>2.17</v>
          </cell>
          <cell r="R22">
            <v>11.82</v>
          </cell>
          <cell r="S22">
            <v>6.42</v>
          </cell>
          <cell r="T22">
            <v>2.5</v>
          </cell>
          <cell r="U22">
            <v>5.99</v>
          </cell>
          <cell r="V22">
            <v>6.7</v>
          </cell>
          <cell r="W22">
            <v>7.13</v>
          </cell>
          <cell r="X22">
            <v>2</v>
          </cell>
          <cell r="Y22">
            <v>4</v>
          </cell>
          <cell r="Z22">
            <v>2.33</v>
          </cell>
          <cell r="AA22">
            <v>1.88</v>
          </cell>
          <cell r="AB22">
            <v>2.92</v>
          </cell>
          <cell r="AC22">
            <v>3.33</v>
          </cell>
          <cell r="AD22">
            <v>6.98</v>
          </cell>
          <cell r="AE22">
            <v>3.07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rivée 2003"/>
      <sheetName val="Départ 2003"/>
      <sheetName val="Listes"/>
    </sheetNames>
    <sheetDataSet>
      <sheetData sheetId="0" refreshError="1"/>
      <sheetData sheetId="1" refreshError="1"/>
      <sheetData sheetId="2">
        <row r="2">
          <cell r="C2" t="str">
            <v>Candidature</v>
          </cell>
          <cell r="E2" t="str">
            <v>RAR</v>
          </cell>
          <cell r="G2" t="str">
            <v>JC. ELSA</v>
          </cell>
          <cell r="I2" t="str">
            <v>JC. ELSA</v>
          </cell>
        </row>
        <row r="3">
          <cell r="C3" t="str">
            <v>Demande dossier</v>
          </cell>
          <cell r="E3" t="str">
            <v>Mains propres</v>
          </cell>
          <cell r="G3" t="str">
            <v>C. FILIOR</v>
          </cell>
          <cell r="I3" t="str">
            <v>C. FILIOR</v>
          </cell>
        </row>
        <row r="4">
          <cell r="C4" t="str">
            <v>Devis</v>
          </cell>
          <cell r="E4" t="str">
            <v>Mise en demeure</v>
          </cell>
          <cell r="G4" t="str">
            <v>D. GAUDIN</v>
          </cell>
          <cell r="I4" t="str">
            <v>D. GAUDIN</v>
          </cell>
        </row>
        <row r="5">
          <cell r="C5" t="str">
            <v>Contrat de maintenance</v>
          </cell>
          <cell r="G5" t="str">
            <v>M.BANNIERE</v>
          </cell>
          <cell r="I5" t="str">
            <v>M.BANNIERE</v>
          </cell>
        </row>
        <row r="6">
          <cell r="C6" t="str">
            <v>DICT</v>
          </cell>
          <cell r="G6" t="str">
            <v>D. HOFFMANN</v>
          </cell>
          <cell r="I6" t="str">
            <v>D. HOFFMANN</v>
          </cell>
        </row>
        <row r="7">
          <cell r="C7" t="str">
            <v>Dossiers de recette</v>
          </cell>
          <cell r="G7" t="str">
            <v>J.GRON</v>
          </cell>
        </row>
        <row r="8">
          <cell r="C8" t="str">
            <v>Courrier client</v>
          </cell>
          <cell r="G8" t="str">
            <v>N. JOUBERT</v>
          </cell>
          <cell r="I8" t="str">
            <v>N. JOUBERT</v>
          </cell>
        </row>
        <row r="9">
          <cell r="C9" t="str">
            <v>Courrier fournisseur</v>
          </cell>
          <cell r="G9" t="str">
            <v>F. KRAFFT</v>
          </cell>
          <cell r="I9" t="str">
            <v>F. KRAFFT</v>
          </cell>
        </row>
        <row r="10">
          <cell r="C10" t="str">
            <v>Courrier interne</v>
          </cell>
          <cell r="G10" t="str">
            <v>O. ROGNARD</v>
          </cell>
          <cell r="I10" t="str">
            <v>O. ROGNARD</v>
          </cell>
        </row>
        <row r="11">
          <cell r="C11" t="str">
            <v>Consultation/ A.O.</v>
          </cell>
          <cell r="I11" t="str">
            <v>C.MANGIONE</v>
          </cell>
        </row>
        <row r="12">
          <cell r="C12" t="str">
            <v>Divers</v>
          </cell>
          <cell r="G12" t="str">
            <v>P.HERAUD</v>
          </cell>
          <cell r="I12" t="str">
            <v>P.HERAUD</v>
          </cell>
        </row>
        <row r="13">
          <cell r="G13" t="str">
            <v>R. TUR</v>
          </cell>
          <cell r="I13" t="str">
            <v>R. TUR</v>
          </cell>
        </row>
        <row r="14">
          <cell r="G14" t="str">
            <v>A.PASCAL</v>
          </cell>
          <cell r="I14" t="str">
            <v>A.PASCAL</v>
          </cell>
        </row>
        <row r="15">
          <cell r="G15" t="str">
            <v>O. VINCENT</v>
          </cell>
          <cell r="I15" t="str">
            <v>O. VINCENT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Général Remontées"/>
      <sheetName val="Analyse écarts"/>
      <sheetName val="rapprochement ATG(2)"/>
      <sheetName val="Ecarts ATG-F4F3"/>
      <sheetName val="rapprochement ATG"/>
      <sheetName val="Contrôle Evolutions"/>
      <sheetName val="Contrôle Evolutions Extrapolée"/>
      <sheetName val="Extract Magnitude"/>
      <sheetName val="Extract Magnitude Extrapolé"/>
      <sheetName val="Ecarts Magnitude vs Extrapolé"/>
      <sheetName val="2 MAGNIT B2007 Extrapol CGSI"/>
      <sheetName val="3 Données CGSI AS2007"/>
      <sheetName val="CléCotisation2006"/>
      <sheetName val="PNB 1S07 Entité"/>
      <sheetName val="PSI Conso"/>
      <sheetName val="Remontée figée au 30082007"/>
      <sheetName val="Remontée Extrapolée au 30082007"/>
      <sheetName val="Remontée figée au 22082007"/>
      <sheetName val="Remontée Extrapolée au 22082007"/>
      <sheetName val="Remontée figée au 16082007"/>
      <sheetName val="Remontée Extrapolée au 16082007"/>
      <sheetName val="Remontée figée au 14082007"/>
      <sheetName val="Remontée Extrapolée au 14082007"/>
      <sheetName val="Remontée figée au 13082007"/>
      <sheetName val="Remontée Extrapolée au 13082007"/>
      <sheetName val="Remontée figée au 02082007"/>
      <sheetName val="Remontée Extrapolée au 02082007"/>
      <sheetName val="Remontée figée au 2707200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9">
          <cell r="AT19">
            <v>-6.3731027600000001</v>
          </cell>
          <cell r="AW19">
            <v>-6.3731027600000001</v>
          </cell>
        </row>
        <row r="20">
          <cell r="AT20">
            <v>-2.6611708999999997</v>
          </cell>
          <cell r="AW20">
            <v>-2.6611708999999997</v>
          </cell>
          <cell r="AX20">
            <v>-0.33923999999999999</v>
          </cell>
        </row>
        <row r="21">
          <cell r="AT21">
            <v>-1.6915871600000001</v>
          </cell>
          <cell r="AW21">
            <v>-1.6915871600000001</v>
          </cell>
        </row>
        <row r="22">
          <cell r="AT22">
            <v>-0.39297364000000001</v>
          </cell>
          <cell r="AW22">
            <v>-0.39297364000000001</v>
          </cell>
        </row>
        <row r="23">
          <cell r="AT23">
            <v>0</v>
          </cell>
          <cell r="AW23">
            <v>0</v>
          </cell>
        </row>
        <row r="24">
          <cell r="AT24">
            <v>-11.11883446</v>
          </cell>
          <cell r="AW24">
            <v>-11.11883446</v>
          </cell>
        </row>
        <row r="35">
          <cell r="AT35">
            <v>-8.234573499999998</v>
          </cell>
          <cell r="AW35">
            <v>-8.234573499999998</v>
          </cell>
        </row>
        <row r="36">
          <cell r="AT36">
            <v>-3.5323399999999996</v>
          </cell>
          <cell r="AW36">
            <v>-3.5323399999999996</v>
          </cell>
          <cell r="AX36">
            <v>-0.16901100000000002</v>
          </cell>
        </row>
        <row r="37">
          <cell r="AT37">
            <v>-2.6999369999999998</v>
          </cell>
          <cell r="AW37">
            <v>-2.6999369999999998</v>
          </cell>
        </row>
        <row r="38">
          <cell r="AT38">
            <v>-0.68816699999999986</v>
          </cell>
          <cell r="AW38">
            <v>-0.68816699999999986</v>
          </cell>
        </row>
        <row r="39">
          <cell r="AT39">
            <v>1.556</v>
          </cell>
          <cell r="AW39">
            <v>1.556</v>
          </cell>
        </row>
        <row r="40">
          <cell r="AT40">
            <v>-13.599017499999999</v>
          </cell>
          <cell r="AW40">
            <v>-13.599017499999999</v>
          </cell>
        </row>
        <row r="43">
          <cell r="AT43">
            <v>-5.7692766100000004</v>
          </cell>
          <cell r="AW43">
            <v>-5.7692766100000004</v>
          </cell>
        </row>
        <row r="44">
          <cell r="AT44">
            <v>-2.7473976333799999</v>
          </cell>
          <cell r="AW44">
            <v>-2.7473976333799999</v>
          </cell>
          <cell r="AX44">
            <v>-0.42685242798</v>
          </cell>
        </row>
        <row r="45">
          <cell r="AT45">
            <v>-1.4391402600000001</v>
          </cell>
          <cell r="AW45">
            <v>-1.4391402600000001</v>
          </cell>
        </row>
        <row r="46">
          <cell r="AT46">
            <v>-0.25970554000000001</v>
          </cell>
          <cell r="AW46">
            <v>-0.25970554000000001</v>
          </cell>
        </row>
        <row r="47">
          <cell r="AT47">
            <v>0</v>
          </cell>
          <cell r="AW47">
            <v>0</v>
          </cell>
        </row>
        <row r="48">
          <cell r="AT48">
            <v>-10.215520043380002</v>
          </cell>
          <cell r="AW48">
            <v>-10.215520043380002</v>
          </cell>
        </row>
        <row r="51">
          <cell r="AT51">
            <v>-7.4690000000000003</v>
          </cell>
          <cell r="AW51">
            <v>-7.4690000000000003</v>
          </cell>
        </row>
        <row r="52">
          <cell r="AT52">
            <v>-3.6480000000000001</v>
          </cell>
          <cell r="AW52">
            <v>-3.6480000000000001</v>
          </cell>
          <cell r="AX52">
            <v>-0.27400000000000002</v>
          </cell>
        </row>
        <row r="53">
          <cell r="AT53">
            <v>-2.4180000000000001</v>
          </cell>
          <cell r="AW53">
            <v>-2.4180000000000001</v>
          </cell>
        </row>
        <row r="54">
          <cell r="AT54">
            <v>-0.379</v>
          </cell>
          <cell r="AW54">
            <v>-0.379</v>
          </cell>
        </row>
        <row r="55">
          <cell r="AT55">
            <v>0</v>
          </cell>
          <cell r="AW55">
            <v>0</v>
          </cell>
        </row>
        <row r="56">
          <cell r="AT56">
            <v>-13.914</v>
          </cell>
          <cell r="AW56">
            <v>-13.914</v>
          </cell>
        </row>
        <row r="59">
          <cell r="AT59">
            <v>-4.3789999999999996</v>
          </cell>
          <cell r="AW59">
            <v>-4.3789999999999996</v>
          </cell>
        </row>
        <row r="60">
          <cell r="AT60">
            <v>-1.8623673058499999</v>
          </cell>
          <cell r="AW60">
            <v>-1.8623673058499999</v>
          </cell>
          <cell r="AX60">
            <v>0</v>
          </cell>
        </row>
        <row r="61">
          <cell r="AT61">
            <v>-1.2458781999999999</v>
          </cell>
          <cell r="AW61">
            <v>-1.2458781999999999</v>
          </cell>
        </row>
        <row r="62">
          <cell r="AT62">
            <v>-0.13374035000000001</v>
          </cell>
          <cell r="AW62">
            <v>-0.13374035000000001</v>
          </cell>
        </row>
        <row r="63">
          <cell r="AT63">
            <v>0</v>
          </cell>
          <cell r="AW63">
            <v>0</v>
          </cell>
        </row>
        <row r="64">
          <cell r="AT64">
            <v>-7.6209858558499999</v>
          </cell>
          <cell r="AW64">
            <v>-7.6209858558499999</v>
          </cell>
        </row>
        <row r="67">
          <cell r="AT67">
            <v>-6.7240000000000002</v>
          </cell>
          <cell r="AW67">
            <v>-6.7240000000000002</v>
          </cell>
        </row>
        <row r="68">
          <cell r="AT68">
            <v>-2.4316999999999998</v>
          </cell>
          <cell r="AW68">
            <v>-2.4316999999999998</v>
          </cell>
          <cell r="AX68">
            <v>-0.219</v>
          </cell>
        </row>
        <row r="69">
          <cell r="AT69">
            <v>-2.0299999999999998</v>
          </cell>
          <cell r="AW69">
            <v>-2.0299999999999998</v>
          </cell>
        </row>
        <row r="70">
          <cell r="AT70">
            <v>-0.58599999999999997</v>
          </cell>
          <cell r="AW70">
            <v>-0.58599999999999997</v>
          </cell>
        </row>
        <row r="71">
          <cell r="AT71">
            <v>0</v>
          </cell>
          <cell r="AW71">
            <v>0</v>
          </cell>
        </row>
        <row r="72">
          <cell r="AT72">
            <v>-11.771699999999999</v>
          </cell>
          <cell r="AW72">
            <v>-11.771699999999999</v>
          </cell>
        </row>
        <row r="75">
          <cell r="AT75">
            <v>-9.9614583599999982</v>
          </cell>
          <cell r="AW75">
            <v>-9.9614583599999982</v>
          </cell>
        </row>
        <row r="76">
          <cell r="AT76">
            <v>-3.4713249633299998</v>
          </cell>
          <cell r="AW76">
            <v>-3.4713249633299998</v>
          </cell>
          <cell r="AX76">
            <v>-0.72909000000000002</v>
          </cell>
        </row>
        <row r="77">
          <cell r="AT77">
            <v>-1.7323538300000001</v>
          </cell>
          <cell r="AW77">
            <v>-1.7323538300000001</v>
          </cell>
        </row>
        <row r="78">
          <cell r="AT78">
            <v>-0.47017396999999994</v>
          </cell>
          <cell r="AW78">
            <v>-0.47017396999999994</v>
          </cell>
        </row>
        <row r="79">
          <cell r="AT79">
            <v>0</v>
          </cell>
          <cell r="AW79">
            <v>0</v>
          </cell>
        </row>
        <row r="80">
          <cell r="AT80">
            <v>-15.635311123329997</v>
          </cell>
          <cell r="AW80">
            <v>-15.635311123329997</v>
          </cell>
        </row>
        <row r="83">
          <cell r="AT83">
            <v>-4.1621356499999997</v>
          </cell>
          <cell r="AW83">
            <v>-4.1621356499999997</v>
          </cell>
        </row>
        <row r="84">
          <cell r="AT84">
            <v>-2.2075019800000004</v>
          </cell>
          <cell r="AW84">
            <v>-2.2075019800000004</v>
          </cell>
          <cell r="AX84">
            <v>-0.27014270000000001</v>
          </cell>
        </row>
        <row r="85">
          <cell r="AT85">
            <v>-1.15567091</v>
          </cell>
          <cell r="AW85">
            <v>-1.15567091</v>
          </cell>
        </row>
        <row r="86">
          <cell r="AT86">
            <v>-0.15219607999999998</v>
          </cell>
          <cell r="AW86">
            <v>-0.15219607999999998</v>
          </cell>
        </row>
        <row r="87">
          <cell r="AT87">
            <v>0</v>
          </cell>
          <cell r="AW87">
            <v>0</v>
          </cell>
        </row>
        <row r="88">
          <cell r="AT88">
            <v>-7.6775046199999997</v>
          </cell>
          <cell r="AW88">
            <v>-7.6775046199999997</v>
          </cell>
        </row>
        <row r="91">
          <cell r="AT91">
            <v>-4.5494708300000006</v>
          </cell>
          <cell r="AW91">
            <v>-4.5494708300000006</v>
          </cell>
        </row>
        <row r="92">
          <cell r="AT92">
            <v>-2.2844649500000007</v>
          </cell>
          <cell r="AW92">
            <v>-2.2844649500000007</v>
          </cell>
          <cell r="AX92">
            <v>-9.13746E-3</v>
          </cell>
        </row>
        <row r="93">
          <cell r="AT93">
            <v>-1.26535486</v>
          </cell>
          <cell r="AW93">
            <v>-1.26535486</v>
          </cell>
        </row>
        <row r="94">
          <cell r="AT94">
            <v>-0.22631519999999999</v>
          </cell>
          <cell r="AW94">
            <v>-0.22631519999999999</v>
          </cell>
        </row>
        <row r="95">
          <cell r="AT95">
            <v>2.0418400000000001E-3</v>
          </cell>
          <cell r="AW95">
            <v>2.0418400000000001E-3</v>
          </cell>
        </row>
        <row r="96">
          <cell r="AT96">
            <v>-8.3235640000000011</v>
          </cell>
          <cell r="AW96">
            <v>-8.3235640000000011</v>
          </cell>
        </row>
        <row r="99">
          <cell r="AT99">
            <v>-12.102</v>
          </cell>
          <cell r="AW99">
            <v>-12.102</v>
          </cell>
        </row>
        <row r="100">
          <cell r="AT100">
            <v>-7.7244999999999999</v>
          </cell>
          <cell r="AW100">
            <v>-7.7244999999999999</v>
          </cell>
          <cell r="AX100">
            <v>0</v>
          </cell>
        </row>
        <row r="101">
          <cell r="AT101">
            <v>-2.4889999999999999</v>
          </cell>
          <cell r="AW101">
            <v>-2.4889999999999999</v>
          </cell>
        </row>
        <row r="102">
          <cell r="AT102">
            <v>0</v>
          </cell>
          <cell r="AW102">
            <v>0</v>
          </cell>
        </row>
        <row r="103">
          <cell r="AT103">
            <v>0</v>
          </cell>
          <cell r="AW103">
            <v>0</v>
          </cell>
        </row>
        <row r="104">
          <cell r="AT104">
            <v>-22.3155</v>
          </cell>
          <cell r="AW104">
            <v>-22.3155</v>
          </cell>
        </row>
        <row r="107">
          <cell r="AT107">
            <v>-7.2039999999999997</v>
          </cell>
          <cell r="AW107">
            <v>-7.2039999999999997</v>
          </cell>
        </row>
        <row r="108">
          <cell r="AT108">
            <v>-2.879</v>
          </cell>
          <cell r="AW108">
            <v>-2.879</v>
          </cell>
          <cell r="AX108">
            <v>-0.59799999999999998</v>
          </cell>
        </row>
        <row r="109">
          <cell r="AT109">
            <v>-1.64</v>
          </cell>
          <cell r="AW109">
            <v>-1.64</v>
          </cell>
        </row>
        <row r="110">
          <cell r="AT110">
            <v>-0.309</v>
          </cell>
          <cell r="AW110">
            <v>-0.309</v>
          </cell>
        </row>
        <row r="111">
          <cell r="AT111">
            <v>0</v>
          </cell>
          <cell r="AW111">
            <v>0</v>
          </cell>
        </row>
        <row r="112">
          <cell r="AT112">
            <v>-12.032</v>
          </cell>
          <cell r="AW112">
            <v>-12.032</v>
          </cell>
        </row>
        <row r="151">
          <cell r="AT151">
            <v>-76.928017709999992</v>
          </cell>
          <cell r="AW151">
            <v>-76.928017709999992</v>
          </cell>
        </row>
        <row r="152">
          <cell r="AT152">
            <v>-35.449767732559998</v>
          </cell>
          <cell r="AW152">
            <v>-35.449767732559998</v>
          </cell>
          <cell r="AX152">
            <v>-3.03447358798</v>
          </cell>
        </row>
        <row r="153">
          <cell r="AT153">
            <v>-19.806922220000001</v>
          </cell>
          <cell r="AW153">
            <v>-19.806922220000001</v>
          </cell>
        </row>
        <row r="155">
          <cell r="AT155">
            <v>-3.5972717799999998</v>
          </cell>
          <cell r="AW155">
            <v>-3.5972717799999998</v>
          </cell>
        </row>
        <row r="156">
          <cell r="AT156">
            <v>1.55804184</v>
          </cell>
          <cell r="AW156">
            <v>1.55804184</v>
          </cell>
        </row>
        <row r="157">
          <cell r="AT157">
            <v>-134.22393760256</v>
          </cell>
          <cell r="AW157">
            <v>-134.22393760256</v>
          </cell>
        </row>
        <row r="162">
          <cell r="AT162">
            <v>-3.1040000000000001</v>
          </cell>
          <cell r="AW162">
            <v>-3.1040000000000001</v>
          </cell>
        </row>
        <row r="163">
          <cell r="AT163">
            <v>-1.472275</v>
          </cell>
          <cell r="AW163">
            <v>-1.472275</v>
          </cell>
          <cell r="AX163">
            <v>0</v>
          </cell>
        </row>
        <row r="164">
          <cell r="AT164">
            <v>-0.71899999999999997</v>
          </cell>
          <cell r="AW164">
            <v>-0.71899999999999997</v>
          </cell>
        </row>
        <row r="165">
          <cell r="AT165">
            <v>-0.24199999999999999</v>
          </cell>
          <cell r="AW165">
            <v>-0.24199999999999999</v>
          </cell>
        </row>
        <row r="166">
          <cell r="AT166">
            <v>0</v>
          </cell>
          <cell r="AW166">
            <v>0</v>
          </cell>
        </row>
        <row r="167">
          <cell r="AT167">
            <v>-5.5372750000000002</v>
          </cell>
          <cell r="AW167">
            <v>-5.5372750000000002</v>
          </cell>
        </row>
        <row r="170">
          <cell r="AT170">
            <v>-5.48280835</v>
          </cell>
          <cell r="AW170">
            <v>-5.48280835</v>
          </cell>
        </row>
        <row r="171">
          <cell r="AT171">
            <v>-2.0536678077000001</v>
          </cell>
          <cell r="AW171">
            <v>-2.0536678077000001</v>
          </cell>
          <cell r="AX171">
            <v>0</v>
          </cell>
        </row>
        <row r="172">
          <cell r="AT172">
            <v>-0.67158291000000003</v>
          </cell>
          <cell r="AW172">
            <v>-0.67158291000000003</v>
          </cell>
        </row>
        <row r="173">
          <cell r="AT173">
            <v>-0.32310795000000003</v>
          </cell>
          <cell r="AW173">
            <v>-0.32310795000000003</v>
          </cell>
        </row>
        <row r="174">
          <cell r="AT174">
            <v>0</v>
          </cell>
          <cell r="AW174">
            <v>0</v>
          </cell>
        </row>
        <row r="175">
          <cell r="AT175">
            <v>-8.5311670177000014</v>
          </cell>
          <cell r="AW175">
            <v>-8.5311670177000014</v>
          </cell>
        </row>
        <row r="178">
          <cell r="AT178">
            <v>-5.0759623599999975</v>
          </cell>
          <cell r="AW178">
            <v>-5.0759623599999975</v>
          </cell>
        </row>
        <row r="179">
          <cell r="AT179">
            <v>-2.4588155499999993</v>
          </cell>
          <cell r="AW179">
            <v>-2.4588155499999993</v>
          </cell>
          <cell r="AX179">
            <v>0</v>
          </cell>
        </row>
        <row r="180">
          <cell r="AT180">
            <v>-1.0747172900000002</v>
          </cell>
          <cell r="AW180">
            <v>-1.0747172900000002</v>
          </cell>
        </row>
        <row r="181">
          <cell r="AT181">
            <v>-0.38059799999999999</v>
          </cell>
          <cell r="AW181">
            <v>-0.38059799999999999</v>
          </cell>
        </row>
        <row r="182">
          <cell r="AT182">
            <v>0</v>
          </cell>
          <cell r="AW182">
            <v>0</v>
          </cell>
        </row>
        <row r="183">
          <cell r="AT183">
            <v>-8.9900931999999969</v>
          </cell>
          <cell r="AW183">
            <v>-8.9900931999999969</v>
          </cell>
        </row>
        <row r="186">
          <cell r="AT186">
            <v>-14.431788287929997</v>
          </cell>
          <cell r="AW186">
            <v>-14.431788287929997</v>
          </cell>
        </row>
        <row r="187">
          <cell r="AT187">
            <v>-7.2983878399999993</v>
          </cell>
          <cell r="AW187">
            <v>-7.2983878399999993</v>
          </cell>
          <cell r="AX187">
            <v>0</v>
          </cell>
        </row>
        <row r="188">
          <cell r="AT188">
            <v>-3.6241590499999998</v>
          </cell>
          <cell r="AW188">
            <v>-3.6241590499999998</v>
          </cell>
        </row>
        <row r="189">
          <cell r="AT189">
            <v>-0.76914433405000004</v>
          </cell>
          <cell r="AW189">
            <v>-0.76914433405000004</v>
          </cell>
        </row>
        <row r="190">
          <cell r="AT190">
            <v>0</v>
          </cell>
          <cell r="AW190">
            <v>0</v>
          </cell>
        </row>
        <row r="191">
          <cell r="AT191">
            <v>-26.123479511979998</v>
          </cell>
          <cell r="AW191">
            <v>-26.123479511979998</v>
          </cell>
        </row>
        <row r="194">
          <cell r="AT194">
            <v>-6.4550000000000001</v>
          </cell>
          <cell r="AW194">
            <v>-6.4550000000000001</v>
          </cell>
        </row>
        <row r="195">
          <cell r="AT195">
            <v>-3.0489999999999999</v>
          </cell>
          <cell r="AW195">
            <v>-3.0489999999999999</v>
          </cell>
          <cell r="AX195">
            <v>-0.23499999999999999</v>
          </cell>
        </row>
        <row r="196">
          <cell r="AT196">
            <v>-1.3169999999999999</v>
          </cell>
          <cell r="AW196">
            <v>-1.3169999999999999</v>
          </cell>
        </row>
        <row r="197">
          <cell r="AT197">
            <v>-0.41199999999999998</v>
          </cell>
          <cell r="AW197">
            <v>-0.41199999999999998</v>
          </cell>
        </row>
        <row r="198">
          <cell r="AT198">
            <v>0</v>
          </cell>
          <cell r="AW198">
            <v>0</v>
          </cell>
        </row>
        <row r="199">
          <cell r="AT199">
            <v>-11.233000000000001</v>
          </cell>
          <cell r="AW199">
            <v>-11.233000000000001</v>
          </cell>
        </row>
        <row r="202">
          <cell r="AT202">
            <v>-3.6379999999999999</v>
          </cell>
          <cell r="AW202">
            <v>-3.6379999999999999</v>
          </cell>
        </row>
        <row r="203">
          <cell r="AT203">
            <v>-1.657</v>
          </cell>
          <cell r="AW203">
            <v>-1.657</v>
          </cell>
          <cell r="AX203">
            <v>-7.1004209999999998E-2</v>
          </cell>
        </row>
        <row r="204">
          <cell r="AT204">
            <v>-0.56999999999999995</v>
          </cell>
          <cell r="AW204">
            <v>-0.56999999999999995</v>
          </cell>
        </row>
        <row r="205">
          <cell r="AT205">
            <v>-0.23</v>
          </cell>
          <cell r="AW205">
            <v>-0.23</v>
          </cell>
        </row>
        <row r="206">
          <cell r="AT206">
            <v>0</v>
          </cell>
          <cell r="AW206">
            <v>0</v>
          </cell>
        </row>
        <row r="207">
          <cell r="AT207">
            <v>-6.0950000000000006</v>
          </cell>
          <cell r="AW207">
            <v>-6.0950000000000006</v>
          </cell>
        </row>
        <row r="210">
          <cell r="AT210">
            <v>-5.9744200000000003</v>
          </cell>
          <cell r="AW210">
            <v>-5.9744200000000003</v>
          </cell>
        </row>
        <row r="211">
          <cell r="AT211">
            <v>-2.3837889999999997</v>
          </cell>
          <cell r="AW211">
            <v>-2.3837889999999997</v>
          </cell>
          <cell r="AX211">
            <v>-0.27734800000000004</v>
          </cell>
        </row>
        <row r="212">
          <cell r="AT212">
            <v>-0.51299099999999997</v>
          </cell>
          <cell r="AW212">
            <v>-0.51299099999999997</v>
          </cell>
        </row>
        <row r="213">
          <cell r="AT213">
            <v>-0.43179800000000002</v>
          </cell>
          <cell r="AW213">
            <v>-0.43179800000000002</v>
          </cell>
        </row>
        <row r="214">
          <cell r="AT214">
            <v>0</v>
          </cell>
          <cell r="AW214">
            <v>0</v>
          </cell>
        </row>
        <row r="215">
          <cell r="AT215">
            <v>-9.3029980000000005</v>
          </cell>
          <cell r="AW215">
            <v>-9.3029980000000005</v>
          </cell>
        </row>
        <row r="227">
          <cell r="AT227">
            <v>-44.161978997929992</v>
          </cell>
          <cell r="AW227">
            <v>-44.161978997929992</v>
          </cell>
        </row>
        <row r="228">
          <cell r="AT228">
            <v>-20.372935197699999</v>
          </cell>
          <cell r="AW228">
            <v>-20.372935197699999</v>
          </cell>
          <cell r="AX228">
            <v>-0.58335221000000004</v>
          </cell>
        </row>
        <row r="229">
          <cell r="AT229">
            <v>-8.4894502500000009</v>
          </cell>
          <cell r="AW229">
            <v>-8.4894502500000009</v>
          </cell>
        </row>
        <row r="231">
          <cell r="AT231">
            <v>-2.7886482840500002</v>
          </cell>
          <cell r="AW231">
            <v>-2.7886482840500002</v>
          </cell>
        </row>
        <row r="232">
          <cell r="AT232">
            <v>0</v>
          </cell>
          <cell r="AW232">
            <v>0</v>
          </cell>
        </row>
        <row r="233">
          <cell r="AT233">
            <v>-75.813012729679997</v>
          </cell>
          <cell r="AW233">
            <v>-75.813012729679997</v>
          </cell>
        </row>
        <row r="238">
          <cell r="AT238">
            <v>-2.624072</v>
          </cell>
          <cell r="AW238">
            <v>-2.624072</v>
          </cell>
        </row>
        <row r="239">
          <cell r="AT239">
            <v>-1.9941129999999998</v>
          </cell>
          <cell r="AW239">
            <v>-1.9941129999999998</v>
          </cell>
          <cell r="AX239">
            <v>0</v>
          </cell>
        </row>
        <row r="240">
          <cell r="AT240">
            <v>-0.95786300000000002</v>
          </cell>
          <cell r="AW240">
            <v>-0.95786300000000002</v>
          </cell>
        </row>
        <row r="241">
          <cell r="AT241">
            <v>-0.30675200000000002</v>
          </cell>
          <cell r="AW241">
            <v>-0.30675200000000002</v>
          </cell>
        </row>
        <row r="242">
          <cell r="AT242">
            <v>0</v>
          </cell>
          <cell r="AW242">
            <v>0</v>
          </cell>
        </row>
        <row r="243">
          <cell r="AT243">
            <v>-5.8827999999999996</v>
          </cell>
          <cell r="AW243">
            <v>-5.8827999999999996</v>
          </cell>
        </row>
        <row r="246">
          <cell r="AT246">
            <v>-4.2130000000000001</v>
          </cell>
          <cell r="AW246">
            <v>-4.2130000000000001</v>
          </cell>
        </row>
        <row r="247">
          <cell r="AT247">
            <v>-1.9461000000000002</v>
          </cell>
          <cell r="AW247">
            <v>-1.9461000000000002</v>
          </cell>
          <cell r="AX247">
            <v>0</v>
          </cell>
        </row>
        <row r="248">
          <cell r="AT248">
            <v>-1.3575999999999999</v>
          </cell>
          <cell r="AW248">
            <v>-1.3575999999999999</v>
          </cell>
        </row>
        <row r="249">
          <cell r="AT249">
            <v>-0.30599999999999999</v>
          </cell>
          <cell r="AW249">
            <v>-0.30599999999999999</v>
          </cell>
        </row>
        <row r="250">
          <cell r="AT250">
            <v>0</v>
          </cell>
          <cell r="AW250">
            <v>0</v>
          </cell>
        </row>
        <row r="251">
          <cell r="AT251">
            <v>-7.8227000000000002</v>
          </cell>
          <cell r="AW251">
            <v>-7.8227000000000002</v>
          </cell>
        </row>
        <row r="254">
          <cell r="AT254">
            <v>-4.1655299999999995</v>
          </cell>
          <cell r="AW254">
            <v>-4.1655299999999995</v>
          </cell>
        </row>
        <row r="255">
          <cell r="AT255">
            <v>-3.7446980000000005</v>
          </cell>
          <cell r="AW255">
            <v>-3.7446980000000005</v>
          </cell>
          <cell r="AX255">
            <v>-0.44180000000000003</v>
          </cell>
        </row>
        <row r="256">
          <cell r="AT256">
            <v>-1.21912</v>
          </cell>
          <cell r="AW256">
            <v>-1.21912</v>
          </cell>
        </row>
        <row r="257">
          <cell r="AT257">
            <v>-0.38092999999999999</v>
          </cell>
          <cell r="AW257">
            <v>-0.38092999999999999</v>
          </cell>
        </row>
        <row r="258">
          <cell r="AT258">
            <v>0</v>
          </cell>
          <cell r="AW258">
            <v>0</v>
          </cell>
        </row>
        <row r="259">
          <cell r="AT259">
            <v>-9.5102779999999996</v>
          </cell>
          <cell r="AW259">
            <v>-9.5102779999999996</v>
          </cell>
        </row>
        <row r="262">
          <cell r="AT262">
            <v>-4.0919999999999996</v>
          </cell>
          <cell r="AW262">
            <v>-4.0919999999999996</v>
          </cell>
        </row>
        <row r="263">
          <cell r="AT263">
            <v>-1.78</v>
          </cell>
          <cell r="AW263">
            <v>-1.78</v>
          </cell>
          <cell r="AX263">
            <v>0</v>
          </cell>
        </row>
        <row r="264">
          <cell r="AT264">
            <v>-1.2370000000000001</v>
          </cell>
          <cell r="AW264">
            <v>-1.2370000000000001</v>
          </cell>
        </row>
        <row r="265">
          <cell r="AT265">
            <v>-0.26800000000000002</v>
          </cell>
          <cell r="AW265">
            <v>-0.26800000000000002</v>
          </cell>
        </row>
        <row r="266">
          <cell r="AT266">
            <v>0</v>
          </cell>
          <cell r="AW266">
            <v>0</v>
          </cell>
        </row>
        <row r="267">
          <cell r="AT267">
            <v>-7.3769999999999998</v>
          </cell>
          <cell r="AW267">
            <v>-7.3769999999999998</v>
          </cell>
        </row>
        <row r="270">
          <cell r="AT270">
            <v>-2.6626809999999996</v>
          </cell>
          <cell r="AW270">
            <v>-2.6626809999999996</v>
          </cell>
        </row>
        <row r="271">
          <cell r="AT271">
            <v>-1.4983259610699997</v>
          </cell>
          <cell r="AW271">
            <v>-1.4983259610699997</v>
          </cell>
          <cell r="AX271">
            <v>0</v>
          </cell>
        </row>
        <row r="272">
          <cell r="AT272">
            <v>-0.93200225863000019</v>
          </cell>
          <cell r="AW272">
            <v>-0.93200225863000019</v>
          </cell>
        </row>
        <row r="273">
          <cell r="AT273">
            <v>-0.20699999999999999</v>
          </cell>
          <cell r="AW273">
            <v>-0.20699999999999999</v>
          </cell>
        </row>
        <row r="274">
          <cell r="AT274">
            <v>0</v>
          </cell>
          <cell r="AW274">
            <v>0</v>
          </cell>
        </row>
        <row r="275">
          <cell r="AT275">
            <v>-5.3000092196999988</v>
          </cell>
          <cell r="AW275">
            <v>-5.3000092196999988</v>
          </cell>
        </row>
        <row r="278">
          <cell r="AT278">
            <v>-3.2770000000000001</v>
          </cell>
          <cell r="AW278">
            <v>-3.2770000000000001</v>
          </cell>
        </row>
        <row r="279">
          <cell r="AT279">
            <v>-1.6444121488300001</v>
          </cell>
          <cell r="AW279">
            <v>-1.6444121488300001</v>
          </cell>
          <cell r="AX279">
            <v>0</v>
          </cell>
        </row>
        <row r="280">
          <cell r="AT280">
            <v>-1.26690722</v>
          </cell>
          <cell r="AW280">
            <v>-1.26690722</v>
          </cell>
        </row>
        <row r="281">
          <cell r="AT281">
            <v>-0.22675800000000002</v>
          </cell>
          <cell r="AW281">
            <v>-0.22675800000000002</v>
          </cell>
        </row>
        <row r="282">
          <cell r="AT282">
            <v>0</v>
          </cell>
          <cell r="AW282">
            <v>0</v>
          </cell>
        </row>
        <row r="283">
          <cell r="AT283">
            <v>-6.4150773688300005</v>
          </cell>
          <cell r="AW283">
            <v>-6.4150773688300005</v>
          </cell>
        </row>
        <row r="286">
          <cell r="AT286">
            <v>-3.1739201299999995</v>
          </cell>
          <cell r="AW286">
            <v>-3.1739201299999995</v>
          </cell>
        </row>
        <row r="287">
          <cell r="AT287">
            <v>-2.1444579479899999</v>
          </cell>
          <cell r="AW287">
            <v>-2.1444579479899999</v>
          </cell>
          <cell r="AX287">
            <v>-0.19692346299999999</v>
          </cell>
        </row>
        <row r="288">
          <cell r="AT288">
            <v>-1.1834077913400001</v>
          </cell>
          <cell r="AW288">
            <v>-1.1834077913400001</v>
          </cell>
        </row>
        <row r="289">
          <cell r="AT289">
            <v>-0.32334032000000001</v>
          </cell>
          <cell r="AW289">
            <v>-0.32334032000000001</v>
          </cell>
        </row>
        <row r="290">
          <cell r="AT290">
            <v>0</v>
          </cell>
          <cell r="AW290">
            <v>0</v>
          </cell>
        </row>
        <row r="291">
          <cell r="AT291">
            <v>-6.8251261893299997</v>
          </cell>
          <cell r="AW291">
            <v>-6.8251261893299997</v>
          </cell>
        </row>
        <row r="294">
          <cell r="AT294">
            <v>-6.4468960000000006</v>
          </cell>
          <cell r="AW294">
            <v>-6.4468960000000006</v>
          </cell>
        </row>
        <row r="295">
          <cell r="AT295">
            <v>-3.4746961699999996</v>
          </cell>
          <cell r="AW295">
            <v>-3.4746961699999996</v>
          </cell>
          <cell r="AX295">
            <v>-0.42949999999999999</v>
          </cell>
        </row>
        <row r="296">
          <cell r="AT296">
            <v>-2.2149999999999999</v>
          </cell>
          <cell r="AW296">
            <v>-2.2149999999999999</v>
          </cell>
        </row>
        <row r="297">
          <cell r="AT297">
            <v>-0.39</v>
          </cell>
          <cell r="AW297">
            <v>-0.39</v>
          </cell>
        </row>
        <row r="298">
          <cell r="AT298">
            <v>0</v>
          </cell>
          <cell r="AW298">
            <v>0</v>
          </cell>
        </row>
        <row r="299">
          <cell r="AT299">
            <v>-12.526592170000001</v>
          </cell>
          <cell r="AW299">
            <v>-12.526592170000001</v>
          </cell>
        </row>
        <row r="302">
          <cell r="AT302">
            <v>-4.9318809999999997</v>
          </cell>
          <cell r="AW302">
            <v>-4.9318809999999997</v>
          </cell>
        </row>
        <row r="303">
          <cell r="AT303">
            <v>-3.3495908000000005</v>
          </cell>
          <cell r="AW303">
            <v>-3.3495908000000005</v>
          </cell>
          <cell r="AX303">
            <v>-0.52202899999999997</v>
          </cell>
        </row>
        <row r="304">
          <cell r="AT304">
            <v>-1.90399067</v>
          </cell>
          <cell r="AW304">
            <v>-1.90399067</v>
          </cell>
        </row>
        <row r="305">
          <cell r="AT305">
            <v>-0.50035099999999999</v>
          </cell>
          <cell r="AW305">
            <v>-0.50035099999999999</v>
          </cell>
        </row>
        <row r="306">
          <cell r="AT306">
            <v>0</v>
          </cell>
          <cell r="AW306">
            <v>0</v>
          </cell>
        </row>
        <row r="307">
          <cell r="AT307">
            <v>-10.685813470000001</v>
          </cell>
          <cell r="AW307">
            <v>-10.685813470000001</v>
          </cell>
        </row>
        <row r="310">
          <cell r="AT310">
            <v>-6.7169999999999996</v>
          </cell>
          <cell r="AW310">
            <v>-6.7169999999999996</v>
          </cell>
        </row>
        <row r="311">
          <cell r="AT311">
            <v>-4.0505000000000004</v>
          </cell>
          <cell r="AW311">
            <v>-4.0505000000000004</v>
          </cell>
          <cell r="AX311">
            <v>0</v>
          </cell>
        </row>
        <row r="312">
          <cell r="AT312">
            <v>-0.192</v>
          </cell>
          <cell r="AW312">
            <v>-0.192</v>
          </cell>
        </row>
        <row r="313">
          <cell r="AT313">
            <v>-0.627</v>
          </cell>
          <cell r="AW313">
            <v>-0.627</v>
          </cell>
        </row>
        <row r="314">
          <cell r="AT314">
            <v>0</v>
          </cell>
          <cell r="AW314">
            <v>0</v>
          </cell>
        </row>
        <row r="315">
          <cell r="AT315">
            <v>-11.586500000000001</v>
          </cell>
          <cell r="AW315">
            <v>-11.586500000000001</v>
          </cell>
        </row>
        <row r="338">
          <cell r="AT338">
            <v>-42.303980129999992</v>
          </cell>
          <cell r="AW338">
            <v>-42.303980129999992</v>
          </cell>
        </row>
        <row r="339">
          <cell r="AT339">
            <v>-25.62689402789</v>
          </cell>
          <cell r="AW339">
            <v>-25.62689402789</v>
          </cell>
          <cell r="AX339">
            <v>-1.5902524629999999</v>
          </cell>
        </row>
        <row r="340">
          <cell r="AT340">
            <v>-12.464890939969999</v>
          </cell>
          <cell r="AW340">
            <v>-12.464890939969999</v>
          </cell>
        </row>
        <row r="342">
          <cell r="AT342">
            <v>-3.5361313200000004</v>
          </cell>
          <cell r="AW342">
            <v>-3.5361313200000004</v>
          </cell>
        </row>
        <row r="343">
          <cell r="AT343">
            <v>0</v>
          </cell>
          <cell r="AW343">
            <v>0</v>
          </cell>
        </row>
        <row r="344">
          <cell r="AT344">
            <v>-83.931896417859988</v>
          </cell>
          <cell r="AW344">
            <v>-83.931896417859988</v>
          </cell>
        </row>
        <row r="348">
          <cell r="AT348">
            <v>-163.39397683792998</v>
          </cell>
          <cell r="AW348">
            <v>-163.39397683792998</v>
          </cell>
        </row>
        <row r="349">
          <cell r="AT349">
            <v>-81.449596958149996</v>
          </cell>
          <cell r="AW349">
            <v>-81.449596958149996</v>
          </cell>
          <cell r="AX349">
            <v>-5.2080782609799998</v>
          </cell>
        </row>
        <row r="350">
          <cell r="AT350">
            <v>-40.761263409969999</v>
          </cell>
          <cell r="AW350">
            <v>-40.761263409969999</v>
          </cell>
        </row>
        <row r="351">
          <cell r="AT351">
            <v>0</v>
          </cell>
          <cell r="AW351">
            <v>0</v>
          </cell>
        </row>
        <row r="352">
          <cell r="AT352">
            <v>-9.9220513840500004</v>
          </cell>
          <cell r="AW352">
            <v>-9.9220513840500004</v>
          </cell>
        </row>
        <row r="353">
          <cell r="AT353">
            <v>1.55804184</v>
          </cell>
          <cell r="AW353">
            <v>1.55804184</v>
          </cell>
        </row>
        <row r="354">
          <cell r="AT354">
            <v>-293.9688467501</v>
          </cell>
          <cell r="AW354">
            <v>-293.9688467501</v>
          </cell>
        </row>
      </sheetData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milles ABEL"/>
      <sheetName val="Familles FACET"/>
      <sheetName val="TRANSCOD Comptes"/>
      <sheetName val="adresse_insee_exp_hex"/>
      <sheetName val="trancod_numeros_agences"/>
      <sheetName val="TRANSCOD Localisations ABEL"/>
      <sheetName val="TRANSCOD Sections FA7 VERS AGEN"/>
      <sheetName val="Codes Agences"/>
      <sheetName val="Comptes"/>
      <sheetName val="Nature dépense"/>
      <sheetName val="Associations"/>
      <sheetName val="Commune TP"/>
      <sheetName val="Localisation"/>
      <sheetName val="CER"/>
      <sheetName val="Code conso"/>
      <sheetName val="Projet"/>
      <sheetName val="Ligne bud"/>
      <sheetName val="Famille phy"/>
      <sheetName val="Famille VFO"/>
      <sheetName val="Ventilation TP"/>
      <sheetName val="Secteur Géo IFRS"/>
      <sheetName val="Secteur Act IFRS"/>
      <sheetName val="table_system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B3" t="str">
            <v>44111001</v>
          </cell>
        </row>
      </sheetData>
      <sheetData sheetId="9">
        <row r="3">
          <cell r="B3" t="str">
            <v>REP</v>
          </cell>
        </row>
        <row r="4">
          <cell r="B4">
            <v>3869100</v>
          </cell>
        </row>
        <row r="5">
          <cell r="B5">
            <v>3869900</v>
          </cell>
        </row>
        <row r="6">
          <cell r="B6">
            <v>441110000</v>
          </cell>
        </row>
        <row r="7">
          <cell r="B7">
            <v>441110001</v>
          </cell>
        </row>
        <row r="8">
          <cell r="B8">
            <v>441220000</v>
          </cell>
        </row>
        <row r="9">
          <cell r="B9">
            <v>441230010</v>
          </cell>
        </row>
        <row r="10">
          <cell r="B10">
            <v>441921000</v>
          </cell>
        </row>
        <row r="11">
          <cell r="B11">
            <v>441921001</v>
          </cell>
        </row>
        <row r="12">
          <cell r="B12">
            <v>441921002</v>
          </cell>
        </row>
        <row r="13">
          <cell r="B13">
            <v>441922000</v>
          </cell>
        </row>
        <row r="14">
          <cell r="B14">
            <v>441990000</v>
          </cell>
        </row>
        <row r="15">
          <cell r="B15">
            <v>442100000</v>
          </cell>
        </row>
        <row r="16">
          <cell r="B16">
            <v>442100100</v>
          </cell>
        </row>
        <row r="17">
          <cell r="B17">
            <v>442210010</v>
          </cell>
        </row>
        <row r="18">
          <cell r="B18">
            <v>442210011</v>
          </cell>
        </row>
        <row r="19">
          <cell r="B19">
            <v>442210012</v>
          </cell>
        </row>
        <row r="20">
          <cell r="B20">
            <v>442210013</v>
          </cell>
        </row>
        <row r="21">
          <cell r="B21">
            <v>442210014</v>
          </cell>
        </row>
        <row r="22">
          <cell r="B22">
            <v>442210015</v>
          </cell>
        </row>
        <row r="23">
          <cell r="B23">
            <v>442210100</v>
          </cell>
        </row>
        <row r="24">
          <cell r="B24">
            <v>442220020</v>
          </cell>
        </row>
        <row r="25">
          <cell r="B25">
            <v>442220021</v>
          </cell>
        </row>
        <row r="26">
          <cell r="B26">
            <v>442220022</v>
          </cell>
        </row>
        <row r="27">
          <cell r="B27">
            <v>442220023</v>
          </cell>
        </row>
        <row r="28">
          <cell r="B28">
            <v>442220024</v>
          </cell>
        </row>
        <row r="29">
          <cell r="B29">
            <v>442230000</v>
          </cell>
        </row>
        <row r="30">
          <cell r="B30">
            <v>442230001</v>
          </cell>
        </row>
        <row r="31">
          <cell r="B31">
            <v>442230100</v>
          </cell>
        </row>
        <row r="32">
          <cell r="B32">
            <v>442230210</v>
          </cell>
        </row>
        <row r="33">
          <cell r="B33">
            <v>442230211</v>
          </cell>
        </row>
        <row r="34">
          <cell r="B34">
            <v>442230212</v>
          </cell>
        </row>
        <row r="35">
          <cell r="B35">
            <v>442230213</v>
          </cell>
        </row>
        <row r="36">
          <cell r="B36">
            <v>442230214</v>
          </cell>
        </row>
        <row r="37">
          <cell r="B37">
            <v>442233000</v>
          </cell>
        </row>
        <row r="38">
          <cell r="B38">
            <v>442300020</v>
          </cell>
        </row>
        <row r="39">
          <cell r="B39">
            <v>442300021</v>
          </cell>
        </row>
        <row r="40">
          <cell r="B40">
            <v>442300022</v>
          </cell>
        </row>
        <row r="41">
          <cell r="B41">
            <v>442300023</v>
          </cell>
        </row>
        <row r="42">
          <cell r="B42">
            <v>442300024</v>
          </cell>
        </row>
        <row r="43">
          <cell r="B43">
            <v>442300100</v>
          </cell>
        </row>
        <row r="44">
          <cell r="B44">
            <v>442300101</v>
          </cell>
        </row>
        <row r="45">
          <cell r="B45">
            <v>442300102</v>
          </cell>
        </row>
        <row r="46">
          <cell r="B46">
            <v>442300103</v>
          </cell>
        </row>
        <row r="47">
          <cell r="B47">
            <v>442300200</v>
          </cell>
        </row>
        <row r="48">
          <cell r="B48">
            <v>442300300</v>
          </cell>
        </row>
        <row r="49">
          <cell r="B49">
            <v>442300400</v>
          </cell>
        </row>
        <row r="50">
          <cell r="B50">
            <v>442400000</v>
          </cell>
        </row>
        <row r="51">
          <cell r="B51">
            <v>442510000</v>
          </cell>
        </row>
        <row r="52">
          <cell r="B52">
            <v>442510001</v>
          </cell>
        </row>
        <row r="53">
          <cell r="B53">
            <v>442510002</v>
          </cell>
        </row>
        <row r="54">
          <cell r="B54">
            <v>442510003</v>
          </cell>
        </row>
        <row r="55">
          <cell r="B55">
            <v>442510100</v>
          </cell>
        </row>
        <row r="56">
          <cell r="B56">
            <v>442520000</v>
          </cell>
        </row>
        <row r="57">
          <cell r="B57">
            <v>442520001</v>
          </cell>
        </row>
        <row r="58">
          <cell r="B58">
            <v>442530000</v>
          </cell>
        </row>
        <row r="59">
          <cell r="B59">
            <v>442530001</v>
          </cell>
        </row>
        <row r="60">
          <cell r="B60">
            <v>442530002</v>
          </cell>
        </row>
        <row r="61">
          <cell r="B61">
            <v>442530003</v>
          </cell>
        </row>
        <row r="62">
          <cell r="B62">
            <v>442530004</v>
          </cell>
        </row>
        <row r="63">
          <cell r="B63">
            <v>442530005</v>
          </cell>
        </row>
        <row r="64">
          <cell r="B64">
            <v>442530006</v>
          </cell>
        </row>
        <row r="65">
          <cell r="B65">
            <v>442540000</v>
          </cell>
        </row>
        <row r="66">
          <cell r="B66">
            <v>442590000</v>
          </cell>
        </row>
        <row r="67">
          <cell r="B67">
            <v>442610000</v>
          </cell>
        </row>
        <row r="68">
          <cell r="B68">
            <v>442620000</v>
          </cell>
        </row>
        <row r="69">
          <cell r="B69">
            <v>442620001</v>
          </cell>
        </row>
        <row r="70">
          <cell r="B70">
            <v>442620002</v>
          </cell>
        </row>
        <row r="71">
          <cell r="B71">
            <v>442620003</v>
          </cell>
        </row>
        <row r="72">
          <cell r="B72">
            <v>442620004</v>
          </cell>
        </row>
        <row r="73">
          <cell r="B73">
            <v>442620005</v>
          </cell>
        </row>
        <row r="74">
          <cell r="B74">
            <v>442620006</v>
          </cell>
        </row>
        <row r="75">
          <cell r="B75">
            <v>442710000</v>
          </cell>
        </row>
        <row r="76">
          <cell r="B76">
            <v>442720000</v>
          </cell>
        </row>
        <row r="77">
          <cell r="B77">
            <v>442720001</v>
          </cell>
        </row>
        <row r="78">
          <cell r="B78">
            <v>442720002</v>
          </cell>
        </row>
        <row r="79">
          <cell r="B79">
            <v>442720003</v>
          </cell>
        </row>
        <row r="80">
          <cell r="B80">
            <v>442720004</v>
          </cell>
        </row>
        <row r="81">
          <cell r="B81">
            <v>442720005</v>
          </cell>
        </row>
        <row r="82">
          <cell r="B82">
            <v>442720006</v>
          </cell>
        </row>
        <row r="83">
          <cell r="B83">
            <v>452110000</v>
          </cell>
        </row>
        <row r="84">
          <cell r="B84">
            <v>452120000</v>
          </cell>
        </row>
        <row r="85">
          <cell r="B85">
            <v>452140000</v>
          </cell>
        </row>
        <row r="86">
          <cell r="B86">
            <v>452190000</v>
          </cell>
        </row>
        <row r="87">
          <cell r="B87">
            <v>452190100</v>
          </cell>
        </row>
        <row r="88">
          <cell r="B88">
            <v>452210000</v>
          </cell>
        </row>
        <row r="89">
          <cell r="B89">
            <v>452210100</v>
          </cell>
        </row>
        <row r="90">
          <cell r="B90">
            <v>452210200</v>
          </cell>
        </row>
        <row r="91">
          <cell r="B91">
            <v>452210330</v>
          </cell>
        </row>
        <row r="92">
          <cell r="B92">
            <v>452210331</v>
          </cell>
        </row>
        <row r="93">
          <cell r="B93">
            <v>452210332</v>
          </cell>
        </row>
        <row r="94">
          <cell r="B94">
            <v>452210333</v>
          </cell>
        </row>
        <row r="95">
          <cell r="B95">
            <v>452210334</v>
          </cell>
        </row>
        <row r="96">
          <cell r="B96">
            <v>452210400</v>
          </cell>
        </row>
        <row r="97">
          <cell r="B97">
            <v>452230030</v>
          </cell>
        </row>
        <row r="98">
          <cell r="B98">
            <v>452230031</v>
          </cell>
        </row>
        <row r="99">
          <cell r="B99">
            <v>452230032</v>
          </cell>
        </row>
        <row r="100">
          <cell r="B100">
            <v>452230033</v>
          </cell>
        </row>
        <row r="101">
          <cell r="B101">
            <v>452300000</v>
          </cell>
        </row>
        <row r="102">
          <cell r="B102">
            <v>452500000</v>
          </cell>
        </row>
      </sheetData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>
        <row r="4">
          <cell r="B4" t="str">
            <v>Professionnelle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p"/>
      <sheetName val="als"/>
      <sheetName val="aqn"/>
      <sheetName val="aul"/>
      <sheetName val="bno"/>
      <sheetName val="bou"/>
      <sheetName val="bre"/>
      <sheetName val="caz"/>
      <sheetName val="cha"/>
      <sheetName val="cvl"/>
      <sheetName val="fla"/>
      <sheetName val="frc"/>
      <sheetName val="hno"/>
      <sheetName val="ifn"/>
      <sheetName val="ifo"/>
      <sheetName val="ifp"/>
      <sheetName val="lda"/>
      <sheetName val="lor"/>
      <sheetName val="lro"/>
      <sheetName val="mip"/>
      <sheetName val="pac"/>
      <sheetName val="pch"/>
      <sheetName val="pda"/>
      <sheetName val="pdc"/>
      <sheetName val="pdh"/>
      <sheetName val="pdl"/>
      <sheetName val="pic"/>
      <sheetName val="ral"/>
      <sheetName val="vfo"/>
      <sheetName val="source 12 ce"/>
      <sheetName val="Source 29 CE"/>
      <sheetName val="Comptes"/>
      <sheetName val="Feuil1"/>
      <sheetName val="PEA ACTIFS PAR SEGMENT"/>
      <sheetName val="LIVRET ACTIFS PAR SEGMEN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>
        <row r="8">
          <cell r="B8">
            <v>313665</v>
          </cell>
        </row>
        <row r="27">
          <cell r="B27">
            <v>185332</v>
          </cell>
        </row>
      </sheetData>
      <sheetData sheetId="32" refreshError="1"/>
      <sheetData sheetId="33" refreshError="1"/>
      <sheetData sheetId="3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1">
          <cell r="B1" t="str">
            <v>Agence</v>
          </cell>
          <cell r="C1" t="str">
            <v>Adresse</v>
          </cell>
        </row>
        <row r="2">
          <cell r="B2" t="str">
            <v>Aigurande</v>
          </cell>
          <cell r="C2" t="str">
            <v>Place de la Promenade</v>
          </cell>
          <cell r="D2">
            <v>321</v>
          </cell>
        </row>
        <row r="3">
          <cell r="B3" t="str">
            <v>Aix d'Angillon</v>
          </cell>
          <cell r="C3" t="str">
            <v xml:space="preserve">rue de la République </v>
          </cell>
          <cell r="D3">
            <v>136</v>
          </cell>
        </row>
        <row r="4">
          <cell r="B4" t="str">
            <v>Amboise</v>
          </cell>
          <cell r="C4" t="str">
            <v>5 rue Chaptal</v>
          </cell>
          <cell r="D4">
            <v>255</v>
          </cell>
        </row>
        <row r="5">
          <cell r="B5" t="str">
            <v>Amilly</v>
          </cell>
          <cell r="C5" t="str">
            <v>rue Albert Frappin</v>
          </cell>
          <cell r="D5">
            <v>688</v>
          </cell>
        </row>
        <row r="6">
          <cell r="B6" t="str">
            <v>Anet</v>
          </cell>
          <cell r="C6" t="str">
            <v>3 rue Charles Lechevrel</v>
          </cell>
          <cell r="D6">
            <v>543</v>
          </cell>
        </row>
        <row r="7">
          <cell r="B7" t="str">
            <v>Ardentes</v>
          </cell>
          <cell r="C7" t="str">
            <v>26 avenue de la Gare</v>
          </cell>
          <cell r="D7">
            <v>366</v>
          </cell>
        </row>
        <row r="8">
          <cell r="B8" t="str">
            <v>Argenton sur Creuse</v>
          </cell>
          <cell r="C8" t="str">
            <v>19-21 rue Auclert Descottes</v>
          </cell>
          <cell r="D8">
            <v>330</v>
          </cell>
        </row>
        <row r="9">
          <cell r="B9" t="str">
            <v>Artenay</v>
          </cell>
          <cell r="C9" t="str">
            <v>5 grande rue</v>
          </cell>
          <cell r="D9">
            <v>634</v>
          </cell>
        </row>
        <row r="10">
          <cell r="B10" t="str">
            <v>Aubigny sur Nere</v>
          </cell>
          <cell r="C10" t="str">
            <v>1 rue du Chardron</v>
          </cell>
          <cell r="D10">
            <v>182</v>
          </cell>
        </row>
        <row r="11">
          <cell r="B11" t="str">
            <v>Auneau</v>
          </cell>
          <cell r="C11" t="str">
            <v>place du marché</v>
          </cell>
          <cell r="D11">
            <v>533</v>
          </cell>
        </row>
        <row r="12">
          <cell r="B12" t="str">
            <v>Avoine</v>
          </cell>
          <cell r="C12" t="str">
            <v>rue des Roches</v>
          </cell>
          <cell r="D12">
            <v>241</v>
          </cell>
        </row>
        <row r="13">
          <cell r="B13" t="str">
            <v>Azay Le Rideau</v>
          </cell>
          <cell r="C13" t="str">
            <v>20 place Gambetta</v>
          </cell>
          <cell r="D13">
            <v>253</v>
          </cell>
        </row>
        <row r="14">
          <cell r="B14" t="str">
            <v>Ballan Mire</v>
          </cell>
          <cell r="C14" t="str">
            <v>Résidence Fleurie, 2 rue du Général Leclerc</v>
          </cell>
          <cell r="D14">
            <v>252</v>
          </cell>
        </row>
        <row r="15">
          <cell r="B15" t="str">
            <v>Beaugency</v>
          </cell>
          <cell r="C15" t="str">
            <v>2 place du Docteur Hyvernaud</v>
          </cell>
          <cell r="D15">
            <v>609</v>
          </cell>
        </row>
        <row r="16">
          <cell r="B16" t="str">
            <v>Beaune La Rolande</v>
          </cell>
          <cell r="C16" t="str">
            <v>7 rue du Général Crouzat</v>
          </cell>
          <cell r="D16">
            <v>687</v>
          </cell>
        </row>
        <row r="17">
          <cell r="B17" t="str">
            <v>Bellegarde</v>
          </cell>
          <cell r="C17" t="str">
            <v>5 rue de la République</v>
          </cell>
          <cell r="D17">
            <v>693</v>
          </cell>
        </row>
        <row r="18">
          <cell r="B18" t="str">
            <v>Blere</v>
          </cell>
          <cell r="C18" t="str">
            <v>4 place de la libération</v>
          </cell>
          <cell r="D18">
            <v>256</v>
          </cell>
        </row>
        <row r="19">
          <cell r="B19" t="str">
            <v>Blois de Lattre Tassigny</v>
          </cell>
          <cell r="C19" t="str">
            <v>30 rue du maréchal de Lattre de Tassigny BP3306</v>
          </cell>
          <cell r="D19">
            <v>450</v>
          </cell>
        </row>
        <row r="20">
          <cell r="B20" t="str">
            <v>Blois Foch</v>
          </cell>
          <cell r="C20" t="str">
            <v>34 avenue du maréchal Foch</v>
          </cell>
          <cell r="D20">
            <v>465</v>
          </cell>
        </row>
        <row r="21">
          <cell r="B21" t="str">
            <v>Blois Nord</v>
          </cell>
          <cell r="C21" t="str">
            <v>87 avenue de Vendôme</v>
          </cell>
          <cell r="D21">
            <v>464</v>
          </cell>
        </row>
        <row r="22">
          <cell r="B22" t="str">
            <v>Blois Wilson</v>
          </cell>
          <cell r="C22" t="str">
            <v>49 avenue Wilson</v>
          </cell>
          <cell r="D22">
            <v>460</v>
          </cell>
        </row>
        <row r="23">
          <cell r="B23" t="str">
            <v>Bonneval</v>
          </cell>
          <cell r="C23" t="str">
            <v>32 rue de Chartres</v>
          </cell>
          <cell r="D23">
            <v>553</v>
          </cell>
        </row>
        <row r="24">
          <cell r="B24" t="str">
            <v>Bourges Aéroport</v>
          </cell>
          <cell r="C24" t="str">
            <v>104 avenue Marcel Haegelen</v>
          </cell>
          <cell r="D24">
            <v>112</v>
          </cell>
        </row>
        <row r="25">
          <cell r="B25" t="str">
            <v>Bourges Carrefour</v>
          </cell>
          <cell r="C25" t="str">
            <v>Centre Commercial Carrefour, Chaussée de Chappe</v>
          </cell>
          <cell r="D25">
            <v>132</v>
          </cell>
        </row>
        <row r="26">
          <cell r="B26" t="str">
            <v>Bourges Chancellerie</v>
          </cell>
          <cell r="C26" t="str">
            <v>45 rue de la Sente aux loups</v>
          </cell>
          <cell r="D26">
            <v>131</v>
          </cell>
        </row>
        <row r="27">
          <cell r="B27" t="str">
            <v>Bourges Pelvoysin</v>
          </cell>
          <cell r="C27" t="str">
            <v>15 rue Pelvoysin</v>
          </cell>
          <cell r="D27">
            <v>110</v>
          </cell>
        </row>
        <row r="28">
          <cell r="B28" t="str">
            <v>Bourges République</v>
          </cell>
          <cell r="C28" t="str">
            <v>14 boulevard de la République</v>
          </cell>
          <cell r="D28">
            <v>130</v>
          </cell>
        </row>
        <row r="29">
          <cell r="B29" t="str">
            <v>Bourges Sembat</v>
          </cell>
          <cell r="C29" t="str">
            <v>1 avenue des Dumones</v>
          </cell>
          <cell r="D29">
            <v>111</v>
          </cell>
        </row>
        <row r="30">
          <cell r="B30" t="str">
            <v>Bourges Val d'Auron</v>
          </cell>
          <cell r="C30" t="str">
            <v>Centre Commercial Val d'Auron</v>
          </cell>
          <cell r="D30">
            <v>113</v>
          </cell>
        </row>
        <row r="31">
          <cell r="B31" t="str">
            <v>Bourgueil</v>
          </cell>
          <cell r="C31" t="str">
            <v>5 place de l'Eglise</v>
          </cell>
          <cell r="D31">
            <v>244</v>
          </cell>
        </row>
        <row r="32">
          <cell r="B32" t="str">
            <v>Bracieux</v>
          </cell>
          <cell r="C32" t="str">
            <v>53 rue Roger Brun</v>
          </cell>
          <cell r="D32">
            <v>435</v>
          </cell>
        </row>
        <row r="33">
          <cell r="B33" t="str">
            <v>Briare</v>
          </cell>
          <cell r="C33" t="str">
            <v>10 avenue du Maréchal Leclerc</v>
          </cell>
          <cell r="D33">
            <v>645</v>
          </cell>
        </row>
        <row r="34">
          <cell r="B34" t="str">
            <v>Brou</v>
          </cell>
          <cell r="C34" t="str">
            <v>4 place des Halles</v>
          </cell>
          <cell r="D34">
            <v>551</v>
          </cell>
        </row>
        <row r="35">
          <cell r="B35" t="str">
            <v>Buzançais</v>
          </cell>
          <cell r="C35" t="str">
            <v>16 rue du Four</v>
          </cell>
          <cell r="D35">
            <v>350</v>
          </cell>
        </row>
        <row r="36">
          <cell r="B36" t="str">
            <v>Chabris</v>
          </cell>
          <cell r="C36" t="str">
            <v>15 rue du Pont</v>
          </cell>
          <cell r="D36">
            <v>344</v>
          </cell>
        </row>
        <row r="37">
          <cell r="B37" t="str">
            <v>Chalette sur Loing</v>
          </cell>
          <cell r="C37" t="str">
            <v>place Jean Jaures</v>
          </cell>
          <cell r="D37">
            <v>678</v>
          </cell>
        </row>
        <row r="38">
          <cell r="B38" t="str">
            <v>Chambray Les Tours</v>
          </cell>
          <cell r="C38" t="str">
            <v>6 place du 11 novembre</v>
          </cell>
          <cell r="D38">
            <v>261</v>
          </cell>
        </row>
        <row r="39">
          <cell r="B39" t="str">
            <v>Chartres Centre</v>
          </cell>
          <cell r="C39" t="str">
            <v>13 boulevard Chasles</v>
          </cell>
          <cell r="D39">
            <v>511</v>
          </cell>
        </row>
        <row r="40">
          <cell r="B40" t="str">
            <v>Chartres La Madeleine</v>
          </cell>
          <cell r="C40" t="str">
            <v xml:space="preserve">Centre Commercial RN10 </v>
          </cell>
          <cell r="D40">
            <v>527</v>
          </cell>
        </row>
        <row r="41">
          <cell r="B41" t="str">
            <v>Chartres Tassigny</v>
          </cell>
          <cell r="C41" t="str">
            <v>3 rue du Mal De Lattre De Tassigny</v>
          </cell>
          <cell r="D41">
            <v>512</v>
          </cell>
        </row>
        <row r="42">
          <cell r="B42" t="str">
            <v>Château La Vallière</v>
          </cell>
          <cell r="C42" t="str">
            <v>15 avenue du Général Leclerc</v>
          </cell>
          <cell r="D42">
            <v>273</v>
          </cell>
        </row>
        <row r="43">
          <cell r="B43" t="str">
            <v>Château Renault</v>
          </cell>
          <cell r="C43" t="str">
            <v>18 place Aristide Briand</v>
          </cell>
          <cell r="D43">
            <v>224</v>
          </cell>
        </row>
        <row r="44">
          <cell r="B44" t="str">
            <v>Chateaudun Centre</v>
          </cell>
          <cell r="C44" t="str">
            <v>6 rue de la République</v>
          </cell>
          <cell r="D44">
            <v>560</v>
          </cell>
        </row>
        <row r="45">
          <cell r="B45" t="str">
            <v>Chateaudun Cours Vincent</v>
          </cell>
          <cell r="C45" t="str">
            <v>2 cours Vincent</v>
          </cell>
          <cell r="D45">
            <v>562</v>
          </cell>
        </row>
        <row r="46">
          <cell r="B46" t="str">
            <v>Chateauneuf En Thymerais</v>
          </cell>
          <cell r="C46" t="str">
            <v>22 rue Jean Moulin</v>
          </cell>
          <cell r="D46">
            <v>521</v>
          </cell>
        </row>
        <row r="47">
          <cell r="B47" t="str">
            <v>Chateauneuf sur Loire</v>
          </cell>
          <cell r="C47" t="str">
            <v xml:space="preserve">44 grande rue </v>
          </cell>
          <cell r="D47">
            <v>624</v>
          </cell>
        </row>
        <row r="48">
          <cell r="B48" t="str">
            <v>Chateaurenard</v>
          </cell>
          <cell r="C48" t="str">
            <v>Place du Château</v>
          </cell>
          <cell r="D48">
            <v>691</v>
          </cell>
        </row>
        <row r="49">
          <cell r="B49" t="str">
            <v>Châteauroux Beaulieu</v>
          </cell>
          <cell r="C49" t="str">
            <v>rue de Bourgogne</v>
          </cell>
          <cell r="D49">
            <v>311</v>
          </cell>
        </row>
        <row r="50">
          <cell r="B50" t="str">
            <v>Chateauroux Cantrelle</v>
          </cell>
          <cell r="C50" t="str">
            <v>11 avenue Charles de Gaulle</v>
          </cell>
          <cell r="D50">
            <v>363</v>
          </cell>
        </row>
        <row r="51">
          <cell r="B51" t="str">
            <v>Chateauroux Grands Champs</v>
          </cell>
          <cell r="C51" t="str">
            <v>171 avenue John Kennedy</v>
          </cell>
          <cell r="D51">
            <v>362</v>
          </cell>
        </row>
        <row r="52">
          <cell r="B52" t="str">
            <v>Chateauroux J.J. Rousseau</v>
          </cell>
          <cell r="C52" t="str">
            <v>19-21 rue Jean Jacques Rousseau</v>
          </cell>
          <cell r="D52">
            <v>310</v>
          </cell>
        </row>
        <row r="53">
          <cell r="B53" t="str">
            <v>Châteauroux Saint Christophe</v>
          </cell>
          <cell r="C53" t="str">
            <v>12 avenue de Tours</v>
          </cell>
          <cell r="D53">
            <v>312</v>
          </cell>
        </row>
        <row r="54">
          <cell r="B54" t="str">
            <v>Chateauroux St Luc</v>
          </cell>
          <cell r="C54" t="str">
            <v>25 cours St Luc</v>
          </cell>
          <cell r="D54">
            <v>365</v>
          </cell>
        </row>
        <row r="55">
          <cell r="B55" t="str">
            <v>Chatillon Colligny</v>
          </cell>
          <cell r="C55" t="str">
            <v>20 rue Jean Jaurès</v>
          </cell>
          <cell r="D55">
            <v>694</v>
          </cell>
        </row>
        <row r="56">
          <cell r="B56" t="str">
            <v>Châtillon Sur Indre</v>
          </cell>
          <cell r="C56" t="str">
            <v>33 boulevard du Général Leclerc</v>
          </cell>
          <cell r="D56">
            <v>351</v>
          </cell>
        </row>
        <row r="57">
          <cell r="B57" t="str">
            <v>Chatillon Sur Loire</v>
          </cell>
          <cell r="C57" t="str">
            <v>Place Saint Anne</v>
          </cell>
          <cell r="D57">
            <v>646</v>
          </cell>
        </row>
        <row r="58">
          <cell r="B58" t="str">
            <v>Checy Guignardière</v>
          </cell>
          <cell r="C58" t="str">
            <v>rue de la Guignardière, Centre Belles Rives</v>
          </cell>
          <cell r="D58">
            <v>641</v>
          </cell>
        </row>
        <row r="59">
          <cell r="B59" t="str">
            <v>Chinon</v>
          </cell>
          <cell r="C59" t="str">
            <v>place Jeanne d'Arc</v>
          </cell>
          <cell r="D59">
            <v>240</v>
          </cell>
        </row>
        <row r="60">
          <cell r="B60" t="str">
            <v>Clery Saint André</v>
          </cell>
          <cell r="C60" t="str">
            <v>85 rue du Maréchal Foch</v>
          </cell>
          <cell r="D60">
            <v>605</v>
          </cell>
        </row>
        <row r="61">
          <cell r="B61" t="str">
            <v>Cloyes</v>
          </cell>
          <cell r="C61" t="str">
            <v>7 place Gambetta</v>
          </cell>
          <cell r="D61">
            <v>563</v>
          </cell>
        </row>
        <row r="62">
          <cell r="B62" t="str">
            <v>Contres</v>
          </cell>
          <cell r="C62" t="str">
            <v>30 rue Pierre Henri Mauger</v>
          </cell>
          <cell r="D62">
            <v>431</v>
          </cell>
        </row>
        <row r="63">
          <cell r="B63" t="str">
            <v>Corbeilles En Gatinais</v>
          </cell>
          <cell r="C63" t="str">
            <v>rue de Beaune</v>
          </cell>
          <cell r="D63">
            <v>682</v>
          </cell>
        </row>
        <row r="64">
          <cell r="B64" t="str">
            <v>Cormery</v>
          </cell>
          <cell r="C64" t="str">
            <v>2 place du Grand Marché</v>
          </cell>
          <cell r="D64">
            <v>236</v>
          </cell>
        </row>
        <row r="65">
          <cell r="B65" t="str">
            <v>Courtenay</v>
          </cell>
          <cell r="C65" t="str">
            <v>10 rue Nationale</v>
          </cell>
          <cell r="D65">
            <v>690</v>
          </cell>
        </row>
        <row r="66">
          <cell r="B66" t="str">
            <v>Courville</v>
          </cell>
          <cell r="C66" t="str">
            <v>1 rue du Docteur Bacon</v>
          </cell>
          <cell r="D66">
            <v>529</v>
          </cell>
        </row>
        <row r="67">
          <cell r="B67" t="str">
            <v>Déols</v>
          </cell>
          <cell r="C67" t="str">
            <v>43 bis avenue du Géneral de Gaulle</v>
          </cell>
          <cell r="D67">
            <v>360</v>
          </cell>
        </row>
        <row r="68">
          <cell r="B68" t="str">
            <v>Descartes</v>
          </cell>
          <cell r="C68" t="str">
            <v>13 rue des Halles</v>
          </cell>
          <cell r="D68">
            <v>231</v>
          </cell>
        </row>
        <row r="69">
          <cell r="B69" t="str">
            <v>Dordives</v>
          </cell>
          <cell r="C69" t="str">
            <v>1 rue de la République</v>
          </cell>
          <cell r="D69">
            <v>681</v>
          </cell>
        </row>
        <row r="70">
          <cell r="B70" t="str">
            <v>Dreux Centre</v>
          </cell>
          <cell r="C70" t="str">
            <v>24 place de Metezeau</v>
          </cell>
          <cell r="D70">
            <v>540</v>
          </cell>
        </row>
        <row r="71">
          <cell r="B71" t="str">
            <v>Dreux les Bates</v>
          </cell>
          <cell r="C71" t="str">
            <v>10 place d'Italie</v>
          </cell>
          <cell r="D71">
            <v>541</v>
          </cell>
        </row>
        <row r="72">
          <cell r="B72" t="str">
            <v>Dreux Les Oriels</v>
          </cell>
          <cell r="C72" t="str">
            <v>8 place des Oriels</v>
          </cell>
          <cell r="D72">
            <v>546</v>
          </cell>
        </row>
        <row r="73">
          <cell r="B73" t="str">
            <v>Droue</v>
          </cell>
          <cell r="C73" t="str">
            <v>16 rue de Paris</v>
          </cell>
          <cell r="D73">
            <v>471</v>
          </cell>
        </row>
        <row r="74">
          <cell r="B74" t="str">
            <v>Dun Sur Auron</v>
          </cell>
          <cell r="C74" t="str">
            <v>31 grande rue</v>
          </cell>
          <cell r="D74">
            <v>117</v>
          </cell>
        </row>
        <row r="75">
          <cell r="B75" t="str">
            <v>Epernon</v>
          </cell>
          <cell r="C75" t="str">
            <v>1 place Aristide Briand</v>
          </cell>
          <cell r="D75">
            <v>531</v>
          </cell>
        </row>
        <row r="76">
          <cell r="B76" t="str">
            <v>Esvres</v>
          </cell>
          <cell r="C76" t="str">
            <v>Place Georges l'Hermite</v>
          </cell>
          <cell r="D76">
            <v>235</v>
          </cell>
        </row>
        <row r="77">
          <cell r="B77" t="str">
            <v>Fay Aux Loges</v>
          </cell>
          <cell r="C77" t="str">
            <v>35 rue Notre Dame</v>
          </cell>
          <cell r="D77">
            <v>626</v>
          </cell>
        </row>
        <row r="78">
          <cell r="B78" t="str">
            <v>Ferrières en Gatinais</v>
          </cell>
          <cell r="C78" t="str">
            <v>1 grande rue</v>
          </cell>
          <cell r="D78">
            <v>680</v>
          </cell>
        </row>
        <row r="79">
          <cell r="B79" t="str">
            <v>Fleury les Aubrais</v>
          </cell>
          <cell r="C79" t="str">
            <v>143 bis rue Marcelin Berthelot</v>
          </cell>
          <cell r="D79">
            <v>630</v>
          </cell>
        </row>
        <row r="80">
          <cell r="B80" t="str">
            <v>Fondettes</v>
          </cell>
          <cell r="C80" t="str">
            <v>3 rue Eugène Gouin</v>
          </cell>
          <cell r="D80">
            <v>271</v>
          </cell>
        </row>
        <row r="81">
          <cell r="B81" t="str">
            <v>Gallardon</v>
          </cell>
          <cell r="C81" t="str">
            <v>5 rue Pierre Martin</v>
          </cell>
          <cell r="D81">
            <v>534</v>
          </cell>
        </row>
        <row r="82">
          <cell r="B82" t="str">
            <v>Gien</v>
          </cell>
          <cell r="C82" t="str">
            <v>44 avenue du Maréchal Leclerc</v>
          </cell>
          <cell r="D82">
            <v>620</v>
          </cell>
        </row>
        <row r="83">
          <cell r="B83" t="str">
            <v>Illiers Combray</v>
          </cell>
          <cell r="C83" t="str">
            <v>14-16 Rue Saint-Hilaire</v>
          </cell>
          <cell r="D83">
            <v>550</v>
          </cell>
        </row>
        <row r="84">
          <cell r="B84" t="str">
            <v>Ingre</v>
          </cell>
          <cell r="C84" t="str">
            <v>1 place de la Mairie</v>
          </cell>
          <cell r="D84">
            <v>642</v>
          </cell>
        </row>
        <row r="85">
          <cell r="B85" t="str">
            <v>Issoudun</v>
          </cell>
          <cell r="C85" t="str">
            <v>21 boulevard Marx Dormoy  BP 108</v>
          </cell>
          <cell r="D85">
            <v>340</v>
          </cell>
        </row>
        <row r="86">
          <cell r="B86" t="str">
            <v>Janville</v>
          </cell>
          <cell r="C86" t="str">
            <v>20 place du Martroi</v>
          </cell>
          <cell r="D86">
            <v>552</v>
          </cell>
        </row>
        <row r="87">
          <cell r="B87" t="str">
            <v>Jargeau</v>
          </cell>
          <cell r="C87" t="str">
            <v>28 grande rue</v>
          </cell>
          <cell r="D87">
            <v>639</v>
          </cell>
        </row>
        <row r="88">
          <cell r="B88" t="str">
            <v>Joué Chantepie</v>
          </cell>
          <cell r="C88" t="str">
            <v>7 bis rue Aristide Briand</v>
          </cell>
          <cell r="D88">
            <v>254</v>
          </cell>
        </row>
        <row r="89">
          <cell r="B89" t="str">
            <v>Joué Les Tours Victor Hugo</v>
          </cell>
          <cell r="C89" t="str">
            <v>Place Victor Hugo</v>
          </cell>
          <cell r="D89">
            <v>250</v>
          </cell>
        </row>
        <row r="90">
          <cell r="B90" t="str">
            <v>Joué Vallée Violette</v>
          </cell>
          <cell r="C90" t="str">
            <v>33 rue de Chenonceaux</v>
          </cell>
          <cell r="D90">
            <v>251</v>
          </cell>
        </row>
        <row r="91">
          <cell r="B91" t="str">
            <v>La Chapelle St Mesmin</v>
          </cell>
          <cell r="C91" t="str">
            <v>19 rue Nationale</v>
          </cell>
          <cell r="D91">
            <v>604</v>
          </cell>
        </row>
        <row r="92">
          <cell r="B92" t="str">
            <v>La Châtre</v>
          </cell>
          <cell r="C92" t="str">
            <v>16 bis avenue Aristide Briand</v>
          </cell>
          <cell r="D92">
            <v>320</v>
          </cell>
        </row>
        <row r="93">
          <cell r="B93" t="str">
            <v>La Chaussée St Victor</v>
          </cell>
          <cell r="C93" t="str">
            <v>L'Hermitage</v>
          </cell>
          <cell r="D93">
            <v>461</v>
          </cell>
        </row>
        <row r="94">
          <cell r="B94" t="str">
            <v>La Ferté Saint Aubin</v>
          </cell>
          <cell r="C94" t="str">
            <v>77 rue du Maréchal Leclerc</v>
          </cell>
          <cell r="D94">
            <v>606</v>
          </cell>
        </row>
        <row r="95">
          <cell r="B95" t="str">
            <v>La Guerche</v>
          </cell>
          <cell r="C95" t="str">
            <v>54 rue Henri Barbusse</v>
          </cell>
          <cell r="D95">
            <v>137</v>
          </cell>
        </row>
        <row r="96">
          <cell r="B96" t="str">
            <v>La Loupe</v>
          </cell>
          <cell r="C96" t="str">
            <v>4 place de l'Hotel de Ville</v>
          </cell>
          <cell r="D96">
            <v>571</v>
          </cell>
        </row>
        <row r="97">
          <cell r="B97" t="str">
            <v>La Riche</v>
          </cell>
          <cell r="C97" t="str">
            <v>11 place Saint Anne</v>
          </cell>
          <cell r="D97">
            <v>294</v>
          </cell>
        </row>
        <row r="98">
          <cell r="B98" t="str">
            <v>Ladon</v>
          </cell>
          <cell r="C98" t="str">
            <v>70 place de la Halle</v>
          </cell>
          <cell r="D98">
            <v>695</v>
          </cell>
        </row>
        <row r="99">
          <cell r="B99" t="str">
            <v>Lamotte Beuvron</v>
          </cell>
          <cell r="C99" t="str">
            <v>65 bis avenue de l'Hôtel de ville</v>
          </cell>
          <cell r="D99">
            <v>441</v>
          </cell>
        </row>
        <row r="100">
          <cell r="B100" t="str">
            <v>Langeais</v>
          </cell>
          <cell r="C100" t="str">
            <v>9, rue de Tours</v>
          </cell>
          <cell r="D100">
            <v>245</v>
          </cell>
        </row>
        <row r="101">
          <cell r="B101" t="str">
            <v>Le Blanc</v>
          </cell>
          <cell r="C101" t="str">
            <v>6-8 rue Saint Honoré</v>
          </cell>
          <cell r="D101">
            <v>332</v>
          </cell>
        </row>
        <row r="102">
          <cell r="B102" t="str">
            <v>Le Poinçonnet</v>
          </cell>
          <cell r="C102" t="str">
            <v>46 avenue de la Forêt</v>
          </cell>
          <cell r="D102">
            <v>361</v>
          </cell>
        </row>
        <row r="103">
          <cell r="B103" t="str">
            <v>Les Trois Fontaines (St Jean de la Ruelle)</v>
          </cell>
          <cell r="C103" t="str">
            <v>Centre Commercial Auchan</v>
          </cell>
          <cell r="D103">
            <v>616</v>
          </cell>
        </row>
        <row r="104">
          <cell r="B104" t="str">
            <v>Leves</v>
          </cell>
          <cell r="C104" t="str">
            <v>4 rue Josaphat</v>
          </cell>
          <cell r="D104">
            <v>525</v>
          </cell>
        </row>
        <row r="105">
          <cell r="B105" t="str">
            <v>Levroux</v>
          </cell>
          <cell r="C105" t="str">
            <v xml:space="preserve">8 place de la République </v>
          </cell>
          <cell r="D105">
            <v>355</v>
          </cell>
        </row>
        <row r="106">
          <cell r="B106" t="str">
            <v>Ligueil</v>
          </cell>
          <cell r="C106" t="str">
            <v>39 rue Aristide Briand</v>
          </cell>
          <cell r="D106">
            <v>233</v>
          </cell>
        </row>
        <row r="107">
          <cell r="B107" t="str">
            <v>L'ile Bouchard</v>
          </cell>
          <cell r="C107" t="str">
            <v>2 rue de la Liberté</v>
          </cell>
          <cell r="D107">
            <v>243</v>
          </cell>
        </row>
        <row r="108">
          <cell r="B108" t="str">
            <v>Loches</v>
          </cell>
          <cell r="C108" t="str">
            <v>17-19 rue Picois</v>
          </cell>
          <cell r="D108">
            <v>230</v>
          </cell>
        </row>
        <row r="109">
          <cell r="B109" t="str">
            <v>Lorris</v>
          </cell>
          <cell r="C109" t="str">
            <v>19 grande rue</v>
          </cell>
          <cell r="D109">
            <v>692</v>
          </cell>
        </row>
        <row r="110">
          <cell r="B110" t="str">
            <v>Luce Arcades</v>
          </cell>
          <cell r="C110" t="str">
            <v>Centre des Arcades</v>
          </cell>
          <cell r="D110">
            <v>523</v>
          </cell>
        </row>
        <row r="111">
          <cell r="B111" t="str">
            <v>Luce République</v>
          </cell>
          <cell r="C111" t="str">
            <v>35 rue de la République</v>
          </cell>
          <cell r="D111">
            <v>522</v>
          </cell>
        </row>
        <row r="112">
          <cell r="B112" t="str">
            <v>Luisant</v>
          </cell>
          <cell r="C112" t="str">
            <v>77 avenue Maurice Maunoury</v>
          </cell>
          <cell r="D112">
            <v>524</v>
          </cell>
        </row>
        <row r="113">
          <cell r="B113" t="str">
            <v>Luynes</v>
          </cell>
          <cell r="C113" t="str">
            <v>10 rue de la République</v>
          </cell>
          <cell r="D113">
            <v>272</v>
          </cell>
        </row>
        <row r="114">
          <cell r="B114" t="str">
            <v>Maintenon</v>
          </cell>
          <cell r="C114" t="str">
            <v>2 rue Collin d'Harleville</v>
          </cell>
          <cell r="D114">
            <v>530</v>
          </cell>
        </row>
        <row r="115">
          <cell r="B115" t="str">
            <v>Mainvilliers</v>
          </cell>
          <cell r="C115" t="str">
            <v>Centre Commercial Tallemont</v>
          </cell>
          <cell r="D115">
            <v>526</v>
          </cell>
        </row>
        <row r="116">
          <cell r="B116" t="str">
            <v>Malesherbes</v>
          </cell>
          <cell r="C116" t="str">
            <v>6 place de l'Hôtel de Ville</v>
          </cell>
          <cell r="D116">
            <v>685</v>
          </cell>
        </row>
        <row r="117">
          <cell r="B117" t="str">
            <v>Mehun Sur Yèvre</v>
          </cell>
          <cell r="C117" t="str">
            <v>145 rue Jeanne d'Arc</v>
          </cell>
          <cell r="D117">
            <v>154</v>
          </cell>
        </row>
        <row r="118">
          <cell r="B118" t="str">
            <v>Mer</v>
          </cell>
          <cell r="C118" t="str">
            <v>10 place de la Halle</v>
          </cell>
          <cell r="D118">
            <v>462</v>
          </cell>
        </row>
        <row r="119">
          <cell r="B119" t="str">
            <v>Meung Sur Loire</v>
          </cell>
          <cell r="C119" t="str">
            <v>Place du Martroi</v>
          </cell>
          <cell r="D119">
            <v>607</v>
          </cell>
        </row>
        <row r="120">
          <cell r="B120" t="str">
            <v>Mondoubleau</v>
          </cell>
          <cell r="C120" t="str">
            <v>27 place du Marché</v>
          </cell>
          <cell r="D120">
            <v>470</v>
          </cell>
        </row>
        <row r="121">
          <cell r="B121" t="str">
            <v>Monnaie</v>
          </cell>
          <cell r="C121" t="str">
            <v>32 rue Nationale</v>
          </cell>
          <cell r="D121">
            <v>223</v>
          </cell>
        </row>
        <row r="122">
          <cell r="B122" t="str">
            <v>Montargis La Chaussee</v>
          </cell>
          <cell r="C122" t="str">
            <v>Centre Commercial de la Chaussée</v>
          </cell>
          <cell r="D122">
            <v>683</v>
          </cell>
        </row>
        <row r="123">
          <cell r="B123" t="str">
            <v>Montargis Rue Doree</v>
          </cell>
          <cell r="C123" t="str">
            <v>43 rue Doree</v>
          </cell>
          <cell r="D123">
            <v>318</v>
          </cell>
        </row>
        <row r="124">
          <cell r="B124" t="str">
            <v>Montbazon</v>
          </cell>
          <cell r="C124" t="str">
            <v xml:space="preserve">28 rue Nationale </v>
          </cell>
          <cell r="D124">
            <v>264</v>
          </cell>
        </row>
        <row r="125">
          <cell r="B125" t="str">
            <v>Montlouis Sur Loire</v>
          </cell>
          <cell r="C125" t="str">
            <v>Allée des Rallueres, Centre Commercial des Coteaux</v>
          </cell>
          <cell r="D125">
            <v>221</v>
          </cell>
        </row>
        <row r="126">
          <cell r="B126" t="str">
            <v>Montoire Sur Le Loir</v>
          </cell>
          <cell r="C126" t="str">
            <v>4 place Georges Clémenceau</v>
          </cell>
          <cell r="D126">
            <v>475</v>
          </cell>
        </row>
        <row r="127">
          <cell r="B127" t="str">
            <v>Montrichard</v>
          </cell>
          <cell r="C127" t="str">
            <v>2 place de Verdun</v>
          </cell>
          <cell r="D127">
            <v>432</v>
          </cell>
        </row>
        <row r="128">
          <cell r="B128" t="str">
            <v>Morée</v>
          </cell>
          <cell r="C128" t="str">
            <v>rue du Général de Gaulle</v>
          </cell>
          <cell r="D128">
            <v>473</v>
          </cell>
        </row>
        <row r="129">
          <cell r="B129" t="str">
            <v>Neuville Aux Bois</v>
          </cell>
          <cell r="C129" t="str">
            <v>19 place du Général Leclerc</v>
          </cell>
          <cell r="D129">
            <v>637</v>
          </cell>
        </row>
        <row r="130">
          <cell r="B130" t="str">
            <v>Nogent Centre</v>
          </cell>
          <cell r="C130" t="str">
            <v>125-127 rue Saint Hilaire</v>
          </cell>
          <cell r="D130">
            <v>580</v>
          </cell>
        </row>
        <row r="131">
          <cell r="B131" t="str">
            <v>Nogent Gauchetières</v>
          </cell>
          <cell r="C131" t="str">
            <v>rue Maison Marraine</v>
          </cell>
          <cell r="D131">
            <v>583</v>
          </cell>
        </row>
        <row r="132">
          <cell r="B132" t="str">
            <v>Nogent Le Roi</v>
          </cell>
          <cell r="C132" t="str">
            <v>15 rue de l'Eglise</v>
          </cell>
          <cell r="D132">
            <v>532</v>
          </cell>
        </row>
        <row r="133">
          <cell r="B133" t="str">
            <v>Nogent Sur Vernisson</v>
          </cell>
          <cell r="C133" t="str">
            <v>9 place de la République</v>
          </cell>
          <cell r="D133">
            <v>696</v>
          </cell>
        </row>
        <row r="134">
          <cell r="B134" t="str">
            <v>Notre Dame d'Oe</v>
          </cell>
          <cell r="C134" t="str">
            <v>rue de l'Egalité</v>
          </cell>
          <cell r="D134">
            <v>282</v>
          </cell>
        </row>
        <row r="135">
          <cell r="B135" t="str">
            <v>Nouan Le Fuzelier</v>
          </cell>
          <cell r="C135" t="str">
            <v>place Saint Martin</v>
          </cell>
          <cell r="D135">
            <v>442</v>
          </cell>
        </row>
        <row r="136">
          <cell r="B136" t="str">
            <v>Olivet</v>
          </cell>
          <cell r="C136" t="str">
            <v>107 rue Jules Marie Simon</v>
          </cell>
          <cell r="D136">
            <v>603</v>
          </cell>
        </row>
        <row r="137">
          <cell r="B137" t="str">
            <v>Onzain</v>
          </cell>
          <cell r="C137" t="str">
            <v>6-8 Rue des Rapins</v>
          </cell>
          <cell r="D137">
            <v>434</v>
          </cell>
        </row>
        <row r="138">
          <cell r="B138" t="str">
            <v>Orléans Argonne</v>
          </cell>
          <cell r="C138" t="str">
            <v>44 rue du Grand Villier</v>
          </cell>
          <cell r="D138">
            <v>631</v>
          </cell>
        </row>
        <row r="139">
          <cell r="B139" t="str">
            <v>Orléans Blossières</v>
          </cell>
          <cell r="C139" t="str">
            <v>14 rue Charles Le Chauve</v>
          </cell>
          <cell r="D139">
            <v>632</v>
          </cell>
        </row>
        <row r="140">
          <cell r="B140" t="str">
            <v>Orléans Carmes</v>
          </cell>
          <cell r="C140" t="str">
            <v>11 rue des Carmes</v>
          </cell>
          <cell r="D140">
            <v>617</v>
          </cell>
        </row>
        <row r="141">
          <cell r="B141" t="str">
            <v>Orléans Chatelet</v>
          </cell>
          <cell r="C141" t="str">
            <v>Centre Commercial Chatelet</v>
          </cell>
          <cell r="D141">
            <v>612</v>
          </cell>
        </row>
        <row r="142">
          <cell r="B142" t="str">
            <v>Orléans Escures</v>
          </cell>
          <cell r="C142" t="str">
            <v>3 rue d'Escures</v>
          </cell>
          <cell r="D142">
            <v>610</v>
          </cell>
        </row>
        <row r="143">
          <cell r="B143" t="str">
            <v>Orléans La Source</v>
          </cell>
          <cell r="C143" t="str">
            <v>13 avenue du Président Kennedy</v>
          </cell>
          <cell r="D143">
            <v>601</v>
          </cell>
        </row>
        <row r="144">
          <cell r="B144" t="str">
            <v>Orléans République</v>
          </cell>
          <cell r="C144" t="str">
            <v>39 rue de la République</v>
          </cell>
          <cell r="D144">
            <v>611</v>
          </cell>
        </row>
        <row r="145">
          <cell r="B145" t="str">
            <v>Orléans St Marceau</v>
          </cell>
          <cell r="C145" t="str">
            <v>43 rue de la Mouillère</v>
          </cell>
          <cell r="D145">
            <v>602</v>
          </cell>
        </row>
        <row r="146">
          <cell r="B146" t="str">
            <v>Oucques</v>
          </cell>
          <cell r="C146" t="str">
            <v>rue de Séchard</v>
          </cell>
          <cell r="D146">
            <v>479</v>
          </cell>
        </row>
        <row r="147">
          <cell r="B147" t="str">
            <v>Ouzouer</v>
          </cell>
          <cell r="C147" t="str">
            <v>Place de l'Eglise</v>
          </cell>
          <cell r="D147">
            <v>478</v>
          </cell>
        </row>
        <row r="148">
          <cell r="B148" t="str">
            <v>Patay</v>
          </cell>
          <cell r="C148" t="str">
            <v>3 grande rue</v>
          </cell>
          <cell r="D148">
            <v>638</v>
          </cell>
        </row>
        <row r="149">
          <cell r="B149" t="str">
            <v>Pithiviers</v>
          </cell>
          <cell r="C149" t="str">
            <v>4 bis place Denis Poisson</v>
          </cell>
          <cell r="D149">
            <v>684</v>
          </cell>
        </row>
        <row r="150">
          <cell r="B150" t="str">
            <v>Pocé sur Cisse</v>
          </cell>
          <cell r="C150" t="str">
            <v>Centre Commercial La Ramée</v>
          </cell>
          <cell r="D150">
            <v>257</v>
          </cell>
        </row>
        <row r="151">
          <cell r="B151" t="str">
            <v>Preuilly</v>
          </cell>
          <cell r="C151" t="str">
            <v>16 place des Halles</v>
          </cell>
          <cell r="D151">
            <v>234</v>
          </cell>
        </row>
        <row r="152">
          <cell r="B152" t="str">
            <v>Puiseaux</v>
          </cell>
          <cell r="C152" t="str">
            <v>5-7 place de la République</v>
          </cell>
          <cell r="D152">
            <v>686</v>
          </cell>
        </row>
        <row r="153">
          <cell r="B153" t="str">
            <v>Reuilly</v>
          </cell>
          <cell r="C153" t="str">
            <v>Place de la République</v>
          </cell>
          <cell r="D153">
            <v>343</v>
          </cell>
        </row>
        <row r="154">
          <cell r="B154" t="str">
            <v>Richelieu</v>
          </cell>
          <cell r="C154" t="str">
            <v>9-11 place du Marché</v>
          </cell>
          <cell r="D154">
            <v>242</v>
          </cell>
        </row>
        <row r="155">
          <cell r="B155" t="str">
            <v>Romorantin Ecu</v>
          </cell>
          <cell r="C155" t="str">
            <v>7 rue de l'Ecu</v>
          </cell>
          <cell r="D155">
            <v>420</v>
          </cell>
        </row>
        <row r="156">
          <cell r="B156" t="str">
            <v>Romorantin Le Moulin</v>
          </cell>
          <cell r="C156" t="str">
            <v>Place Jean Moulin</v>
          </cell>
          <cell r="D156">
            <v>421</v>
          </cell>
        </row>
        <row r="157">
          <cell r="B157" t="str">
            <v>Romorantin Plaisance</v>
          </cell>
          <cell r="C157" t="str">
            <v>ZAC de Plaisance - Route de Villefranche</v>
          </cell>
          <cell r="D157">
            <v>422</v>
          </cell>
        </row>
        <row r="158">
          <cell r="B158" t="str">
            <v>Saint Aignan Sur Cher</v>
          </cell>
          <cell r="C158" t="str">
            <v>10-12 place de la Paix</v>
          </cell>
          <cell r="D158">
            <v>430</v>
          </cell>
        </row>
        <row r="159">
          <cell r="B159" t="str">
            <v>Saint Amand-Montrond / Bureau Mobile</v>
          </cell>
          <cell r="C159" t="str">
            <v xml:space="preserve">2 rue Benjamin Constant </v>
          </cell>
          <cell r="D159" t="str">
            <v>116 / 121 pour Bureau</v>
          </cell>
        </row>
        <row r="160">
          <cell r="B160" t="str">
            <v>Saint Avertin</v>
          </cell>
          <cell r="C160" t="str">
            <v>16 rue Rochepinard</v>
          </cell>
          <cell r="D160">
            <v>260</v>
          </cell>
        </row>
        <row r="161">
          <cell r="B161" t="str">
            <v>Saint Benoît du Sault</v>
          </cell>
          <cell r="C161" t="str">
            <v>rue grande</v>
          </cell>
          <cell r="D161">
            <v>333</v>
          </cell>
        </row>
        <row r="162">
          <cell r="B162" t="str">
            <v>Saint Cyr sur Loire</v>
          </cell>
          <cell r="C162" t="str">
            <v>160 rue Victor Hugo</v>
          </cell>
          <cell r="D162">
            <v>270</v>
          </cell>
        </row>
        <row r="163">
          <cell r="B163" t="str">
            <v>Saint Denis en Val</v>
          </cell>
          <cell r="C163" t="str">
            <v>28 rue des Ecoles</v>
          </cell>
          <cell r="D163">
            <v>615</v>
          </cell>
        </row>
        <row r="164">
          <cell r="B164" t="str">
            <v>Saint Doulchard</v>
          </cell>
          <cell r="C164" t="str">
            <v>6 place de l'hôtel</v>
          </cell>
          <cell r="D164">
            <v>133</v>
          </cell>
        </row>
        <row r="165">
          <cell r="B165" t="str">
            <v>Saint Florent</v>
          </cell>
          <cell r="C165" t="str">
            <v>26 avenue Gabriel Dordain</v>
          </cell>
          <cell r="D165">
            <v>114</v>
          </cell>
        </row>
        <row r="166">
          <cell r="B166" t="str">
            <v>Saint Gaultier</v>
          </cell>
          <cell r="C166" t="str">
            <v>Place de l'Eglise</v>
          </cell>
          <cell r="D166">
            <v>334</v>
          </cell>
        </row>
        <row r="167">
          <cell r="B167" t="str">
            <v>Saint Germain du Puy</v>
          </cell>
          <cell r="C167" t="str">
            <v>Place du 8 mai 1945</v>
          </cell>
          <cell r="D167">
            <v>115</v>
          </cell>
        </row>
        <row r="168">
          <cell r="B168" t="str">
            <v>Saint Jean de Braye</v>
          </cell>
          <cell r="C168" t="str">
            <v>14- 20 rue Planche de Pierre</v>
          </cell>
          <cell r="D168">
            <v>633</v>
          </cell>
        </row>
        <row r="169">
          <cell r="B169" t="str">
            <v>Saint Jean de la Ruelle Mairie</v>
          </cell>
          <cell r="C169" t="str">
            <v>73 rue Charles Beauhaire</v>
          </cell>
          <cell r="D169">
            <v>608</v>
          </cell>
        </row>
        <row r="170">
          <cell r="B170" t="str">
            <v>Saint Jean le Blanc</v>
          </cell>
          <cell r="C170" t="str">
            <v>41 rue du Général de Gaulle</v>
          </cell>
          <cell r="D170">
            <v>614</v>
          </cell>
        </row>
        <row r="171">
          <cell r="B171" t="str">
            <v>Saint Lubin des Joncherets</v>
          </cell>
          <cell r="C171" t="str">
            <v>Centre Commercial, Rue de la Baronnie</v>
          </cell>
          <cell r="D171">
            <v>544</v>
          </cell>
        </row>
        <row r="172">
          <cell r="B172" t="str">
            <v>Saint Martin d'Auxigny</v>
          </cell>
          <cell r="C172" t="str">
            <v>18 place de la Mairie</v>
          </cell>
          <cell r="D172">
            <v>155</v>
          </cell>
        </row>
        <row r="173">
          <cell r="B173" t="str">
            <v>Saint Paterne Racan</v>
          </cell>
          <cell r="C173" t="str">
            <v>27 place de la République</v>
          </cell>
          <cell r="D173">
            <v>274</v>
          </cell>
        </row>
        <row r="174">
          <cell r="B174" t="str">
            <v>Saint Pierre des Corps</v>
          </cell>
          <cell r="C174" t="str">
            <v>55 avenue de la République</v>
          </cell>
          <cell r="D174">
            <v>220</v>
          </cell>
        </row>
        <row r="175">
          <cell r="B175" t="str">
            <v>Saint Pryve Saint Mesmin</v>
          </cell>
          <cell r="C175" t="str">
            <v>189 route de Saint Mesmin</v>
          </cell>
          <cell r="D175">
            <v>613</v>
          </cell>
        </row>
        <row r="176">
          <cell r="B176" t="str">
            <v>Sainte Maure de Touraine</v>
          </cell>
          <cell r="C176" t="str">
            <v>4 place du Maréchal Leclerc</v>
          </cell>
          <cell r="D176">
            <v>263</v>
          </cell>
        </row>
        <row r="177">
          <cell r="B177" t="str">
            <v>Salbris</v>
          </cell>
          <cell r="C177" t="str">
            <v>9 rue des Jardins</v>
          </cell>
          <cell r="D177">
            <v>440</v>
          </cell>
        </row>
        <row r="178">
          <cell r="B178" t="str">
            <v>Sancerrois</v>
          </cell>
          <cell r="C178" t="str">
            <v>94 avenue de Fontenay</v>
          </cell>
          <cell r="D178">
            <v>180</v>
          </cell>
        </row>
        <row r="179">
          <cell r="B179" t="str">
            <v>Saran</v>
          </cell>
          <cell r="C179" t="str">
            <v>Centre Commercial Carrefour  Les Cent Arpents</v>
          </cell>
          <cell r="D179">
            <v>643</v>
          </cell>
        </row>
        <row r="180">
          <cell r="B180" t="str">
            <v>Selles sur Cher</v>
          </cell>
          <cell r="C180" t="str">
            <v>5-7 Carroir des Barbiers</v>
          </cell>
          <cell r="D180">
            <v>433</v>
          </cell>
        </row>
        <row r="181">
          <cell r="B181" t="str">
            <v>Senonches</v>
          </cell>
          <cell r="C181" t="str">
            <v>16 ter rue Louis Peuret</v>
          </cell>
          <cell r="D181">
            <v>584</v>
          </cell>
        </row>
        <row r="182">
          <cell r="B182" t="str">
            <v>Sully sur Loire</v>
          </cell>
          <cell r="C182" t="str">
            <v>2 Rue Porte de Sologne</v>
          </cell>
          <cell r="D182">
            <v>629</v>
          </cell>
        </row>
        <row r="183">
          <cell r="B183" t="str">
            <v>Tours Beaujardin</v>
          </cell>
          <cell r="C183" t="str">
            <v>7 rue Maurice Bouchor</v>
          </cell>
          <cell r="D183">
            <v>212</v>
          </cell>
        </row>
        <row r="184">
          <cell r="B184" t="str">
            <v>Tours Beranger</v>
          </cell>
          <cell r="C184" t="str">
            <v>36 boulevard Béranger</v>
          </cell>
          <cell r="D184">
            <v>201</v>
          </cell>
        </row>
        <row r="185">
          <cell r="B185" t="str">
            <v>Tours Europe</v>
          </cell>
          <cell r="C185" t="str">
            <v>19 avenue de l'Europe</v>
          </cell>
          <cell r="D185">
            <v>281</v>
          </cell>
        </row>
        <row r="186">
          <cell r="B186" t="str">
            <v>Tours Forum</v>
          </cell>
          <cell r="C186" t="str">
            <v>7-9 avenue de Grammont</v>
          </cell>
          <cell r="D186">
            <v>202</v>
          </cell>
        </row>
        <row r="187">
          <cell r="B187" t="str">
            <v>Tours Grammont</v>
          </cell>
          <cell r="C187" t="str">
            <v>122 avenue de Grammont</v>
          </cell>
          <cell r="D187">
            <v>210</v>
          </cell>
        </row>
        <row r="188">
          <cell r="B188" t="str">
            <v>Tours Les Fontaines</v>
          </cell>
          <cell r="C188" t="str">
            <v>5 bis galerie marchande Stendhal</v>
          </cell>
          <cell r="D188">
            <v>262</v>
          </cell>
        </row>
        <row r="189">
          <cell r="B189" t="str">
            <v>Tours Les Halles</v>
          </cell>
          <cell r="C189" t="str">
            <v>20 place Gaston Pailhou</v>
          </cell>
          <cell r="D189">
            <v>291</v>
          </cell>
        </row>
        <row r="190">
          <cell r="B190" t="str">
            <v>Tours Maginot</v>
          </cell>
          <cell r="C190" t="str">
            <v>13 avenue Maginot</v>
          </cell>
          <cell r="D190">
            <v>280</v>
          </cell>
        </row>
        <row r="191">
          <cell r="B191" t="str">
            <v>Tours Petite Arche</v>
          </cell>
          <cell r="C191" t="str">
            <v>Centre Commercial Petite Arche</v>
          </cell>
          <cell r="D191">
            <v>284</v>
          </cell>
        </row>
        <row r="192">
          <cell r="B192" t="str">
            <v>Tours Rabelais</v>
          </cell>
          <cell r="C192" t="str">
            <v>79 rue Giraudeau</v>
          </cell>
          <cell r="D192">
            <v>290</v>
          </cell>
        </row>
        <row r="193">
          <cell r="B193" t="str">
            <v>Tours Rives du Cher</v>
          </cell>
          <cell r="C193" t="str">
            <v>252 avenue de Grammont</v>
          </cell>
          <cell r="D193">
            <v>213</v>
          </cell>
        </row>
        <row r="194">
          <cell r="B194" t="str">
            <v>Tours Velpeau</v>
          </cell>
          <cell r="C194" t="str">
            <v>128 bis rue de la Fuye</v>
          </cell>
          <cell r="D194">
            <v>211</v>
          </cell>
        </row>
        <row r="195">
          <cell r="B195" t="str">
            <v>Toury</v>
          </cell>
          <cell r="C195" t="str">
            <v>64 rue Nationale</v>
          </cell>
          <cell r="D195">
            <v>555</v>
          </cell>
        </row>
        <row r="196">
          <cell r="B196" t="str">
            <v>Valençay</v>
          </cell>
          <cell r="C196" t="str">
            <v>26 place de la Halle</v>
          </cell>
          <cell r="D196">
            <v>354</v>
          </cell>
        </row>
        <row r="197">
          <cell r="B197" t="str">
            <v>Vatan</v>
          </cell>
          <cell r="C197" t="str">
            <v>50 rue grande</v>
          </cell>
          <cell r="D197">
            <v>342</v>
          </cell>
        </row>
        <row r="198">
          <cell r="B198" t="str">
            <v>Vendôme Faubourg Chartrain</v>
          </cell>
          <cell r="C198" t="str">
            <v>8 faubourg Chartrain</v>
          </cell>
          <cell r="D198">
            <v>410</v>
          </cell>
        </row>
        <row r="199">
          <cell r="B199" t="str">
            <v>Vendôme Jean Moulin</v>
          </cell>
          <cell r="C199" t="str">
            <v>588 Boulevard Roosevelt</v>
          </cell>
          <cell r="D199">
            <v>411</v>
          </cell>
        </row>
        <row r="200">
          <cell r="B200" t="str">
            <v>Vernouillet</v>
          </cell>
          <cell r="C200" t="str">
            <v>Centre Commercial Plein Sud Rue du Pressoir</v>
          </cell>
          <cell r="D200">
            <v>542</v>
          </cell>
        </row>
        <row r="201">
          <cell r="B201" t="str">
            <v>Vierzon République</v>
          </cell>
          <cell r="C201" t="str">
            <v>2 rue du 11 Novembre</v>
          </cell>
          <cell r="D201">
            <v>150</v>
          </cell>
        </row>
        <row r="202">
          <cell r="B202" t="str">
            <v>Vierzon Villages</v>
          </cell>
          <cell r="C202" t="str">
            <v>46 rue du Docteur L Mérigot</v>
          </cell>
          <cell r="D202">
            <v>151</v>
          </cell>
        </row>
        <row r="203">
          <cell r="B203" t="str">
            <v>Villedieu Sur Indre</v>
          </cell>
          <cell r="C203" t="str">
            <v>20 rue du Général de Gaulle</v>
          </cell>
          <cell r="D203">
            <v>352</v>
          </cell>
        </row>
        <row r="204">
          <cell r="B204" t="str">
            <v>Villemandeur</v>
          </cell>
          <cell r="C204" t="str">
            <v>11 rue de la Libération</v>
          </cell>
          <cell r="D204">
            <v>689</v>
          </cell>
        </row>
        <row r="205">
          <cell r="B205" t="str">
            <v>Vineuil</v>
          </cell>
          <cell r="C205" t="str">
            <v>place Jules verne</v>
          </cell>
          <cell r="D205">
            <v>463</v>
          </cell>
        </row>
        <row r="206">
          <cell r="B206" t="str">
            <v>Vitry Aux Loges</v>
          </cell>
          <cell r="C206" t="str">
            <v>15 rue Gambetta</v>
          </cell>
          <cell r="D206">
            <v>628</v>
          </cell>
        </row>
        <row r="207">
          <cell r="B207" t="str">
            <v>Vouvray</v>
          </cell>
          <cell r="C207" t="str">
            <v>Avenue Maginot</v>
          </cell>
          <cell r="D207">
            <v>222</v>
          </cell>
        </row>
        <row r="208">
          <cell r="B208" t="str">
            <v>Voves</v>
          </cell>
          <cell r="C208" t="str">
            <v>1 place de l'Eglise</v>
          </cell>
          <cell r="D208">
            <v>558</v>
          </cell>
        </row>
      </sheetData>
      <sheetData sheetId="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1 (2)"/>
      <sheetName val="Feuil1"/>
      <sheetName val="rtrLogoDelete"/>
      <sheetName val="couv CAC decembre 99"/>
      <sheetName val="Sheet1"/>
      <sheetName val="Sheet2"/>
      <sheetName val="Sheet3"/>
      <sheetName val="rtrConfig$$$"/>
      <sheetName val="PARAM-Traitement"/>
      <sheetName val="Param"/>
      <sheetName val="A"/>
      <sheetName val="Paramètres"/>
      <sheetName val="Amount 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F3">
            <v>0</v>
          </cell>
        </row>
        <row r="4">
          <cell r="F4">
            <v>0</v>
          </cell>
        </row>
        <row r="5">
          <cell r="F5">
            <v>0</v>
          </cell>
        </row>
        <row r="6">
          <cell r="F6">
            <v>0</v>
          </cell>
        </row>
        <row r="12">
          <cell r="F1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de à la saisie"/>
      <sheetName val="synthèse"/>
      <sheetName val="synthèse Vision consolidée"/>
      <sheetName val="input cep"/>
      <sheetName val="autres elements"/>
    </sheetNames>
    <sheetDataSet>
      <sheetData sheetId="0">
        <row r="57">
          <cell r="A57" t="str">
            <v>RU=CEP020</v>
          </cell>
        </row>
      </sheetData>
      <sheetData sheetId="1">
        <row r="17">
          <cell r="K17" t="str">
            <v>REAL</v>
          </cell>
        </row>
      </sheetData>
      <sheetData sheetId="2"/>
      <sheetData sheetId="3">
        <row r="6">
          <cell r="A6" t="str">
            <v>RU=CEP002</v>
          </cell>
          <cell r="B6" t="str">
            <v>Alsace</v>
          </cell>
          <cell r="C6">
            <v>-23264.333515480419</v>
          </cell>
          <cell r="D6">
            <v>-23265.215827468826</v>
          </cell>
          <cell r="E6">
            <v>-21387.976296895431</v>
          </cell>
          <cell r="F6">
            <v>-18357.715136774896</v>
          </cell>
          <cell r="G6">
            <v>-18562.626752504442</v>
          </cell>
        </row>
        <row r="7">
          <cell r="A7" t="str">
            <v>RU sum APCZ</v>
          </cell>
          <cell r="B7" t="str">
            <v>Aquitaine Poitou Charentes</v>
          </cell>
          <cell r="C7">
            <v>-78873.272427128177</v>
          </cell>
          <cell r="D7">
            <v>-73943.650074364064</v>
          </cell>
          <cell r="E7">
            <v>-69825.360533305968</v>
          </cell>
          <cell r="F7">
            <v>-62315.078152394293</v>
          </cell>
          <cell r="G7">
            <v>-62974.79654011238</v>
          </cell>
        </row>
        <row r="8">
          <cell r="A8" t="str">
            <v>RU=CEP004</v>
          </cell>
          <cell r="B8" t="str">
            <v>Auvergne-Limousin</v>
          </cell>
          <cell r="C8">
            <v>-33578.730047618243</v>
          </cell>
          <cell r="D8">
            <v>-32495.926128773397</v>
          </cell>
          <cell r="E8">
            <v>-30508.502682128161</v>
          </cell>
          <cell r="F8">
            <v>-28244.239066949092</v>
          </cell>
          <cell r="G8">
            <v>-28532.199584317361</v>
          </cell>
        </row>
        <row r="9">
          <cell r="A9" t="str">
            <v>RU=CEP006</v>
          </cell>
          <cell r="B9" t="str">
            <v>Bourgogne Franche Comté</v>
          </cell>
          <cell r="C9">
            <v>-49198.881750130655</v>
          </cell>
          <cell r="D9">
            <v>-48257.370962171015</v>
          </cell>
          <cell r="E9">
            <v>-44296.947432893416</v>
          </cell>
          <cell r="F9">
            <v>-37932.79516052689</v>
          </cell>
          <cell r="G9">
            <v>-38317.900646597482</v>
          </cell>
        </row>
        <row r="10">
          <cell r="A10" t="str">
            <v>RU sum BPLZ</v>
          </cell>
          <cell r="B10" t="str">
            <v>Bretagne - Pays de Loire</v>
          </cell>
          <cell r="C10">
            <v>-75172.454728584227</v>
          </cell>
          <cell r="D10">
            <v>-73952.557309356125</v>
          </cell>
          <cell r="E10">
            <v>-67536.412827074091</v>
          </cell>
          <cell r="F10">
            <v>-61463.429912150459</v>
          </cell>
          <cell r="G10">
            <v>-62101.389045105447</v>
          </cell>
        </row>
        <row r="11">
          <cell r="A11" t="str">
            <v>RU=CEP010</v>
          </cell>
          <cell r="B11" t="str">
            <v>Côte d'Azur</v>
          </cell>
          <cell r="C11">
            <v>-43587.749000255018</v>
          </cell>
          <cell r="D11">
            <v>-43155.460718801522</v>
          </cell>
          <cell r="E11">
            <v>-39495.851438494174</v>
          </cell>
          <cell r="F11">
            <v>-33598.305117992029</v>
          </cell>
          <cell r="G11">
            <v>-33964.930142943973</v>
          </cell>
        </row>
        <row r="12">
          <cell r="A12" t="str">
            <v>RU sum IDFZ</v>
          </cell>
          <cell r="B12" t="str">
            <v>Ile de France</v>
          </cell>
          <cell r="C12">
            <v>-136547.90145488776</v>
          </cell>
          <cell r="D12">
            <v>-126517.31352452586</v>
          </cell>
          <cell r="E12">
            <v>-117843.61460303229</v>
          </cell>
          <cell r="F12">
            <v>-104205.0293528919</v>
          </cell>
          <cell r="G12">
            <v>-105246.79417578678</v>
          </cell>
        </row>
        <row r="13">
          <cell r="A13" t="str">
            <v>RU sum LCEZ</v>
          </cell>
          <cell r="B13" t="str">
            <v>Loire Centre</v>
          </cell>
          <cell r="C13">
            <v>-40726.139679724067</v>
          </cell>
          <cell r="D13">
            <v>-39697.961824037906</v>
          </cell>
          <cell r="E13">
            <v>-37324.28550485224</v>
          </cell>
          <cell r="F13">
            <v>-34656.561969240727</v>
          </cell>
          <cell r="G13">
            <v>-35014.674701244592</v>
          </cell>
        </row>
        <row r="14">
          <cell r="A14" t="str">
            <v>RU=CEP018</v>
          </cell>
          <cell r="B14" t="str">
            <v>Loire Drôme Ardèche</v>
          </cell>
          <cell r="C14">
            <v>-30904.332745879747</v>
          </cell>
          <cell r="D14">
            <v>-30978.55543233515</v>
          </cell>
          <cell r="E14">
            <v>-28326.01921908883</v>
          </cell>
          <cell r="F14">
            <v>-24060.725301019109</v>
          </cell>
          <cell r="G14">
            <v>-24333.33574575395</v>
          </cell>
        </row>
        <row r="15">
          <cell r="A15" t="str">
            <v>RU sum LCAZ</v>
          </cell>
          <cell r="B15" t="str">
            <v>Lorraine Champagne Ardennes</v>
          </cell>
          <cell r="C15">
            <v>-56888.55031288357</v>
          </cell>
          <cell r="D15">
            <v>-53352.757597881777</v>
          </cell>
          <cell r="E15">
            <v>-49311.39510568307</v>
          </cell>
          <cell r="F15">
            <v>-43977.458270903</v>
          </cell>
          <cell r="G15">
            <v>-44413.786136264389</v>
          </cell>
        </row>
        <row r="16">
          <cell r="A16" t="str">
            <v>RU=CEP020</v>
          </cell>
          <cell r="B16" t="str">
            <v>Midi Pyrénées</v>
          </cell>
          <cell r="C16">
            <v>-45388.958695046254</v>
          </cell>
          <cell r="D16">
            <v>-43572.149657295187</v>
          </cell>
          <cell r="E16">
            <v>-40809.764453653224</v>
          </cell>
          <cell r="F16">
            <v>-37679.634809836651</v>
          </cell>
          <cell r="G16">
            <v>-38062.805387247536</v>
          </cell>
        </row>
        <row r="17">
          <cell r="A17" t="str">
            <v>RU sum NFEZ</v>
          </cell>
          <cell r="B17" t="str">
            <v>Nord France Europe</v>
          </cell>
          <cell r="C17">
            <v>-64947.64184786976</v>
          </cell>
          <cell r="D17">
            <v>-62898.538219950438</v>
          </cell>
          <cell r="E17">
            <v>-59335.075813275791</v>
          </cell>
          <cell r="F17">
            <v>-55413.935761668516</v>
          </cell>
          <cell r="G17">
            <v>-55951.596549973896</v>
          </cell>
        </row>
        <row r="18">
          <cell r="A18" t="str">
            <v>RU sum NORZ</v>
          </cell>
          <cell r="B18" t="str">
            <v>Normandie</v>
          </cell>
          <cell r="C18">
            <v>-53716.104948498272</v>
          </cell>
          <cell r="D18">
            <v>-52673.645084583288</v>
          </cell>
          <cell r="E18">
            <v>-47958.245836598326</v>
          </cell>
          <cell r="F18">
            <v>-42745.831773082769</v>
          </cell>
          <cell r="G18">
            <v>-43178.518837702642</v>
          </cell>
        </row>
        <row r="19">
          <cell r="A19" t="str">
            <v>RU=CEP025</v>
          </cell>
          <cell r="B19" t="str">
            <v>Picardie</v>
          </cell>
          <cell r="C19">
            <v>-30631.045632964564</v>
          </cell>
          <cell r="D19">
            <v>-29557.247247101288</v>
          </cell>
          <cell r="E19">
            <v>-28001.224089412935</v>
          </cell>
          <cell r="F19">
            <v>-26317.188708331651</v>
          </cell>
          <cell r="G19">
            <v>-26584.017895577395</v>
          </cell>
        </row>
        <row r="20">
          <cell r="A20" t="str">
            <v>RU sum PACMAR</v>
          </cell>
          <cell r="B20" t="str">
            <v>Provence Alpes Corse</v>
          </cell>
          <cell r="C20">
            <v>-71761.836373834798</v>
          </cell>
          <cell r="D20">
            <v>-71123.025158703938</v>
          </cell>
          <cell r="E20">
            <v>-65358.651566412103</v>
          </cell>
          <cell r="F20">
            <v>-56172.784434015986</v>
          </cell>
          <cell r="G20">
            <v>-56698.859432348443</v>
          </cell>
        </row>
        <row r="21">
          <cell r="A21" t="str">
            <v>RU sum RHAZ</v>
          </cell>
          <cell r="B21" t="str">
            <v>Rhône Alpes</v>
          </cell>
          <cell r="C21">
            <v>-79300.520060958966</v>
          </cell>
          <cell r="D21">
            <v>-78369.710423951503</v>
          </cell>
          <cell r="E21">
            <v>-71821.14484548055</v>
          </cell>
          <cell r="F21">
            <v>-61275.018427912117</v>
          </cell>
          <cell r="G21">
            <v>-61922.929250627647</v>
          </cell>
        </row>
        <row r="22">
          <cell r="A22" t="str">
            <v>RU sum LCEZ</v>
          </cell>
          <cell r="B22" t="str">
            <v>Languedoc Roussillon</v>
          </cell>
          <cell r="C22">
            <v>-39762.704656036789</v>
          </cell>
          <cell r="D22">
            <v>-39426.748449476181</v>
          </cell>
          <cell r="E22">
            <v>-36193.178012698176</v>
          </cell>
          <cell r="F22">
            <v>-30992.881580958965</v>
          </cell>
          <cell r="G22">
            <v>-31332.956749701949</v>
          </cell>
        </row>
      </sheetData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milles ABEL"/>
      <sheetName val="Familles FACET"/>
      <sheetName val="TRANSCOD Comptes"/>
      <sheetName val="adresse_insee_exp_hex"/>
      <sheetName val="trancod_numeros_agences"/>
      <sheetName val="TRANSCOD Localisations ABEL"/>
      <sheetName val="TRANSCOD Sections FA7 VERS AGEN"/>
      <sheetName val="Codes Agences"/>
      <sheetName val="Comptes"/>
      <sheetName val="Nature dépense"/>
      <sheetName val="Associations"/>
      <sheetName val="Commune TP"/>
      <sheetName val="Localisation"/>
      <sheetName val="CER"/>
      <sheetName val="Code conso"/>
      <sheetName val="Projet"/>
      <sheetName val="Ligne bud"/>
      <sheetName val="Famille phy"/>
      <sheetName val="Famille VFO"/>
      <sheetName val="Ventilation TP"/>
      <sheetName val="Secteur Géo IFRS"/>
      <sheetName val="Secteur Act IFRS"/>
      <sheetName val="table_system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B3" t="str">
            <v>44111001</v>
          </cell>
        </row>
      </sheetData>
      <sheetData sheetId="9">
        <row r="3">
          <cell r="B3" t="str">
            <v>REP</v>
          </cell>
        </row>
      </sheetData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>
        <row r="4">
          <cell r="B4" t="str">
            <v>Professionnelle</v>
          </cell>
          <cell r="E4" t="str">
            <v>Corporel</v>
          </cell>
        </row>
        <row r="5">
          <cell r="B5" t="str">
            <v>Foncière</v>
          </cell>
          <cell r="E5" t="str">
            <v>Incorporel</v>
          </cell>
        </row>
        <row r="6">
          <cell r="B6" t="str">
            <v>Exonéré</v>
          </cell>
          <cell r="E6" t="str">
            <v>Financier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Suivi Remontées"/>
      <sheetName val="Calendrier RPG (Trié)"/>
      <sheetName val="2 REPORTING CARAT B04"/>
      <sheetName val="3 Données CGSI"/>
      <sheetName val="4 Budget CGSI 2004"/>
      <sheetName val="Cumul 3COM"/>
      <sheetName val="Cumul ARPEGE"/>
      <sheetName val="Cumul RSI"/>
      <sheetName val="Cumul SIRIS"/>
      <sheetName val="CEALP"/>
      <sheetName val="CEBOU"/>
      <sheetName val="CELDA"/>
      <sheetName val="CERAL"/>
      <sheetName val="CEIDN"/>
      <sheetName val="CEIDO"/>
      <sheetName val="CECAZ"/>
      <sheetName val="CEFRA"/>
      <sheetName val="CEPLO"/>
      <sheetName val="CEALS"/>
      <sheetName val="CELON"/>
      <sheetName val="CELR"/>
      <sheetName val="CEPAC"/>
      <sheetName val="CEAN"/>
      <sheetName val="CEPOC"/>
      <sheetName val="CEPDA"/>
      <sheetName val="CEIDP"/>
      <sheetName val="CEBN"/>
      <sheetName val="CEHN"/>
      <sheetName val="CEBRE"/>
      <sheetName val="CEPDL"/>
      <sheetName val="CEVFO"/>
      <sheetName val="CECVL"/>
      <sheetName val="CEPIC"/>
      <sheetName val="CEPDH"/>
      <sheetName val="CECHA"/>
      <sheetName val="CEFLA"/>
      <sheetName val="CEPDC"/>
      <sheetName val="CEMIP"/>
      <sheetName val="CEAUL"/>
    </sheetNames>
    <sheetDataSet>
      <sheetData sheetId="0" refreshError="1"/>
      <sheetData sheetId="1" refreshError="1"/>
      <sheetData sheetId="2" refreshError="1">
        <row r="8">
          <cell r="AU8">
            <v>-14.747</v>
          </cell>
        </row>
        <row r="9">
          <cell r="AU9">
            <v>-4.88</v>
          </cell>
        </row>
        <row r="10">
          <cell r="AU10">
            <v>-2.1070000000000002</v>
          </cell>
        </row>
        <row r="11">
          <cell r="AU11">
            <v>0</v>
          </cell>
        </row>
        <row r="12">
          <cell r="AU12">
            <v>-21.733999999999998</v>
          </cell>
        </row>
        <row r="13">
          <cell r="AU13">
            <v>0.116205956263701</v>
          </cell>
        </row>
        <row r="22">
          <cell r="AU22">
            <v>-14.586</v>
          </cell>
        </row>
        <row r="23">
          <cell r="AU23">
            <v>-6.8570000000000002</v>
          </cell>
        </row>
        <row r="24">
          <cell r="AU24">
            <v>-1.45</v>
          </cell>
        </row>
        <row r="25">
          <cell r="AU25">
            <v>0</v>
          </cell>
        </row>
        <row r="26">
          <cell r="AU26">
            <v>-22.893000000000001</v>
          </cell>
        </row>
        <row r="27">
          <cell r="AU27">
            <v>0.11735245720964327</v>
          </cell>
        </row>
        <row r="29">
          <cell r="AU29">
            <v>-17.956</v>
          </cell>
        </row>
        <row r="30">
          <cell r="AU30">
            <v>-5.4630000000000001</v>
          </cell>
        </row>
        <row r="31">
          <cell r="AU31">
            <v>-2.36</v>
          </cell>
        </row>
        <row r="32">
          <cell r="AU32">
            <v>0</v>
          </cell>
        </row>
        <row r="33">
          <cell r="AU33">
            <v>-25.779</v>
          </cell>
        </row>
        <row r="34">
          <cell r="AU34">
            <v>0.13936402560332151</v>
          </cell>
        </row>
        <row r="36">
          <cell r="AU36">
            <v>-24.844000000000001</v>
          </cell>
        </row>
        <row r="37">
          <cell r="AU37">
            <v>-8.8539999999999992</v>
          </cell>
        </row>
        <row r="38">
          <cell r="AU38">
            <v>-1.82</v>
          </cell>
        </row>
        <row r="39">
          <cell r="AU39">
            <v>0</v>
          </cell>
        </row>
        <row r="40">
          <cell r="AU40">
            <v>-35.518000000000001</v>
          </cell>
        </row>
        <row r="41">
          <cell r="AU41">
            <v>0.12368800451319482</v>
          </cell>
        </row>
        <row r="43">
          <cell r="AU43">
            <v>-16.332999999999998</v>
          </cell>
        </row>
        <row r="44">
          <cell r="AU44">
            <v>-4.7515000000000001</v>
          </cell>
        </row>
        <row r="45">
          <cell r="AU45">
            <v>-1.785039</v>
          </cell>
        </row>
        <row r="46">
          <cell r="AU46">
            <v>0.317</v>
          </cell>
        </row>
        <row r="47">
          <cell r="AU47">
            <v>-22.552538999999999</v>
          </cell>
        </row>
        <row r="48">
          <cell r="AU48">
            <v>0.14247248158489897</v>
          </cell>
        </row>
        <row r="50">
          <cell r="AU50">
            <v>-21.035</v>
          </cell>
        </row>
        <row r="51">
          <cell r="AU51">
            <v>-3.0350000000000001</v>
          </cell>
        </row>
        <row r="52">
          <cell r="AU52">
            <v>-2.5790000000000002</v>
          </cell>
        </row>
        <row r="53">
          <cell r="AU53">
            <v>0</v>
          </cell>
        </row>
        <row r="54">
          <cell r="AU54">
            <v>-26.649000000000001</v>
          </cell>
        </row>
        <row r="55">
          <cell r="AU55">
            <v>0.11437289968712581</v>
          </cell>
        </row>
        <row r="57">
          <cell r="AU57">
            <v>-23.465</v>
          </cell>
        </row>
        <row r="58">
          <cell r="AU58">
            <v>-7.09</v>
          </cell>
        </row>
        <row r="59">
          <cell r="AU59">
            <v>-1.752</v>
          </cell>
        </row>
        <row r="60">
          <cell r="AU60">
            <v>0</v>
          </cell>
        </row>
        <row r="61">
          <cell r="AU61">
            <v>-32.307000000000002</v>
          </cell>
        </row>
        <row r="62">
          <cell r="AU62">
            <v>0.11880587354880467</v>
          </cell>
        </row>
        <row r="64">
          <cell r="AU64">
            <v>-14.715</v>
          </cell>
        </row>
        <row r="65">
          <cell r="AU65">
            <v>-4.7510000000000003</v>
          </cell>
        </row>
        <row r="66">
          <cell r="AU66">
            <v>-1.0049999999999999</v>
          </cell>
        </row>
        <row r="67">
          <cell r="AU67">
            <v>9.2999999999999999E-2</v>
          </cell>
        </row>
        <row r="68">
          <cell r="AU68">
            <v>-20.378</v>
          </cell>
        </row>
        <row r="69">
          <cell r="AU69">
            <v>0.14073884787248001</v>
          </cell>
        </row>
        <row r="71">
          <cell r="AU71">
            <v>-15.089</v>
          </cell>
        </row>
        <row r="72">
          <cell r="AU72">
            <v>-3.661</v>
          </cell>
        </row>
        <row r="73">
          <cell r="AU73">
            <v>-0.86099999999999999</v>
          </cell>
        </row>
        <row r="74">
          <cell r="AU74">
            <v>0.22800000000000001</v>
          </cell>
        </row>
        <row r="75">
          <cell r="AU75">
            <v>-19.382999999999999</v>
          </cell>
        </row>
        <row r="76">
          <cell r="AU76">
            <v>0.11721556343053421</v>
          </cell>
        </row>
        <row r="78">
          <cell r="AU78">
            <v>-36.506999999999998</v>
          </cell>
        </row>
        <row r="79">
          <cell r="AU79">
            <v>-11.612</v>
          </cell>
        </row>
        <row r="80">
          <cell r="AU80">
            <v>-3.1589999999999998</v>
          </cell>
        </row>
        <row r="81">
          <cell r="AU81">
            <v>0</v>
          </cell>
        </row>
        <row r="82">
          <cell r="AU82">
            <v>-51.277999999999999</v>
          </cell>
        </row>
        <row r="83">
          <cell r="AU83">
            <v>0.12303137326410549</v>
          </cell>
        </row>
        <row r="85">
          <cell r="AU85">
            <v>-22.414999999999999</v>
          </cell>
        </row>
        <row r="86">
          <cell r="AU86">
            <v>-7.4930000000000003</v>
          </cell>
        </row>
        <row r="87">
          <cell r="AU87">
            <v>-1.927</v>
          </cell>
        </row>
        <row r="88">
          <cell r="AU88">
            <v>0</v>
          </cell>
        </row>
        <row r="89">
          <cell r="AU89">
            <v>-31.835000000000001</v>
          </cell>
        </row>
        <row r="90">
          <cell r="AU90">
            <v>0.13122423742786479</v>
          </cell>
        </row>
        <row r="92">
          <cell r="AU92">
            <v>-7.6020000000000003</v>
          </cell>
        </row>
        <row r="93">
          <cell r="AU93">
            <v>-2.9249999999999998</v>
          </cell>
        </row>
        <row r="94">
          <cell r="AU94">
            <v>-0.63800000000000001</v>
          </cell>
        </row>
        <row r="95">
          <cell r="AU95">
            <v>0.51900000000000002</v>
          </cell>
        </row>
        <row r="96">
          <cell r="AU96">
            <v>-10.646000000000001</v>
          </cell>
        </row>
        <row r="97">
          <cell r="AU97">
            <v>0.12371301740767426</v>
          </cell>
        </row>
        <row r="134">
          <cell r="AU134">
            <v>-6.9379999999999997</v>
          </cell>
        </row>
        <row r="135">
          <cell r="AU135">
            <v>-3.2480000000000002</v>
          </cell>
        </row>
        <row r="136">
          <cell r="AU136">
            <v>-0.91</v>
          </cell>
        </row>
        <row r="137">
          <cell r="AU137">
            <v>9.1999999999999998E-2</v>
          </cell>
        </row>
        <row r="138">
          <cell r="AU138">
            <v>-11.004</v>
          </cell>
        </row>
        <row r="139">
          <cell r="AU139">
            <v>0.1184333731555326</v>
          </cell>
        </row>
        <row r="141">
          <cell r="AU141">
            <v>-12.766</v>
          </cell>
        </row>
        <row r="142">
          <cell r="AU142">
            <v>-5.8559999999999999</v>
          </cell>
        </row>
        <row r="143">
          <cell r="AU143">
            <v>-2.1619999999999999</v>
          </cell>
        </row>
        <row r="144">
          <cell r="AU144">
            <v>0.64</v>
          </cell>
        </row>
        <row r="145">
          <cell r="AU145">
            <v>-20.143999999999998</v>
          </cell>
        </row>
        <row r="146">
          <cell r="AU146">
            <v>0.10496204088225639</v>
          </cell>
        </row>
        <row r="148">
          <cell r="AU148">
            <v>-11.807</v>
          </cell>
        </row>
        <row r="149">
          <cell r="AU149">
            <v>-4.9580000000000002</v>
          </cell>
        </row>
        <row r="150">
          <cell r="AU150">
            <v>-1.0089999999999999</v>
          </cell>
        </row>
        <row r="151">
          <cell r="AU151">
            <v>0.16900000000000001</v>
          </cell>
        </row>
        <row r="152">
          <cell r="AU152">
            <v>-17.605</v>
          </cell>
        </row>
        <row r="153">
          <cell r="AU153">
            <v>0.11070516770842503</v>
          </cell>
        </row>
        <row r="155">
          <cell r="AU155">
            <v>-31.582999999999998</v>
          </cell>
        </row>
        <row r="156">
          <cell r="AU156">
            <v>-16.425999999999998</v>
          </cell>
        </row>
        <row r="157">
          <cell r="AU157">
            <v>-2.4380000000000002</v>
          </cell>
        </row>
        <row r="158">
          <cell r="AU158">
            <v>0</v>
          </cell>
        </row>
        <row r="159">
          <cell r="AU159">
            <v>-50.447000000000003</v>
          </cell>
        </row>
        <row r="160">
          <cell r="AU160">
            <v>8.6082329975154942E-2</v>
          </cell>
        </row>
        <row r="162">
          <cell r="AU162">
            <v>-14.217000000000001</v>
          </cell>
        </row>
        <row r="163">
          <cell r="AU163">
            <v>-7.2830000000000004</v>
          </cell>
        </row>
        <row r="164">
          <cell r="AU164">
            <v>-1.2549999999999999</v>
          </cell>
        </row>
        <row r="165">
          <cell r="AU165">
            <v>0</v>
          </cell>
        </row>
        <row r="166">
          <cell r="AU166">
            <v>-22.754999999999999</v>
          </cell>
        </row>
        <row r="167">
          <cell r="AU167">
            <v>0.11110839843749999</v>
          </cell>
        </row>
        <row r="169">
          <cell r="AU169">
            <v>-8.4450000000000003</v>
          </cell>
        </row>
        <row r="170">
          <cell r="AU170">
            <v>-3.8010000000000002</v>
          </cell>
        </row>
        <row r="171">
          <cell r="AU171">
            <v>-0.53800000000000003</v>
          </cell>
        </row>
        <row r="172">
          <cell r="AU172">
            <v>0.13500000000000001</v>
          </cell>
        </row>
        <row r="173">
          <cell r="AU173">
            <v>-12.649000000000001</v>
          </cell>
        </row>
        <row r="174">
          <cell r="AU174">
            <v>0.10501540070901379</v>
          </cell>
        </row>
        <row r="176">
          <cell r="AU176">
            <v>-14.913</v>
          </cell>
        </row>
        <row r="177">
          <cell r="AU177">
            <v>-4.2869999999999999</v>
          </cell>
        </row>
        <row r="178">
          <cell r="AU178">
            <v>-1.181</v>
          </cell>
        </row>
        <row r="179">
          <cell r="AU179">
            <v>0.22900000000000001</v>
          </cell>
        </row>
        <row r="180">
          <cell r="AU180">
            <v>-20.152000000000001</v>
          </cell>
        </row>
        <row r="181">
          <cell r="AU181">
            <v>0.10192242526009135</v>
          </cell>
        </row>
        <row r="187">
          <cell r="AU187">
            <v>0</v>
          </cell>
        </row>
        <row r="201">
          <cell r="AU201">
            <v>-6.4589999999999996</v>
          </cell>
        </row>
        <row r="202">
          <cell r="AU202">
            <v>-4.875</v>
          </cell>
        </row>
        <row r="203">
          <cell r="AU203">
            <v>-1.746</v>
          </cell>
        </row>
        <row r="204">
          <cell r="AU204">
            <v>0</v>
          </cell>
        </row>
        <row r="205">
          <cell r="AU205">
            <v>-13.08</v>
          </cell>
        </row>
        <row r="206">
          <cell r="AU206">
            <v>0.10675372372985105</v>
          </cell>
        </row>
        <row r="208">
          <cell r="AU208">
            <v>-8.5340000000000007</v>
          </cell>
        </row>
        <row r="209">
          <cell r="AU209">
            <v>-4.7080000000000002</v>
          </cell>
        </row>
        <row r="210">
          <cell r="AU210">
            <v>-1.3759999999999999</v>
          </cell>
        </row>
        <row r="211">
          <cell r="AU211">
            <v>0</v>
          </cell>
        </row>
        <row r="212">
          <cell r="AU212">
            <v>-14.618</v>
          </cell>
        </row>
        <row r="213">
          <cell r="AU213">
            <v>9.2901766137693922E-2</v>
          </cell>
        </row>
        <row r="215">
          <cell r="AU215">
            <v>-9.5619999999999994</v>
          </cell>
        </row>
        <row r="216">
          <cell r="AU216">
            <v>-6.5449999999999999</v>
          </cell>
        </row>
        <row r="217">
          <cell r="AU217">
            <v>-1.536</v>
          </cell>
        </row>
        <row r="218">
          <cell r="AU218">
            <v>0</v>
          </cell>
        </row>
        <row r="219">
          <cell r="AU219">
            <v>-17.643000000000001</v>
          </cell>
        </row>
        <row r="220">
          <cell r="AU220">
            <v>8.3248793239309019E-2</v>
          </cell>
        </row>
        <row r="222">
          <cell r="AU222">
            <v>-7.9539999999999997</v>
          </cell>
        </row>
        <row r="223">
          <cell r="AU223">
            <v>-5.0789999999999997</v>
          </cell>
        </row>
        <row r="224">
          <cell r="AU224">
            <v>-1.1890000000000001</v>
          </cell>
        </row>
        <row r="225">
          <cell r="AU225">
            <v>0</v>
          </cell>
        </row>
        <row r="226">
          <cell r="AU226">
            <v>-14.222</v>
          </cell>
        </row>
        <row r="227">
          <cell r="AU227">
            <v>9.9697864017777638E-2</v>
          </cell>
        </row>
        <row r="229">
          <cell r="AU229">
            <v>-5.1559999999999997</v>
          </cell>
        </row>
        <row r="230">
          <cell r="AU230">
            <v>-3.7890000000000001</v>
          </cell>
        </row>
        <row r="231">
          <cell r="AU231">
            <v>-0.745</v>
          </cell>
        </row>
        <row r="232">
          <cell r="AU232">
            <v>0</v>
          </cell>
        </row>
        <row r="233">
          <cell r="AU233">
            <v>-9.69</v>
          </cell>
        </row>
        <row r="234">
          <cell r="AU234">
            <v>9.1483275271192668E-2</v>
          </cell>
        </row>
        <row r="236">
          <cell r="AU236">
            <v>-5.9859999999999998</v>
          </cell>
        </row>
        <row r="237">
          <cell r="AU237">
            <v>-4.0430000000000001</v>
          </cell>
        </row>
        <row r="238">
          <cell r="AU238">
            <v>-0.998</v>
          </cell>
        </row>
        <row r="239">
          <cell r="AU239">
            <v>0</v>
          </cell>
        </row>
        <row r="240">
          <cell r="AU240">
            <v>-11.026999999999999</v>
          </cell>
        </row>
        <row r="241">
          <cell r="AU241">
            <v>8.8898742341180254E-2</v>
          </cell>
        </row>
        <row r="243">
          <cell r="AU243">
            <v>-7.4429999999999996</v>
          </cell>
        </row>
        <row r="244">
          <cell r="AU244">
            <v>-4.617</v>
          </cell>
        </row>
        <row r="245">
          <cell r="AU245">
            <v>-0.92400000000000004</v>
          </cell>
        </row>
        <row r="246">
          <cell r="AU246">
            <v>0</v>
          </cell>
        </row>
        <row r="247">
          <cell r="AU247">
            <v>-12.983999999999998</v>
          </cell>
        </row>
        <row r="248">
          <cell r="AU248">
            <v>8.1635732609023681E-2</v>
          </cell>
        </row>
        <row r="250">
          <cell r="AU250">
            <v>-12.363</v>
          </cell>
        </row>
        <row r="251">
          <cell r="AU251">
            <v>-7.2329999999999997</v>
          </cell>
        </row>
        <row r="252">
          <cell r="AU252">
            <v>-1.4570000000000001</v>
          </cell>
        </row>
        <row r="253">
          <cell r="AU253">
            <v>0</v>
          </cell>
        </row>
        <row r="254">
          <cell r="AU254">
            <v>-21.053000000000001</v>
          </cell>
        </row>
        <row r="255">
          <cell r="AU255">
            <v>8.7512989982125797E-2</v>
          </cell>
        </row>
        <row r="257">
          <cell r="AU257">
            <v>-11.353</v>
          </cell>
        </row>
        <row r="258">
          <cell r="AU258">
            <v>-6.5049999999999999</v>
          </cell>
        </row>
        <row r="259">
          <cell r="AU259">
            <v>-1.7689999999999999</v>
          </cell>
        </row>
        <row r="260">
          <cell r="AU260">
            <v>0</v>
          </cell>
        </row>
        <row r="261">
          <cell r="AU261">
            <v>-19.626999999999999</v>
          </cell>
        </row>
        <row r="262">
          <cell r="AU262">
            <v>9.0560518253294447E-2</v>
          </cell>
        </row>
        <row r="264">
          <cell r="AU264">
            <v>-15.22</v>
          </cell>
        </row>
        <row r="265">
          <cell r="AU265">
            <v>-7.6660000000000004</v>
          </cell>
        </row>
        <row r="266">
          <cell r="AU266">
            <v>-1.99</v>
          </cell>
        </row>
        <row r="267">
          <cell r="AU267">
            <v>0</v>
          </cell>
        </row>
        <row r="268">
          <cell r="AU268">
            <v>-24.876000000000001</v>
          </cell>
        </row>
        <row r="269">
          <cell r="AU269">
            <v>9.2506442652029855E-2</v>
          </cell>
        </row>
        <row r="275">
          <cell r="AU275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2_F3 Charges nettes et FDG"/>
      <sheetName val="F2_F3 Charges nettes et PNB"/>
      <sheetName val="F2_F3 Charges nettes et PNB (V0"/>
      <sheetName val="F2_F3 Charges DOI CTR Filiales"/>
      <sheetName val="F3 Charges  avec filiales info"/>
      <sheetName val="F3 Subvention CE  part autres"/>
      <sheetName val="F3 Charges  part autres"/>
      <sheetName val="PARAMS"/>
      <sheetName val="Facture filiales Caisses 1999"/>
      <sheetName val="Facture filiales Caisses 2000R"/>
      <sheetName val="Facture filiales Caisses 2001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>
        <row r="1">
          <cell r="D1" t="str">
            <v>Factures filiales 2001P déclarées par les Caisses en MF</v>
          </cell>
          <cell r="AM1" t="str">
            <v>CB</v>
          </cell>
        </row>
        <row r="2">
          <cell r="C2" t="str">
            <v>Caisse</v>
          </cell>
          <cell r="D2" t="str">
            <v>A3C</v>
          </cell>
          <cell r="E2" t="str">
            <v>BAILECU</v>
          </cell>
          <cell r="F2" t="str">
            <v>COMEPARGNE</v>
          </cell>
          <cell r="G2" t="str">
            <v>CREDE1</v>
          </cell>
          <cell r="H2" t="str">
            <v>CREDE2</v>
          </cell>
          <cell r="I2" t="str">
            <v>EASI</v>
          </cell>
          <cell r="J2" t="str">
            <v>ECOLOCALE</v>
          </cell>
          <cell r="K2" t="str">
            <v>ECUGEST</v>
          </cell>
          <cell r="L2" t="str">
            <v>ECUIARD</v>
          </cell>
          <cell r="M2" t="str">
            <v>ECUPAR</v>
          </cell>
          <cell r="N2" t="str">
            <v>ECUPROMO</v>
          </cell>
          <cell r="O2" t="str">
            <v>ECUVIE</v>
          </cell>
          <cell r="P2" t="str">
            <v>EGST</v>
          </cell>
          <cell r="Q2" t="str">
            <v>EPRO</v>
          </cell>
          <cell r="R2" t="str">
            <v>GIE_ALN</v>
          </cell>
          <cell r="S2" t="str">
            <v>GIE_TELE</v>
          </cell>
          <cell r="T2" t="str">
            <v>IRICE</v>
          </cell>
          <cell r="U2" t="str">
            <v>MURACEF</v>
          </cell>
          <cell r="V2" t="str">
            <v>MUTUE_MANS</v>
          </cell>
          <cell r="W2" t="str">
            <v>PFE</v>
          </cell>
          <cell r="X2" t="str">
            <v>SERSIM</v>
          </cell>
          <cell r="Y2" t="str">
            <v>SIRCE1</v>
          </cell>
          <cell r="Z2" t="str">
            <v>SIRCE2</v>
          </cell>
          <cell r="AA2" t="str">
            <v>SIT</v>
          </cell>
          <cell r="AB2" t="str">
            <v>SOGECCEF</v>
          </cell>
          <cell r="AC2" t="str">
            <v>TIMPORTEUR</v>
          </cell>
          <cell r="AD2" t="str">
            <v>TOTAL</v>
          </cell>
          <cell r="AE2" t="str">
            <v>Factures 
à conserver</v>
          </cell>
          <cell r="AF2" t="str">
            <v>ARPEGE</v>
          </cell>
          <cell r="AG2" t="str">
            <v>CFF</v>
          </cell>
          <cell r="AH2" t="str">
            <v>FSM</v>
          </cell>
          <cell r="AI2" t="str">
            <v>GESTITRES</v>
          </cell>
          <cell r="AJ2" t="str">
            <v>TIGRE</v>
          </cell>
          <cell r="AK2" t="str">
            <v>CENCEP
CNCE</v>
          </cell>
          <cell r="AL2" t="str">
            <v>CCCEP 
CNCE</v>
          </cell>
          <cell r="AM2" t="str">
            <v>TOTAL Filiales</v>
          </cell>
        </row>
        <row r="3">
          <cell r="C3" t="str">
            <v>CEALPES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6.5595700000000007E-2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6.5595700000000007E-2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0.13119140000000001</v>
          </cell>
        </row>
        <row r="4">
          <cell r="C4" t="str">
            <v>CEALSACE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1.0495312000000001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4.2637204999999998</v>
          </cell>
          <cell r="S4">
            <v>0</v>
          </cell>
          <cell r="T4">
            <v>0</v>
          </cell>
          <cell r="U4">
            <v>1.9678709999999999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7.2811227000000009</v>
          </cell>
          <cell r="AE4">
            <v>5.3132517000000004</v>
          </cell>
          <cell r="AF4">
            <v>7.0187398999999999</v>
          </cell>
          <cell r="AG4">
            <v>0</v>
          </cell>
          <cell r="AH4">
            <v>0</v>
          </cell>
          <cell r="AI4">
            <v>9.7737593</v>
          </cell>
          <cell r="AJ4">
            <v>0</v>
          </cell>
          <cell r="AK4">
            <v>10.429716300000001</v>
          </cell>
          <cell r="AL4">
            <v>0</v>
          </cell>
          <cell r="AM4">
            <v>36.471209199999997</v>
          </cell>
        </row>
        <row r="5">
          <cell r="C5" t="str">
            <v>CEAUV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0.32797850000000001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0.32797850000000001</v>
          </cell>
          <cell r="AE5">
            <v>0.32797850000000001</v>
          </cell>
          <cell r="AF5">
            <v>0</v>
          </cell>
          <cell r="AG5">
            <v>0</v>
          </cell>
          <cell r="AH5">
            <v>0</v>
          </cell>
          <cell r="AI5">
            <v>0.19678709999999999</v>
          </cell>
          <cell r="AJ5">
            <v>0</v>
          </cell>
          <cell r="AK5">
            <v>0</v>
          </cell>
          <cell r="AL5">
            <v>0</v>
          </cell>
          <cell r="AM5">
            <v>0.52476560000000005</v>
          </cell>
        </row>
        <row r="6">
          <cell r="C6" t="str">
            <v>CEBO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</row>
        <row r="7">
          <cell r="C7" t="str">
            <v>CECAZ</v>
          </cell>
          <cell r="D7">
            <v>0</v>
          </cell>
          <cell r="E7">
            <v>0</v>
          </cell>
          <cell r="F7">
            <v>0</v>
          </cell>
          <cell r="G7">
            <v>1.4431054000000001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1.4431054000000001</v>
          </cell>
          <cell r="AE7">
            <v>1.4431054000000001</v>
          </cell>
          <cell r="AF7">
            <v>41.981248000000001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43.424353400000001</v>
          </cell>
        </row>
        <row r="8">
          <cell r="C8" t="str">
            <v>CEFC</v>
          </cell>
          <cell r="D8">
            <v>0</v>
          </cell>
          <cell r="E8">
            <v>0</v>
          </cell>
          <cell r="F8">
            <v>0</v>
          </cell>
          <cell r="G8">
            <v>6.5595700000000007E-2</v>
          </cell>
          <cell r="H8">
            <v>0.39357419999999999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0.39357419999999999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0.8527441</v>
          </cell>
          <cell r="AE8">
            <v>0.8527441</v>
          </cell>
          <cell r="AF8">
            <v>15.6773723</v>
          </cell>
          <cell r="AG8">
            <v>0</v>
          </cell>
          <cell r="AH8">
            <v>0</v>
          </cell>
          <cell r="AI8">
            <v>5.3788473999999997</v>
          </cell>
          <cell r="AJ8">
            <v>0</v>
          </cell>
          <cell r="AK8">
            <v>0</v>
          </cell>
          <cell r="AL8">
            <v>0</v>
          </cell>
          <cell r="AM8">
            <v>21.908963799999999</v>
          </cell>
        </row>
        <row r="9">
          <cell r="C9" t="str">
            <v>CEIFN</v>
          </cell>
          <cell r="D9">
            <v>0</v>
          </cell>
          <cell r="E9">
            <v>0</v>
          </cell>
          <cell r="F9">
            <v>0</v>
          </cell>
          <cell r="G9">
            <v>0.39357419999999999</v>
          </cell>
          <cell r="H9">
            <v>0.52476560000000005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0.91833980000000004</v>
          </cell>
          <cell r="AE9">
            <v>0.91833980000000004</v>
          </cell>
          <cell r="AF9">
            <v>23.745643399999999</v>
          </cell>
          <cell r="AG9">
            <v>0</v>
          </cell>
          <cell r="AH9">
            <v>0</v>
          </cell>
          <cell r="AI9">
            <v>11.6104389</v>
          </cell>
          <cell r="AJ9">
            <v>0</v>
          </cell>
          <cell r="AK9">
            <v>0</v>
          </cell>
          <cell r="AL9">
            <v>0</v>
          </cell>
          <cell r="AM9">
            <v>36.274422100000002</v>
          </cell>
        </row>
        <row r="10">
          <cell r="C10" t="str">
            <v>CEIFO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0.8527441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0.8527441</v>
          </cell>
          <cell r="AE10">
            <v>0.8527441</v>
          </cell>
          <cell r="AF10">
            <v>23.024090699999999</v>
          </cell>
          <cell r="AG10">
            <v>0</v>
          </cell>
          <cell r="AH10">
            <v>0</v>
          </cell>
          <cell r="AI10">
            <v>5.7724216000000004</v>
          </cell>
          <cell r="AJ10">
            <v>0</v>
          </cell>
          <cell r="AK10">
            <v>0</v>
          </cell>
          <cell r="AL10">
            <v>0</v>
          </cell>
          <cell r="AM10">
            <v>29.649256399999995</v>
          </cell>
        </row>
        <row r="11">
          <cell r="C11" t="str">
            <v>CELDA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0.13119140000000001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0.13119140000000001</v>
          </cell>
          <cell r="AE11">
            <v>0.13119140000000001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0.13119140000000001</v>
          </cell>
        </row>
        <row r="12">
          <cell r="C12" t="str">
            <v>CELN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0.8527441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0.8527441</v>
          </cell>
        </row>
        <row r="13">
          <cell r="C13" t="str">
            <v>CELR</v>
          </cell>
          <cell r="D13">
            <v>0</v>
          </cell>
          <cell r="E13">
            <v>0</v>
          </cell>
          <cell r="F13">
            <v>0</v>
          </cell>
          <cell r="G13">
            <v>0.52476560000000005</v>
          </cell>
          <cell r="H13">
            <v>1.0495312000000001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1.5742967999999999</v>
          </cell>
          <cell r="AE13">
            <v>1.5742968000000002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1.5742967999999999</v>
          </cell>
        </row>
        <row r="14">
          <cell r="C14" t="str">
            <v>CEPAC</v>
          </cell>
          <cell r="D14">
            <v>0</v>
          </cell>
          <cell r="E14">
            <v>0</v>
          </cell>
          <cell r="F14">
            <v>0</v>
          </cell>
          <cell r="G14">
            <v>0.91833980000000004</v>
          </cell>
          <cell r="H14">
            <v>1.9022752999999999</v>
          </cell>
          <cell r="I14">
            <v>0.72155270000000005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6.5595700000000007E-2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3.6077635000000003</v>
          </cell>
          <cell r="AE14">
            <v>3.6077634999999999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3.6077635000000003</v>
          </cell>
        </row>
        <row r="15">
          <cell r="C15" t="str">
            <v>CEPL</v>
          </cell>
          <cell r="D15">
            <v>0</v>
          </cell>
          <cell r="E15">
            <v>0</v>
          </cell>
          <cell r="F15">
            <v>0</v>
          </cell>
          <cell r="G15">
            <v>0.19678709999999999</v>
          </cell>
          <cell r="H15">
            <v>0.45916990000000002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0.65595700000000001</v>
          </cell>
          <cell r="AE15">
            <v>0.65595700000000001</v>
          </cell>
          <cell r="AF15">
            <v>15.939755100000001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16.5957121</v>
          </cell>
        </row>
        <row r="16">
          <cell r="C16" t="str">
            <v>CERAL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1.1807226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1.1807226</v>
          </cell>
          <cell r="AE16">
            <v>1.1807226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1.1807226</v>
          </cell>
        </row>
        <row r="17">
          <cell r="C17" t="str">
            <v>CEAN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</row>
        <row r="18">
          <cell r="C18" t="str">
            <v>CEBN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0.72155270000000005</v>
          </cell>
          <cell r="AJ18">
            <v>0</v>
          </cell>
          <cell r="AK18">
            <v>0</v>
          </cell>
          <cell r="AL18">
            <v>0</v>
          </cell>
          <cell r="AM18">
            <v>0.72155270000000005</v>
          </cell>
        </row>
        <row r="19">
          <cell r="C19" t="str">
            <v>CEBRET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0.19678709999999999</v>
          </cell>
          <cell r="AL19">
            <v>0</v>
          </cell>
          <cell r="AM19">
            <v>0.19678709999999999</v>
          </cell>
        </row>
        <row r="20">
          <cell r="C20" t="str">
            <v>CEHN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</row>
        <row r="21">
          <cell r="C21" t="str">
            <v>CEIFP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1.9678709999999999</v>
          </cell>
          <cell r="AK21">
            <v>0</v>
          </cell>
          <cell r="AL21">
            <v>0</v>
          </cell>
          <cell r="AM21">
            <v>1.9678709999999999</v>
          </cell>
        </row>
        <row r="22">
          <cell r="C22" t="str">
            <v>CEPA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0.13119140000000001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0.13119140000000001</v>
          </cell>
          <cell r="AE22">
            <v>0.13119140000000001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0.13119140000000001</v>
          </cell>
        </row>
        <row r="23">
          <cell r="C23" t="str">
            <v>CEPC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</row>
        <row r="24">
          <cell r="C24" t="str">
            <v>CECA</v>
          </cell>
          <cell r="D24">
            <v>0</v>
          </cell>
          <cell r="E24">
            <v>0</v>
          </cell>
          <cell r="F24">
            <v>0</v>
          </cell>
          <cell r="G24">
            <v>0.26238280000000003</v>
          </cell>
          <cell r="H24">
            <v>0.59036129999999998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2.2302538000000003</v>
          </cell>
          <cell r="T24">
            <v>0</v>
          </cell>
          <cell r="U24">
            <v>0</v>
          </cell>
          <cell r="V24">
            <v>0</v>
          </cell>
          <cell r="W24">
            <v>0.91833980000000004</v>
          </cell>
          <cell r="X24">
            <v>0</v>
          </cell>
          <cell r="Y24">
            <v>0</v>
          </cell>
          <cell r="Z24">
            <v>0</v>
          </cell>
          <cell r="AA24">
            <v>0.26238280000000003</v>
          </cell>
          <cell r="AB24">
            <v>0</v>
          </cell>
          <cell r="AC24">
            <v>0</v>
          </cell>
          <cell r="AD24">
            <v>4.2637204999999998</v>
          </cell>
          <cell r="AE24">
            <v>4.2637205000000007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4.2637204999999998</v>
          </cell>
        </row>
        <row r="25">
          <cell r="C25" t="str">
            <v>CECVL</v>
          </cell>
          <cell r="D25">
            <v>0</v>
          </cell>
          <cell r="E25">
            <v>0</v>
          </cell>
          <cell r="F25">
            <v>0</v>
          </cell>
          <cell r="G25">
            <v>0.45916990000000002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0.45916990000000002</v>
          </cell>
          <cell r="AE25">
            <v>0.45916990000000002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0.45916990000000002</v>
          </cell>
        </row>
        <row r="26">
          <cell r="C26" t="str">
            <v>CEF</v>
          </cell>
          <cell r="D26">
            <v>0</v>
          </cell>
          <cell r="E26">
            <v>0</v>
          </cell>
          <cell r="F26">
            <v>0</v>
          </cell>
          <cell r="G26">
            <v>1.1807226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2.4270408999999997</v>
          </cell>
          <cell r="T26">
            <v>0</v>
          </cell>
          <cell r="U26">
            <v>0</v>
          </cell>
          <cell r="V26">
            <v>0</v>
          </cell>
          <cell r="W26">
            <v>0.39357419999999999</v>
          </cell>
          <cell r="X26">
            <v>0</v>
          </cell>
          <cell r="Y26">
            <v>0</v>
          </cell>
          <cell r="Z26">
            <v>0</v>
          </cell>
          <cell r="AA26">
            <v>0.72155270000000005</v>
          </cell>
          <cell r="AB26">
            <v>0</v>
          </cell>
          <cell r="AC26">
            <v>0</v>
          </cell>
          <cell r="AD26">
            <v>4.7228903999999998</v>
          </cell>
          <cell r="AE26">
            <v>4.7228903999999998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4.7228903999999998</v>
          </cell>
        </row>
        <row r="27">
          <cell r="C27" t="str">
            <v>CELIM</v>
          </cell>
          <cell r="D27">
            <v>0</v>
          </cell>
          <cell r="E27">
            <v>0</v>
          </cell>
          <cell r="F27">
            <v>0</v>
          </cell>
          <cell r="G27">
            <v>0.19678709999999999</v>
          </cell>
          <cell r="H27">
            <v>0.59036129999999998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0.13119140000000001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0.91833980000000004</v>
          </cell>
          <cell r="AE27">
            <v>0.91833980000000004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0.91833980000000004</v>
          </cell>
        </row>
        <row r="28">
          <cell r="C28" t="str">
            <v>CEMP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0.39357419999999999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0.39357419999999999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0.78714839999999997</v>
          </cell>
        </row>
        <row r="29">
          <cell r="C29" t="str">
            <v>CEPDC</v>
          </cell>
          <cell r="D29">
            <v>0</v>
          </cell>
          <cell r="E29">
            <v>0</v>
          </cell>
          <cell r="F29">
            <v>0</v>
          </cell>
          <cell r="G29">
            <v>0.52476560000000005</v>
          </cell>
          <cell r="H29">
            <v>1.6398925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2.6894236999999999</v>
          </cell>
          <cell r="T29">
            <v>0</v>
          </cell>
          <cell r="U29">
            <v>0</v>
          </cell>
          <cell r="V29">
            <v>0</v>
          </cell>
          <cell r="W29">
            <v>0.32797850000000001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5.1820602999999998</v>
          </cell>
          <cell r="AE29">
            <v>5.1820602999999998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5.1820602999999998</v>
          </cell>
        </row>
        <row r="30">
          <cell r="C30" t="str">
            <v>CEPDH</v>
          </cell>
          <cell r="D30">
            <v>0</v>
          </cell>
          <cell r="E30">
            <v>0</v>
          </cell>
          <cell r="F30">
            <v>0</v>
          </cell>
          <cell r="G30">
            <v>0.65595700000000001</v>
          </cell>
          <cell r="H30">
            <v>0</v>
          </cell>
          <cell r="I30">
            <v>0</v>
          </cell>
          <cell r="J30">
            <v>6.5595700000000007E-2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0.98393549999999996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1.7054882</v>
          </cell>
          <cell r="AE30">
            <v>1.6398925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1.7710839</v>
          </cell>
        </row>
        <row r="31">
          <cell r="C31" t="str">
            <v>CEPDL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4.0669333999999999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4.0669333999999999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17.186073400000001</v>
          </cell>
          <cell r="AJ31">
            <v>0</v>
          </cell>
          <cell r="AK31">
            <v>11.741630300000001</v>
          </cell>
          <cell r="AL31">
            <v>0</v>
          </cell>
          <cell r="AM31">
            <v>37.061570500000002</v>
          </cell>
        </row>
        <row r="32">
          <cell r="C32" t="str">
            <v>CEPIC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1.2463183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1.2463183</v>
          </cell>
          <cell r="AE32">
            <v>1.2463183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1.2463183</v>
          </cell>
        </row>
        <row r="33">
          <cell r="C33" t="str">
            <v>CEVFO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</row>
        <row r="34">
          <cell r="C34" t="str">
            <v>Total Caisses</v>
          </cell>
          <cell r="D34">
            <v>0</v>
          </cell>
          <cell r="E34">
            <v>0</v>
          </cell>
          <cell r="F34">
            <v>0</v>
          </cell>
          <cell r="G34">
            <v>6.8219528</v>
          </cell>
          <cell r="H34">
            <v>10.2985249</v>
          </cell>
          <cell r="I34">
            <v>0.8527441</v>
          </cell>
          <cell r="J34">
            <v>6.5595700000000007E-2</v>
          </cell>
          <cell r="K34">
            <v>6.5595700000000007E-2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2.0990624000000002</v>
          </cell>
          <cell r="Q34">
            <v>0.13119140000000001</v>
          </cell>
          <cell r="R34">
            <v>4.2637204999999998</v>
          </cell>
          <cell r="S34">
            <v>8.3306538999999997</v>
          </cell>
          <cell r="T34">
            <v>0</v>
          </cell>
          <cell r="U34">
            <v>6.4283785999999994</v>
          </cell>
          <cell r="V34">
            <v>0</v>
          </cell>
          <cell r="W34">
            <v>1.6398925</v>
          </cell>
          <cell r="X34">
            <v>0</v>
          </cell>
          <cell r="Y34">
            <v>0</v>
          </cell>
          <cell r="Z34">
            <v>0</v>
          </cell>
          <cell r="AA34">
            <v>0.98393549999999996</v>
          </cell>
          <cell r="AB34">
            <v>0</v>
          </cell>
          <cell r="AC34">
            <v>0</v>
          </cell>
          <cell r="AD34">
            <v>41.981248000000001</v>
          </cell>
          <cell r="AE34">
            <v>35.421678000000007</v>
          </cell>
          <cell r="AF34">
            <v>128.23959350000001</v>
          </cell>
          <cell r="AG34">
            <v>0</v>
          </cell>
          <cell r="AH34">
            <v>0</v>
          </cell>
          <cell r="AI34">
            <v>50.639880399999996</v>
          </cell>
          <cell r="AJ34">
            <v>1.9678709999999999</v>
          </cell>
          <cell r="AK34">
            <v>22.368133700000001</v>
          </cell>
          <cell r="AL34">
            <v>0</v>
          </cell>
          <cell r="AM34">
            <v>251.75629660000001</v>
          </cell>
        </row>
        <row r="35">
          <cell r="C35" t="str">
            <v>Budget 1</v>
          </cell>
          <cell r="D35">
            <v>9.8393549999999994</v>
          </cell>
          <cell r="E35">
            <v>0</v>
          </cell>
          <cell r="F35">
            <v>0</v>
          </cell>
          <cell r="G35">
            <v>7.1499313000000004</v>
          </cell>
          <cell r="H35">
            <v>17.514051899999998</v>
          </cell>
          <cell r="I35">
            <v>0</v>
          </cell>
          <cell r="J35">
            <v>0</v>
          </cell>
          <cell r="K35">
            <v>5.1820602999999998</v>
          </cell>
          <cell r="L35">
            <v>12.1352045</v>
          </cell>
          <cell r="M35">
            <v>0</v>
          </cell>
          <cell r="N35">
            <v>0</v>
          </cell>
          <cell r="O35">
            <v>12.856757199999999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3.0174022000000003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0.52476560000000005</v>
          </cell>
          <cell r="AA35">
            <v>0</v>
          </cell>
          <cell r="AB35">
            <v>14.3654583</v>
          </cell>
          <cell r="AC35">
            <v>0</v>
          </cell>
          <cell r="AD35">
            <v>82.584986299999997</v>
          </cell>
          <cell r="AE35">
            <v>25.188748799999995</v>
          </cell>
          <cell r="AF35">
            <v>0</v>
          </cell>
          <cell r="AG35">
            <v>230.63448119999998</v>
          </cell>
          <cell r="AH35">
            <v>0</v>
          </cell>
          <cell r="AI35">
            <v>123.39994275400001</v>
          </cell>
          <cell r="AJ35">
            <v>0</v>
          </cell>
          <cell r="AK35">
            <v>0</v>
          </cell>
          <cell r="AL35">
            <v>0</v>
          </cell>
          <cell r="AM35">
            <v>494.01564775400004</v>
          </cell>
        </row>
        <row r="36">
          <cell r="C36" t="str">
            <v>Factures autres CTR (Budget 1')</v>
          </cell>
          <cell r="D36">
            <v>0</v>
          </cell>
          <cell r="E36">
            <v>0</v>
          </cell>
          <cell r="F36">
            <v>0</v>
          </cell>
          <cell r="G36">
            <v>4.9196774999999997</v>
          </cell>
          <cell r="H36">
            <v>9.8393549999999994</v>
          </cell>
          <cell r="I36">
            <v>0</v>
          </cell>
          <cell r="J36">
            <v>0</v>
          </cell>
          <cell r="K36">
            <v>0</v>
          </cell>
          <cell r="L36">
            <v>5.7068259000000001</v>
          </cell>
          <cell r="M36">
            <v>0</v>
          </cell>
          <cell r="N36">
            <v>0</v>
          </cell>
          <cell r="O36">
            <v>1.4431054000000001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4.3293162000000001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3.279785</v>
          </cell>
          <cell r="AC36">
            <v>0</v>
          </cell>
          <cell r="AD36">
            <v>29.518065</v>
          </cell>
          <cell r="AE36">
            <v>14.7590325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44.277097499999996</v>
          </cell>
        </row>
        <row r="37">
          <cell r="C37" t="str">
            <v>Budget informatique</v>
          </cell>
          <cell r="D37">
            <v>9.8393549999999994</v>
          </cell>
          <cell r="E37">
            <v>0</v>
          </cell>
          <cell r="F37">
            <v>0</v>
          </cell>
          <cell r="G37">
            <v>12.069608800000001</v>
          </cell>
          <cell r="H37">
            <v>27.3534069</v>
          </cell>
          <cell r="I37">
            <v>0</v>
          </cell>
          <cell r="J37">
            <v>0</v>
          </cell>
          <cell r="K37">
            <v>5.1820602999999998</v>
          </cell>
          <cell r="L37">
            <v>17.842030400000002</v>
          </cell>
          <cell r="M37">
            <v>0</v>
          </cell>
          <cell r="N37">
            <v>0</v>
          </cell>
          <cell r="O37">
            <v>14.299862600000001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7.3467184000000003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0.52476560000000005</v>
          </cell>
          <cell r="AA37">
            <v>0</v>
          </cell>
          <cell r="AB37">
            <v>17.645243300000001</v>
          </cell>
          <cell r="AC37">
            <v>0</v>
          </cell>
          <cell r="AD37">
            <v>112.1030513</v>
          </cell>
          <cell r="AE37">
            <v>39.947781300000003</v>
          </cell>
          <cell r="AF37">
            <v>128.23959350000001</v>
          </cell>
          <cell r="AG37">
            <v>230.63448119999998</v>
          </cell>
          <cell r="AH37">
            <v>0</v>
          </cell>
          <cell r="AI37">
            <v>123.39994275400001</v>
          </cell>
          <cell r="AJ37">
            <v>1.9678709999999999</v>
          </cell>
          <cell r="AK37">
            <v>0</v>
          </cell>
          <cell r="AL37">
            <v>0</v>
          </cell>
          <cell r="AM37">
            <v>538.29274525400001</v>
          </cell>
        </row>
        <row r="38">
          <cell r="C38" t="str">
            <v>Total pris en compte pour la conso</v>
          </cell>
          <cell r="D38">
            <v>9.8393549999999994</v>
          </cell>
          <cell r="E38">
            <v>0</v>
          </cell>
          <cell r="F38">
            <v>0</v>
          </cell>
          <cell r="G38">
            <v>12.069608800000001</v>
          </cell>
          <cell r="H38">
            <v>27.3534069</v>
          </cell>
          <cell r="I38">
            <v>0.8527441</v>
          </cell>
          <cell r="J38">
            <v>6.5595700000000007E-2</v>
          </cell>
          <cell r="K38">
            <v>5.1820602999999998</v>
          </cell>
          <cell r="L38">
            <v>17.842030400000002</v>
          </cell>
          <cell r="M38">
            <v>0</v>
          </cell>
          <cell r="N38">
            <v>0</v>
          </cell>
          <cell r="O38">
            <v>14.299862600000001</v>
          </cell>
          <cell r="P38">
            <v>2.0990624000000002</v>
          </cell>
          <cell r="Q38">
            <v>0.13119140000000001</v>
          </cell>
          <cell r="R38">
            <v>4.2637204999999998</v>
          </cell>
          <cell r="S38">
            <v>8.3306538999999997</v>
          </cell>
          <cell r="T38">
            <v>0</v>
          </cell>
          <cell r="U38">
            <v>7.3467184000000003</v>
          </cell>
          <cell r="V38">
            <v>0</v>
          </cell>
          <cell r="W38">
            <v>1.6398925</v>
          </cell>
          <cell r="X38">
            <v>0</v>
          </cell>
          <cell r="Y38">
            <v>0</v>
          </cell>
          <cell r="Z38">
            <v>0.52476560000000005</v>
          </cell>
          <cell r="AA38">
            <v>0.98393549999999996</v>
          </cell>
          <cell r="AB38">
            <v>17.645243300000001</v>
          </cell>
          <cell r="AC38">
            <v>0</v>
          </cell>
          <cell r="AD38">
            <v>130.4698473</v>
          </cell>
          <cell r="AE38">
            <v>58.248981600000008</v>
          </cell>
          <cell r="AF38">
            <v>128.23959350000001</v>
          </cell>
          <cell r="AG38">
            <v>230.63448119999998</v>
          </cell>
          <cell r="AH38">
            <v>0</v>
          </cell>
          <cell r="AI38">
            <v>123.39994275400001</v>
          </cell>
          <cell r="AJ38">
            <v>1.9678709999999999</v>
          </cell>
          <cell r="AK38">
            <v>0</v>
          </cell>
          <cell r="AL38">
            <v>0</v>
          </cell>
          <cell r="AM38">
            <v>686.93260145399995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82.759152314815" createdVersion="6" refreshedVersion="6" minRefreshableVersion="3" recordCount="214">
  <cacheSource type="worksheet">
    <worksheetSource name="Tableau1"/>
  </cacheSource>
  <cacheFields count="4">
    <cacheField name="Num_Site" numFmtId="0">
      <sharedItems/>
    </cacheField>
    <cacheField name="depatement" numFmtId="0">
      <sharedItems containsSemiMixedTypes="0" containsString="0" containsNumber="1" containsInteger="1" minValue="18" maxValue="45" count="6">
        <n v="45"/>
        <n v="18"/>
        <n v="37"/>
        <n v="36"/>
        <n v="41"/>
        <n v="28"/>
      </sharedItems>
    </cacheField>
    <cacheField name="Surface" numFmtId="3">
      <sharedItems containsSemiMixedTypes="0" containsString="0" containsNumber="1" minValue="7" maxValue="9460" count="213">
        <n v="552"/>
        <n v="461.9"/>
        <n v="120"/>
        <n v="177.45"/>
        <n v="151.08000000000001"/>
        <n v="184.89"/>
        <n v="76.36"/>
        <n v="253.24"/>
        <n v="92.24"/>
        <n v="303.83"/>
        <n v="151.19"/>
        <n v="157.44"/>
        <n v="121.39"/>
        <n v="80.540000000000006"/>
        <n v="129.81"/>
        <n v="551.71"/>
        <n v="83"/>
        <n v="134.91999999999999"/>
        <n v="121.66"/>
        <n v="198.64"/>
        <n v="182.9"/>
        <n v="413.61"/>
        <n v="320.77999999999997"/>
        <n v="240.31"/>
        <n v="120.54"/>
        <n v="170.37"/>
        <n v="199.99"/>
        <n v="340.13"/>
        <n v="180.02"/>
        <n v="114.83"/>
        <n v="104.1"/>
        <n v="285.20999999999998"/>
        <n v="336"/>
        <n v="69"/>
        <n v="52.78"/>
        <n v="94.45"/>
        <n v="77.88"/>
        <n v="284.74"/>
        <n v="108.85"/>
        <n v="93.4"/>
        <n v="114.76"/>
        <n v="82.32"/>
        <n v="188.18"/>
        <n v="240"/>
        <n v="143.88999999999999"/>
        <n v="232.24"/>
        <n v="102.27"/>
        <n v="130.63999999999999"/>
        <n v="357.16"/>
        <n v="222.71"/>
        <n v="157.84"/>
        <n v="330.43"/>
        <n v="191.25"/>
        <n v="102.35"/>
        <n v="127.71"/>
        <n v="206.88"/>
        <n v="283"/>
        <n v="133.58000000000001"/>
        <n v="169"/>
        <n v="85.91"/>
        <n v="237.94"/>
        <n v="222.56"/>
        <n v="73.14"/>
        <n v="168.56"/>
        <n v="166.57"/>
        <n v="173.62"/>
        <n v="160"/>
        <n v="648.53"/>
        <n v="162.58000000000001"/>
        <n v="132.87"/>
        <n v="59.1"/>
        <n v="332.49"/>
        <n v="114.73"/>
        <n v="44.3"/>
        <n v="480.9"/>
        <n v="93.54"/>
        <n v="54.88"/>
        <n v="90.72"/>
        <n v="175.73"/>
        <n v="153.16999999999999"/>
        <n v="108.42"/>
        <n v="168.75"/>
        <n v="184.18"/>
        <n v="104.23"/>
        <n v="337.63"/>
        <n v="137.25"/>
        <n v="163.49"/>
        <n v="531.37"/>
        <n v="139.19999999999999"/>
        <n v="297.68"/>
        <n v="166.17"/>
        <n v="351.97"/>
        <n v="172.48"/>
        <n v="153.46"/>
        <n v="172.44"/>
        <n v="131.72999999999999"/>
        <n v="97.07"/>
        <n v="102.32"/>
        <n v="155.26"/>
        <n v="110"/>
        <n v="276.04000000000002"/>
        <n v="151.01"/>
        <n v="131.26"/>
        <n v="149.96"/>
        <n v="345.28"/>
        <n v="222.78"/>
        <n v="188.27"/>
        <n v="240.78"/>
        <n v="180"/>
        <n v="64.98"/>
        <n v="125.66"/>
        <n v="90.46"/>
        <n v="788.31"/>
        <n v="168.09"/>
        <n v="123.04"/>
        <n v="133.35"/>
        <n v="218.69"/>
        <n v="246"/>
        <n v="196.71"/>
        <n v="103.21"/>
        <n v="161.82"/>
        <n v="227.43"/>
        <n v="196.75"/>
        <n v="165.14"/>
        <n v="239.32"/>
        <n v="113.32"/>
        <n v="167"/>
        <n v="136.26"/>
        <n v="369.7"/>
        <n v="228.17"/>
        <n v="186.27"/>
        <n v="200.87"/>
        <n v="230"/>
        <n v="91.54"/>
        <n v="97.87"/>
        <n v="83.05"/>
        <n v="90"/>
        <n v="103.09"/>
        <n v="456.29"/>
        <n v="96.27"/>
        <n v="83.99"/>
        <n v="158.78"/>
        <n v="478.56"/>
        <n v="78.69"/>
        <n v="303.76"/>
        <n v="286.01"/>
        <n v="231.82"/>
        <n v="217.18"/>
        <n v="109.02"/>
        <n v="141.71"/>
        <n v="122.53"/>
        <n v="289.11"/>
        <n v="267.76"/>
        <n v="456.37"/>
        <n v="561"/>
        <n v="342.19"/>
        <n v="128.11000000000001"/>
        <n v="156.75"/>
        <n v="100"/>
        <n v="138.44"/>
        <n v="354.02"/>
        <n v="765.33"/>
        <n v="304.60000000000002"/>
        <n v="173.32"/>
        <n v="235.86"/>
        <n v="268.45"/>
        <n v="167.89"/>
        <n v="211.03"/>
        <n v="265.36"/>
        <n v="86.66"/>
        <n v="134.03"/>
        <n v="51.59"/>
        <n v="120.24"/>
        <n v="229.41"/>
        <n v="133.79"/>
        <n v="163.82"/>
        <n v="173.68"/>
        <n v="68.819999999999993"/>
        <n v="270.14"/>
        <n v="244.49"/>
        <n v="107.73"/>
        <n v="87.38"/>
        <n v="60.73"/>
        <n v="542.46"/>
        <n v="504.82"/>
        <n v="169.41"/>
        <n v="105.58"/>
        <n v="197.28"/>
        <n v="198.12"/>
        <n v="140.62"/>
        <n v="139.46"/>
        <n v="87.28"/>
        <n v="76.3"/>
        <n v="110.1"/>
        <n v="97.11"/>
        <n v="64.45"/>
        <n v="273.98"/>
        <n v="502.76"/>
        <n v="353.78"/>
        <n v="9"/>
        <n v="9.3800000000000008"/>
        <n v="14"/>
        <n v="7.4"/>
        <n v="7"/>
        <n v="11.56"/>
        <n v="9.08"/>
        <n v="9460"/>
        <n v="490.56"/>
        <n v="1110"/>
        <n v="1230"/>
        <n v="4004"/>
        <n v="316.83"/>
        <n v="34"/>
      </sharedItems>
      <fieldGroup base="2">
        <rangePr autoStart="0" autoEnd="0" startNum="250" endNum="750" groupInterval="250"/>
        <groupItems count="4">
          <s v="&lt;250"/>
          <s v="250-500"/>
          <s v="500-750"/>
          <s v="&gt;750"/>
        </groupItems>
      </fieldGroup>
    </cacheField>
    <cacheField name="pièces" numFmtId="0">
      <sharedItems containsSemiMixedTypes="0" containsString="0" containsNumber="1" minValue="55.65" maxValue="70857.92960400000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4">
  <r>
    <s v="000"/>
    <x v="0"/>
    <x v="0"/>
    <n v="3835.4616000000001"/>
  </r>
  <r>
    <s v="110"/>
    <x v="1"/>
    <x v="1"/>
    <n v="3378.3366000000001"/>
  </r>
  <r>
    <s v="111"/>
    <x v="1"/>
    <x v="2"/>
    <n v="954"/>
  </r>
  <r>
    <s v="112"/>
    <x v="1"/>
    <x v="3"/>
    <n v="1410.7275"/>
  </r>
  <r>
    <s v="113"/>
    <x v="1"/>
    <x v="4"/>
    <n v="1201.086"/>
  </r>
  <r>
    <s v="114"/>
    <x v="1"/>
    <x v="5"/>
    <n v="1469.8755000000001"/>
  </r>
  <r>
    <s v="115"/>
    <x v="1"/>
    <x v="6"/>
    <n v="607.0619999999999"/>
  </r>
  <r>
    <s v="116"/>
    <x v="1"/>
    <x v="7"/>
    <n v="1852.1973600000003"/>
  </r>
  <r>
    <s v="117"/>
    <x v="1"/>
    <x v="8"/>
    <n v="733.30799999999999"/>
  </r>
  <r>
    <s v="130"/>
    <x v="1"/>
    <x v="9"/>
    <n v="2222.2126200000002"/>
  </r>
  <r>
    <s v="131"/>
    <x v="1"/>
    <x v="10"/>
    <n v="1201.9604999999999"/>
  </r>
  <r>
    <s v="132"/>
    <x v="1"/>
    <x v="11"/>
    <n v="1251.6479999999999"/>
  </r>
  <r>
    <s v="133"/>
    <x v="1"/>
    <x v="12"/>
    <n v="965.05049999999994"/>
  </r>
  <r>
    <s v="136"/>
    <x v="1"/>
    <x v="13"/>
    <n v="640.29300000000001"/>
  </r>
  <r>
    <s v="137"/>
    <x v="1"/>
    <x v="14"/>
    <n v="1031.9895000000001"/>
  </r>
  <r>
    <s v="150"/>
    <x v="1"/>
    <x v="15"/>
    <n v="3833.4465930000006"/>
  </r>
  <r>
    <s v="151"/>
    <x v="1"/>
    <x v="16"/>
    <n v="659.84999999999991"/>
  </r>
  <r>
    <s v="154"/>
    <x v="1"/>
    <x v="17"/>
    <n v="1072.614"/>
  </r>
  <r>
    <s v="155"/>
    <x v="1"/>
    <x v="18"/>
    <n v="967.197"/>
  </r>
  <r>
    <s v="180"/>
    <x v="1"/>
    <x v="19"/>
    <n v="1579.1880000000001"/>
  </r>
  <r>
    <s v="182"/>
    <x v="1"/>
    <x v="20"/>
    <n v="1454.0549999999998"/>
  </r>
  <r>
    <s v="201"/>
    <x v="2"/>
    <x v="21"/>
    <n v="3025.14354"/>
  </r>
  <r>
    <s v="202"/>
    <x v="2"/>
    <x v="22"/>
    <n v="2346.1849199999997"/>
  </r>
  <r>
    <s v="210"/>
    <x v="2"/>
    <x v="23"/>
    <n v="1910.4645"/>
  </r>
  <r>
    <s v="211"/>
    <x v="2"/>
    <x v="24"/>
    <n v="958.29300000000001"/>
  </r>
  <r>
    <s v="212"/>
    <x v="2"/>
    <x v="25"/>
    <n v="1354.4415000000001"/>
  </r>
  <r>
    <s v="213"/>
    <x v="2"/>
    <x v="26"/>
    <n v="1589.9204999999999"/>
  </r>
  <r>
    <s v="220"/>
    <x v="2"/>
    <x v="27"/>
    <n v="2487.7108200000002"/>
  </r>
  <r>
    <s v="221"/>
    <x v="2"/>
    <x v="28"/>
    <n v="1431.1590000000001"/>
  </r>
  <r>
    <s v="222"/>
    <x v="2"/>
    <x v="29"/>
    <n v="912.89850000000001"/>
  </r>
  <r>
    <s v="223"/>
    <x v="2"/>
    <x v="30"/>
    <n v="827.59499999999991"/>
  </r>
  <r>
    <s v="224"/>
    <x v="2"/>
    <x v="31"/>
    <n v="2086.02594"/>
  </r>
  <r>
    <s v="230"/>
    <x v="2"/>
    <x v="32"/>
    <n v="2457.5039999999999"/>
  </r>
  <r>
    <s v="231"/>
    <x v="2"/>
    <x v="33"/>
    <n v="548.55000000000007"/>
  </r>
  <r>
    <s v="233"/>
    <x v="2"/>
    <x v="34"/>
    <n v="419.601"/>
  </r>
  <r>
    <s v="235"/>
    <x v="2"/>
    <x v="35"/>
    <n v="750.87750000000005"/>
  </r>
  <r>
    <s v="236"/>
    <x v="2"/>
    <x v="36"/>
    <n v="619.14599999999996"/>
  </r>
  <r>
    <s v="240"/>
    <x v="2"/>
    <x v="37"/>
    <n v="2082.5883600000002"/>
  </r>
  <r>
    <s v="241"/>
    <x v="2"/>
    <x v="38"/>
    <n v="865.35749999999996"/>
  </r>
  <r>
    <s v="242"/>
    <x v="2"/>
    <x v="39"/>
    <n v="742.53000000000009"/>
  </r>
  <r>
    <s v="243"/>
    <x v="2"/>
    <x v="40"/>
    <n v="912.34199999999998"/>
  </r>
  <r>
    <s v="244"/>
    <x v="2"/>
    <x v="41"/>
    <n v="654.44400000000007"/>
  </r>
  <r>
    <s v="245"/>
    <x v="2"/>
    <x v="42"/>
    <n v="1496.0310000000002"/>
  </r>
  <r>
    <s v="250"/>
    <x v="2"/>
    <x v="43"/>
    <n v="1908"/>
  </r>
  <r>
    <s v="251"/>
    <x v="2"/>
    <x v="44"/>
    <n v="1143.9254999999998"/>
  </r>
  <r>
    <s v="252"/>
    <x v="2"/>
    <x v="45"/>
    <n v="1846.308"/>
  </r>
  <r>
    <s v="253"/>
    <x v="2"/>
    <x v="46"/>
    <n v="813.04650000000015"/>
  </r>
  <r>
    <s v="254"/>
    <x v="2"/>
    <x v="47"/>
    <n v="1038.588"/>
  </r>
  <r>
    <s v="255"/>
    <x v="2"/>
    <x v="48"/>
    <n v="2612.2682400000003"/>
  </r>
  <r>
    <s v="256"/>
    <x v="2"/>
    <x v="49"/>
    <n v="1770.5445000000002"/>
  </r>
  <r>
    <s v="257"/>
    <x v="2"/>
    <x v="50"/>
    <n v="1254.828"/>
  </r>
  <r>
    <s v="260"/>
    <x v="2"/>
    <x v="51"/>
    <n v="2416.7650200000003"/>
  </r>
  <r>
    <s v="261"/>
    <x v="2"/>
    <x v="52"/>
    <n v="1520.4375"/>
  </r>
  <r>
    <s v="262"/>
    <x v="2"/>
    <x v="53"/>
    <n v="813.68249999999989"/>
  </r>
  <r>
    <s v="263"/>
    <x v="2"/>
    <x v="54"/>
    <n v="1015.2945"/>
  </r>
  <r>
    <s v="264"/>
    <x v="2"/>
    <x v="55"/>
    <n v="1644.6959999999999"/>
  </r>
  <r>
    <s v="270"/>
    <x v="2"/>
    <x v="56"/>
    <n v="2069.8620000000001"/>
  </r>
  <r>
    <s v="271"/>
    <x v="2"/>
    <x v="57"/>
    <n v="1061.961"/>
  </r>
  <r>
    <s v="272"/>
    <x v="2"/>
    <x v="58"/>
    <n v="1343.5500000000002"/>
  </r>
  <r>
    <s v="273"/>
    <x v="2"/>
    <x v="59"/>
    <n v="682.98450000000003"/>
  </r>
  <r>
    <s v="280"/>
    <x v="2"/>
    <x v="60"/>
    <n v="1891.623"/>
  </r>
  <r>
    <s v="281"/>
    <x v="2"/>
    <x v="61"/>
    <n v="1769.3520000000001"/>
  </r>
  <r>
    <s v="282"/>
    <x v="2"/>
    <x v="62"/>
    <n v="581.46299999999997"/>
  </r>
  <r>
    <s v="284"/>
    <x v="2"/>
    <x v="63"/>
    <n v="1340.0520000000001"/>
  </r>
  <r>
    <s v="290"/>
    <x v="2"/>
    <x v="64"/>
    <n v="1324.2315000000001"/>
  </r>
  <r>
    <s v="291"/>
    <x v="2"/>
    <x v="65"/>
    <n v="1380.279"/>
  </r>
  <r>
    <s v="294"/>
    <x v="2"/>
    <x v="66"/>
    <n v="1272"/>
  </r>
  <r>
    <s v="310"/>
    <x v="3"/>
    <x v="67"/>
    <n v="4506.1809989999992"/>
  </r>
  <r>
    <s v="311"/>
    <x v="3"/>
    <x v="68"/>
    <n v="1292.5110000000002"/>
  </r>
  <r>
    <s v="312"/>
    <x v="3"/>
    <x v="69"/>
    <n v="1056.3165000000001"/>
  </r>
  <r>
    <s v="320"/>
    <x v="3"/>
    <x v="9"/>
    <n v="2222.2126200000002"/>
  </r>
  <r>
    <s v="321"/>
    <x v="3"/>
    <x v="70"/>
    <n v="469.84500000000003"/>
  </r>
  <r>
    <s v="330"/>
    <x v="3"/>
    <x v="71"/>
    <n v="2431.8318600000002"/>
  </r>
  <r>
    <s v="332"/>
    <x v="3"/>
    <x v="72"/>
    <n v="912.10350000000005"/>
  </r>
  <r>
    <s v="334"/>
    <x v="3"/>
    <x v="73"/>
    <n v="352.18499999999995"/>
  </r>
  <r>
    <s v="340"/>
    <x v="3"/>
    <x v="74"/>
    <n v="3517.3026"/>
  </r>
  <r>
    <s v="342"/>
    <x v="3"/>
    <x v="75"/>
    <n v="743.64300000000003"/>
  </r>
  <r>
    <s v="344"/>
    <x v="3"/>
    <x v="76"/>
    <n v="436.29599999999999"/>
  </r>
  <r>
    <s v="350"/>
    <x v="3"/>
    <x v="77"/>
    <n v="721.22399999999993"/>
  </r>
  <r>
    <s v="351"/>
    <x v="3"/>
    <x v="78"/>
    <n v="1397.0535"/>
  </r>
  <r>
    <s v="354"/>
    <x v="3"/>
    <x v="79"/>
    <n v="1217.7015000000001"/>
  </r>
  <r>
    <s v="355"/>
    <x v="3"/>
    <x v="80"/>
    <n v="861.93900000000008"/>
  </r>
  <r>
    <s v="360"/>
    <x v="3"/>
    <x v="81"/>
    <n v="1341.5625"/>
  </r>
  <r>
    <s v="361"/>
    <x v="3"/>
    <x v="82"/>
    <n v="1464.231"/>
  </r>
  <r>
    <s v="362"/>
    <x v="3"/>
    <x v="83"/>
    <n v="828.62850000000003"/>
  </r>
  <r>
    <s v="363"/>
    <x v="3"/>
    <x v="84"/>
    <n v="2469.4258199999999"/>
  </r>
  <r>
    <s v="365"/>
    <x v="3"/>
    <x v="85"/>
    <n v="1091.1374999999998"/>
  </r>
  <r>
    <s v="366"/>
    <x v="3"/>
    <x v="86"/>
    <n v="1299.7455"/>
  </r>
  <r>
    <s v="410"/>
    <x v="4"/>
    <x v="87"/>
    <n v="3692.1181710000005"/>
  </r>
  <r>
    <s v="411"/>
    <x v="4"/>
    <x v="88"/>
    <n v="1106.6399999999999"/>
  </r>
  <r>
    <s v="420"/>
    <x v="4"/>
    <x v="89"/>
    <n v="2177.2315200000003"/>
  </r>
  <r>
    <s v="422"/>
    <x v="4"/>
    <x v="90"/>
    <n v="1321.0515"/>
  </r>
  <r>
    <s v="423"/>
    <x v="4"/>
    <x v="91"/>
    <n v="2574.3085800000003"/>
  </r>
  <r>
    <s v="430"/>
    <x v="4"/>
    <x v="92"/>
    <n v="1371.2159999999999"/>
  </r>
  <r>
    <s v="431"/>
    <x v="4"/>
    <x v="93"/>
    <n v="1220.0070000000001"/>
  </r>
  <r>
    <s v="432"/>
    <x v="4"/>
    <x v="94"/>
    <n v="1370.8979999999999"/>
  </r>
  <r>
    <s v="433"/>
    <x v="4"/>
    <x v="95"/>
    <n v="1047.2534999999998"/>
  </r>
  <r>
    <s v="434"/>
    <x v="4"/>
    <x v="96"/>
    <n v="771.70650000000001"/>
  </r>
  <r>
    <s v="435"/>
    <x v="4"/>
    <x v="97"/>
    <n v="813.44399999999996"/>
  </r>
  <r>
    <s v="440"/>
    <x v="4"/>
    <x v="98"/>
    <n v="1234.317"/>
  </r>
  <r>
    <s v="441"/>
    <x v="4"/>
    <x v="99"/>
    <n v="874.5"/>
  </r>
  <r>
    <s v="450"/>
    <x v="4"/>
    <x v="100"/>
    <n v="2018.9565600000001"/>
  </r>
  <r>
    <s v="460"/>
    <x v="4"/>
    <x v="101"/>
    <n v="1200.5295000000001"/>
  </r>
  <r>
    <s v="461"/>
    <x v="4"/>
    <x v="102"/>
    <n v="1043.5170000000001"/>
  </r>
  <r>
    <s v="462"/>
    <x v="4"/>
    <x v="103"/>
    <n v="1192.1820000000002"/>
  </r>
  <r>
    <s v="463"/>
    <x v="4"/>
    <x v="104"/>
    <n v="2525.3779199999999"/>
  </r>
  <r>
    <s v="464"/>
    <x v="4"/>
    <x v="105"/>
    <n v="1771.1009999999999"/>
  </r>
  <r>
    <s v="465"/>
    <x v="4"/>
    <x v="106"/>
    <n v="1496.7465000000002"/>
  </r>
  <r>
    <s v="466"/>
    <x v="4"/>
    <x v="107"/>
    <n v="1914.201"/>
  </r>
  <r>
    <s v="470"/>
    <x v="4"/>
    <x v="108"/>
    <n v="1431"/>
  </r>
  <r>
    <s v="473"/>
    <x v="4"/>
    <x v="109"/>
    <n v="516.59100000000012"/>
  </r>
  <r>
    <s v="475"/>
    <x v="4"/>
    <x v="110"/>
    <n v="998.99700000000007"/>
  </r>
  <r>
    <s v="478"/>
    <x v="4"/>
    <x v="111"/>
    <n v="719.15699999999993"/>
  </r>
  <r>
    <s v="511"/>
    <x v="5"/>
    <x v="112"/>
    <n v="5367.8660855399994"/>
  </r>
  <r>
    <s v="512"/>
    <x v="5"/>
    <x v="113"/>
    <n v="1336.3155000000002"/>
  </r>
  <r>
    <s v="520"/>
    <x v="5"/>
    <x v="114"/>
    <n v="978.16800000000001"/>
  </r>
  <r>
    <s v="521"/>
    <x v="5"/>
    <x v="115"/>
    <n v="1060.1324999999999"/>
  </r>
  <r>
    <s v="522"/>
    <x v="5"/>
    <x v="116"/>
    <n v="1738.5854999999999"/>
  </r>
  <r>
    <s v="523"/>
    <x v="5"/>
    <x v="117"/>
    <n v="1955.7000000000003"/>
  </r>
  <r>
    <s v="524"/>
    <x v="5"/>
    <x v="118"/>
    <n v="1563.8444999999997"/>
  </r>
  <r>
    <s v="525"/>
    <x v="5"/>
    <x v="119"/>
    <n v="820.51949999999999"/>
  </r>
  <r>
    <s v="526"/>
    <x v="5"/>
    <x v="120"/>
    <n v="1286.4690000000001"/>
  </r>
  <r>
    <s v="527"/>
    <x v="5"/>
    <x v="121"/>
    <n v="1808.0684999999999"/>
  </r>
  <r>
    <s v="529"/>
    <x v="5"/>
    <x v="122"/>
    <n v="1564.1625000000001"/>
  </r>
  <r>
    <s v="530"/>
    <x v="5"/>
    <x v="123"/>
    <n v="1312.8630000000001"/>
  </r>
  <r>
    <s v="531"/>
    <x v="5"/>
    <x v="124"/>
    <n v="1902.5940000000001"/>
  </r>
  <r>
    <s v="532"/>
    <x v="5"/>
    <x v="125"/>
    <n v="900.89400000000001"/>
  </r>
  <r>
    <s v="533"/>
    <x v="5"/>
    <x v="126"/>
    <n v="1327.6499999999999"/>
  </r>
  <r>
    <s v="534"/>
    <x v="5"/>
    <x v="127"/>
    <n v="1083.2670000000001"/>
  </r>
  <r>
    <s v="540"/>
    <x v="5"/>
    <x v="128"/>
    <n v="2703.9858000000004"/>
  </r>
  <r>
    <s v="541"/>
    <x v="5"/>
    <x v="129"/>
    <n v="1813.9514999999999"/>
  </r>
  <r>
    <s v="542"/>
    <x v="5"/>
    <x v="130"/>
    <n v="1480.8465000000001"/>
  </r>
  <r>
    <s v="543"/>
    <x v="5"/>
    <x v="131"/>
    <n v="1596.9165"/>
  </r>
  <r>
    <s v="544"/>
    <x v="5"/>
    <x v="132"/>
    <n v="1828.5"/>
  </r>
  <r>
    <s v="550"/>
    <x v="5"/>
    <x v="133"/>
    <n v="727.74300000000005"/>
  </r>
  <r>
    <s v="551"/>
    <x v="5"/>
    <x v="134"/>
    <n v="778.06650000000013"/>
  </r>
  <r>
    <s v="552"/>
    <x v="5"/>
    <x v="135"/>
    <n v="660.24749999999995"/>
  </r>
  <r>
    <s v="553"/>
    <x v="5"/>
    <x v="136"/>
    <n v="715.5"/>
  </r>
  <r>
    <s v="558"/>
    <x v="5"/>
    <x v="137"/>
    <n v="819.56549999999993"/>
  </r>
  <r>
    <s v="560"/>
    <x v="5"/>
    <x v="138"/>
    <n v="3337.3050600000006"/>
  </r>
  <r>
    <s v="562"/>
    <x v="5"/>
    <x v="139"/>
    <n v="765.34649999999999"/>
  </r>
  <r>
    <s v="563"/>
    <x v="5"/>
    <x v="140"/>
    <n v="667.7204999999999"/>
  </r>
  <r>
    <s v="571"/>
    <x v="5"/>
    <x v="141"/>
    <n v="1262.3009999999999"/>
  </r>
  <r>
    <s v="580"/>
    <x v="5"/>
    <x v="142"/>
    <n v="3500.1878400000001"/>
  </r>
  <r>
    <s v="584"/>
    <x v="5"/>
    <x v="143"/>
    <n v="625.58549999999991"/>
  </r>
  <r>
    <s v="601"/>
    <x v="0"/>
    <x v="144"/>
    <n v="2221.70064"/>
  </r>
  <r>
    <s v="602"/>
    <x v="0"/>
    <x v="145"/>
    <n v="2091.8771400000001"/>
  </r>
  <r>
    <s v="603"/>
    <x v="0"/>
    <x v="146"/>
    <n v="1842.9690000000001"/>
  </r>
  <r>
    <s v="604"/>
    <x v="0"/>
    <x v="147"/>
    <n v="1726.5809999999999"/>
  </r>
  <r>
    <s v="605"/>
    <x v="0"/>
    <x v="148"/>
    <n v="866.70899999999995"/>
  </r>
  <r>
    <s v="606"/>
    <x v="0"/>
    <x v="149"/>
    <n v="1126.5944999999999"/>
  </r>
  <r>
    <s v="607"/>
    <x v="0"/>
    <x v="150"/>
    <n v="974.11350000000004"/>
  </r>
  <r>
    <s v="608"/>
    <x v="0"/>
    <x v="151"/>
    <n v="2114.5505400000002"/>
  </r>
  <r>
    <s v="609"/>
    <x v="0"/>
    <x v="152"/>
    <n v="1958.3966400000002"/>
  </r>
  <r>
    <s v="610"/>
    <x v="0"/>
    <x v="153"/>
    <n v="3337.8901800000003"/>
  </r>
  <r>
    <s v="611"/>
    <x v="0"/>
    <x v="154"/>
    <n v="3897.9963000000002"/>
  </r>
  <r>
    <s v="612"/>
    <x v="0"/>
    <x v="155"/>
    <n v="2502.7776600000002"/>
  </r>
  <r>
    <s v="613"/>
    <x v="0"/>
    <x v="156"/>
    <n v="1018.4745000000001"/>
  </r>
  <r>
    <s v="614"/>
    <x v="0"/>
    <x v="157"/>
    <n v="1246.1625000000001"/>
  </r>
  <r>
    <s v="615"/>
    <x v="0"/>
    <x v="158"/>
    <n v="795"/>
  </r>
  <r>
    <s v="616"/>
    <x v="0"/>
    <x v="159"/>
    <n v="1100.598"/>
  </r>
  <r>
    <s v="617"/>
    <x v="0"/>
    <x v="160"/>
    <n v="2589.3022799999994"/>
  </r>
  <r>
    <s v="620"/>
    <x v="0"/>
    <x v="161"/>
    <n v="5211.3875902199998"/>
  </r>
  <r>
    <s v="624"/>
    <x v="0"/>
    <x v="162"/>
    <n v="2227.8444000000004"/>
  </r>
  <r>
    <s v="625"/>
    <x v="0"/>
    <x v="163"/>
    <n v="1377.894"/>
  </r>
  <r>
    <s v="629"/>
    <x v="0"/>
    <x v="164"/>
    <n v="1875.087"/>
  </r>
  <r>
    <s v="630"/>
    <x v="0"/>
    <x v="165"/>
    <n v="1963.4432999999999"/>
  </r>
  <r>
    <s v="631"/>
    <x v="0"/>
    <x v="166"/>
    <n v="1334.7255"/>
  </r>
  <r>
    <s v="632"/>
    <x v="0"/>
    <x v="167"/>
    <n v="1677.6885000000002"/>
  </r>
  <r>
    <s v="633"/>
    <x v="0"/>
    <x v="168"/>
    <n v="1940.8430400000002"/>
  </r>
  <r>
    <s v="634"/>
    <x v="0"/>
    <x v="169"/>
    <n v="688.947"/>
  </r>
  <r>
    <s v="637"/>
    <x v="0"/>
    <x v="170"/>
    <n v="1065.5384999999999"/>
  </r>
  <r>
    <s v="638"/>
    <x v="0"/>
    <x v="171"/>
    <n v="410.14049999999997"/>
  </r>
  <r>
    <s v="639"/>
    <x v="0"/>
    <x v="172"/>
    <n v="955.9079999999999"/>
  </r>
  <r>
    <s v="641"/>
    <x v="0"/>
    <x v="173"/>
    <n v="1823.8094999999998"/>
  </r>
  <r>
    <s v="642"/>
    <x v="0"/>
    <x v="174"/>
    <n v="1063.6304999999998"/>
  </r>
  <r>
    <s v="643"/>
    <x v="0"/>
    <x v="175"/>
    <n v="1302.3689999999999"/>
  </r>
  <r>
    <s v="645"/>
    <x v="0"/>
    <x v="176"/>
    <n v="1380.7560000000001"/>
  </r>
  <r>
    <s v="646"/>
    <x v="0"/>
    <x v="177"/>
    <n v="547.11899999999991"/>
  </r>
  <r>
    <s v="677"/>
    <x v="0"/>
    <x v="178"/>
    <n v="1975.80396"/>
  </r>
  <r>
    <s v="678"/>
    <x v="0"/>
    <x v="179"/>
    <n v="1943.6955000000003"/>
  </r>
  <r>
    <s v="679"/>
    <x v="0"/>
    <x v="180"/>
    <n v="856.45349999999985"/>
  </r>
  <r>
    <s v="680"/>
    <x v="0"/>
    <x v="181"/>
    <n v="694.67100000000005"/>
  </r>
  <r>
    <s v="681"/>
    <x v="0"/>
    <x v="182"/>
    <n v="482.80350000000004"/>
  </r>
  <r>
    <s v="683"/>
    <x v="0"/>
    <x v="183"/>
    <n v="3769.174818"/>
  </r>
  <r>
    <s v="684"/>
    <x v="0"/>
    <x v="184"/>
    <n v="3507.6408059999994"/>
  </r>
  <r>
    <s v="685"/>
    <x v="0"/>
    <x v="185"/>
    <n v="1346.8095000000001"/>
  </r>
  <r>
    <s v="686"/>
    <x v="0"/>
    <x v="186"/>
    <n v="839.36099999999988"/>
  </r>
  <r>
    <s v="687"/>
    <x v="0"/>
    <x v="187"/>
    <n v="1568.3760000000002"/>
  </r>
  <r>
    <s v="688"/>
    <x v="0"/>
    <x v="188"/>
    <n v="1575.0540000000001"/>
  </r>
  <r>
    <s v="689"/>
    <x v="0"/>
    <x v="189"/>
    <n v="1117.9290000000001"/>
  </r>
  <r>
    <s v="690"/>
    <x v="0"/>
    <x v="190"/>
    <n v="1108.7070000000001"/>
  </r>
  <r>
    <s v="691"/>
    <x v="0"/>
    <x v="191"/>
    <n v="693.87599999999998"/>
  </r>
  <r>
    <s v="692"/>
    <x v="0"/>
    <x v="192"/>
    <n v="606.58499999999992"/>
  </r>
  <r>
    <s v="693"/>
    <x v="0"/>
    <x v="193"/>
    <n v="875.29499999999996"/>
  </r>
  <r>
    <s v="694"/>
    <x v="0"/>
    <x v="194"/>
    <n v="772.0245000000001"/>
  </r>
  <r>
    <s v="696"/>
    <x v="0"/>
    <x v="195"/>
    <n v="512.37750000000005"/>
  </r>
  <r>
    <s v="E01"/>
    <x v="4"/>
    <x v="196"/>
    <n v="2003.8897200000006"/>
  </r>
  <r>
    <s v="E02"/>
    <x v="1"/>
    <x v="197"/>
    <n v="3494"/>
  </r>
  <r>
    <s v="E07"/>
    <x v="2"/>
    <x v="198"/>
    <n v="2587.5469199999998"/>
  </r>
  <r>
    <s v="G514"/>
    <x v="5"/>
    <x v="199"/>
    <n v="71.550000000000011"/>
  </r>
  <r>
    <s v="G546"/>
    <x v="5"/>
    <x v="200"/>
    <n v="74.571000000000012"/>
  </r>
  <r>
    <s v="G583"/>
    <x v="5"/>
    <x v="201"/>
    <n v="111.3"/>
  </r>
  <r>
    <s v="G628"/>
    <x v="0"/>
    <x v="202"/>
    <n v="58.830000000000005"/>
  </r>
  <r>
    <s v="G695"/>
    <x v="0"/>
    <x v="203"/>
    <n v="55.65"/>
  </r>
  <r>
    <s v="GS15"/>
    <x v="2"/>
    <x v="204"/>
    <n v="91.902000000000015"/>
  </r>
  <r>
    <s v="GS16"/>
    <x v="2"/>
    <x v="205"/>
    <n v="72.185999999999993"/>
  </r>
  <r>
    <s v="S01"/>
    <x v="0"/>
    <x v="206"/>
    <n v="70857.929604000004"/>
  </r>
  <r>
    <s v="S08"/>
    <x v="4"/>
    <x v="207"/>
    <n v="3587.9558400000001"/>
  </r>
  <r>
    <s v="S09"/>
    <x v="3"/>
    <x v="208"/>
    <n v="8314.1968140000008"/>
  </r>
  <r>
    <s v="S14"/>
    <x v="2"/>
    <x v="209"/>
    <n v="9213.0289020000018"/>
  </r>
  <r>
    <s v="S15"/>
    <x v="2"/>
    <x v="210"/>
    <n v="29991.030669600001"/>
  </r>
  <r>
    <s v="S17"/>
    <x v="0"/>
    <x v="211"/>
    <n v="2317.2946200000001"/>
  </r>
  <r>
    <s v="S18"/>
    <x v="4"/>
    <x v="212"/>
    <n v="270.2999999999999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I2:N10" firstHeaderRow="1" firstDataRow="2" firstDataCol="1"/>
  <pivotFields count="4">
    <pivotField compact="0" outline="0" showAll="0"/>
    <pivotField axis="axisRow" compact="0" outline="0" showAll="0">
      <items count="7">
        <item x="1"/>
        <item x="5"/>
        <item x="3"/>
        <item x="2"/>
        <item x="4"/>
        <item x="0"/>
        <item t="default"/>
      </items>
    </pivotField>
    <pivotField axis="axisCol" compact="0" outline="0" showAll="0">
      <items count="5">
        <item n="250m²" x="0"/>
        <item n="500m²" x="1"/>
        <item n="750m²" x="2"/>
        <item n="&gt;750m²" x="3"/>
        <item t="default"/>
      </items>
    </pivotField>
    <pivotField dataField="1" compact="0" outline="0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2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pièces" fld="3" subtotal="count" baseField="1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215" totalsRowShown="0">
  <autoFilter ref="A1:D215"/>
  <tableColumns count="4">
    <tableColumn id="1" name="Num_Site"/>
    <tableColumn id="2" name="depatement"/>
    <tableColumn id="3" name="Surface" dataDxfId="0"/>
    <tableColumn id="4" name="pièc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15"/>
  <sheetViews>
    <sheetView zoomScale="90" zoomScaleNormal="90" workbookViewId="0">
      <selection activeCell="G2" sqref="G2"/>
    </sheetView>
  </sheetViews>
  <sheetFormatPr baseColWidth="10" defaultColWidth="11.42578125" defaultRowHeight="15" x14ac:dyDescent="0.25"/>
  <cols>
    <col min="1" max="1" width="11.7109375" customWidth="1"/>
    <col min="2" max="2" width="18.28515625" customWidth="1"/>
    <col min="3" max="3" width="12.7109375" customWidth="1"/>
  </cols>
  <sheetData>
    <row r="1" spans="1:4" x14ac:dyDescent="0.25">
      <c r="A1" t="s">
        <v>0</v>
      </c>
      <c r="B1" t="s">
        <v>216</v>
      </c>
      <c r="C1" t="s">
        <v>1</v>
      </c>
      <c r="D1" t="s">
        <v>218</v>
      </c>
    </row>
    <row r="2" spans="1:4" x14ac:dyDescent="0.25">
      <c r="A2" t="s">
        <v>201</v>
      </c>
      <c r="B2">
        <v>45</v>
      </c>
      <c r="C2" s="15">
        <v>552</v>
      </c>
      <c r="D2">
        <v>3835.4616000000001</v>
      </c>
    </row>
    <row r="3" spans="1:4" x14ac:dyDescent="0.25">
      <c r="A3" t="s">
        <v>30</v>
      </c>
      <c r="B3">
        <v>18</v>
      </c>
      <c r="C3" s="15">
        <v>461.9</v>
      </c>
      <c r="D3">
        <v>3378.3366000000001</v>
      </c>
    </row>
    <row r="4" spans="1:4" x14ac:dyDescent="0.25">
      <c r="A4" t="s">
        <v>33</v>
      </c>
      <c r="B4">
        <v>18</v>
      </c>
      <c r="C4" s="15">
        <v>120</v>
      </c>
      <c r="D4">
        <v>954</v>
      </c>
    </row>
    <row r="5" spans="1:4" x14ac:dyDescent="0.25">
      <c r="A5" t="s">
        <v>27</v>
      </c>
      <c r="B5">
        <v>18</v>
      </c>
      <c r="C5" s="15">
        <v>177.45</v>
      </c>
      <c r="D5">
        <v>1410.7275</v>
      </c>
    </row>
    <row r="6" spans="1:4" x14ac:dyDescent="0.25">
      <c r="A6" t="s">
        <v>32</v>
      </c>
      <c r="B6">
        <v>18</v>
      </c>
      <c r="C6" s="15">
        <v>151.08000000000001</v>
      </c>
      <c r="D6">
        <v>1201.086</v>
      </c>
    </row>
    <row r="7" spans="1:4" x14ac:dyDescent="0.25">
      <c r="A7" t="s">
        <v>157</v>
      </c>
      <c r="B7">
        <v>18</v>
      </c>
      <c r="C7" s="15">
        <v>184.89</v>
      </c>
      <c r="D7">
        <v>1469.8755000000001</v>
      </c>
    </row>
    <row r="8" spans="1:4" x14ac:dyDescent="0.25">
      <c r="A8" t="s">
        <v>158</v>
      </c>
      <c r="B8">
        <v>18</v>
      </c>
      <c r="C8" s="15">
        <v>76.36</v>
      </c>
      <c r="D8">
        <v>607.0619999999999</v>
      </c>
    </row>
    <row r="9" spans="1:4" x14ac:dyDescent="0.25">
      <c r="A9" t="s">
        <v>153</v>
      </c>
      <c r="B9">
        <v>18</v>
      </c>
      <c r="C9" s="15">
        <v>253.24</v>
      </c>
      <c r="D9">
        <v>1852.1973600000003</v>
      </c>
    </row>
    <row r="10" spans="1:4" x14ac:dyDescent="0.25">
      <c r="A10" t="s">
        <v>75</v>
      </c>
      <c r="B10">
        <v>18</v>
      </c>
      <c r="C10" s="15">
        <v>92.24</v>
      </c>
      <c r="D10">
        <v>733.30799999999999</v>
      </c>
    </row>
    <row r="11" spans="1:4" x14ac:dyDescent="0.25">
      <c r="A11" t="s">
        <v>31</v>
      </c>
      <c r="B11">
        <v>18</v>
      </c>
      <c r="C11" s="15">
        <v>303.83</v>
      </c>
      <c r="D11">
        <v>2222.2126200000002</v>
      </c>
    </row>
    <row r="12" spans="1:4" x14ac:dyDescent="0.25">
      <c r="A12" t="s">
        <v>29</v>
      </c>
      <c r="B12">
        <v>18</v>
      </c>
      <c r="C12" s="15">
        <v>151.19</v>
      </c>
      <c r="D12">
        <v>1201.9604999999999</v>
      </c>
    </row>
    <row r="13" spans="1:4" x14ac:dyDescent="0.25">
      <c r="A13" t="s">
        <v>28</v>
      </c>
      <c r="B13">
        <v>18</v>
      </c>
      <c r="C13" s="15">
        <v>157.44</v>
      </c>
      <c r="D13">
        <v>1251.6479999999999</v>
      </c>
    </row>
    <row r="14" spans="1:4" x14ac:dyDescent="0.25">
      <c r="A14" t="s">
        <v>156</v>
      </c>
      <c r="B14">
        <v>18</v>
      </c>
      <c r="C14" s="15">
        <v>121.39</v>
      </c>
      <c r="D14">
        <v>965.05049999999994</v>
      </c>
    </row>
    <row r="15" spans="1:4" x14ac:dyDescent="0.25">
      <c r="A15" t="s">
        <v>102</v>
      </c>
      <c r="B15">
        <v>18</v>
      </c>
      <c r="C15" s="15">
        <v>80.540000000000006</v>
      </c>
      <c r="D15">
        <v>640.29300000000001</v>
      </c>
    </row>
    <row r="16" spans="1:4" x14ac:dyDescent="0.25">
      <c r="A16" t="s">
        <v>95</v>
      </c>
      <c r="B16">
        <v>18</v>
      </c>
      <c r="C16" s="15">
        <v>129.81</v>
      </c>
      <c r="D16">
        <v>1031.9895000000001</v>
      </c>
    </row>
    <row r="17" spans="1:4" x14ac:dyDescent="0.25">
      <c r="A17" t="s">
        <v>195</v>
      </c>
      <c r="B17">
        <v>18</v>
      </c>
      <c r="C17" s="15">
        <v>551.71</v>
      </c>
      <c r="D17">
        <v>3833.4465930000006</v>
      </c>
    </row>
    <row r="18" spans="1:4" x14ac:dyDescent="0.25">
      <c r="A18" t="s">
        <v>196</v>
      </c>
      <c r="B18">
        <v>18</v>
      </c>
      <c r="C18" s="15">
        <v>83</v>
      </c>
      <c r="D18">
        <v>659.84999999999991</v>
      </c>
    </row>
    <row r="19" spans="1:4" x14ac:dyDescent="0.25">
      <c r="A19" t="s">
        <v>116</v>
      </c>
      <c r="B19">
        <v>18</v>
      </c>
      <c r="C19" s="15">
        <v>134.91999999999999</v>
      </c>
      <c r="D19">
        <v>1072.614</v>
      </c>
    </row>
    <row r="20" spans="1:4" x14ac:dyDescent="0.25">
      <c r="A20" t="s">
        <v>164</v>
      </c>
      <c r="B20">
        <v>18</v>
      </c>
      <c r="C20" s="15">
        <v>121.66</v>
      </c>
      <c r="D20">
        <v>967.197</v>
      </c>
    </row>
    <row r="21" spans="1:4" x14ac:dyDescent="0.25">
      <c r="A21" t="s">
        <v>172</v>
      </c>
      <c r="B21">
        <v>18</v>
      </c>
      <c r="C21" s="15">
        <v>198.64</v>
      </c>
      <c r="D21">
        <v>1579.1880000000001</v>
      </c>
    </row>
    <row r="22" spans="1:4" x14ac:dyDescent="0.25">
      <c r="A22" t="s">
        <v>12</v>
      </c>
      <c r="B22">
        <v>18</v>
      </c>
      <c r="C22" s="15">
        <v>182.9</v>
      </c>
      <c r="D22">
        <v>1454.0549999999998</v>
      </c>
    </row>
    <row r="23" spans="1:4" x14ac:dyDescent="0.25">
      <c r="A23" t="s">
        <v>179</v>
      </c>
      <c r="B23">
        <v>37</v>
      </c>
      <c r="C23" s="15">
        <v>413.61</v>
      </c>
      <c r="D23">
        <v>3025.14354</v>
      </c>
    </row>
    <row r="24" spans="1:4" x14ac:dyDescent="0.25">
      <c r="A24" t="s">
        <v>181</v>
      </c>
      <c r="B24">
        <v>37</v>
      </c>
      <c r="C24" s="15">
        <v>320.77999999999997</v>
      </c>
      <c r="D24">
        <v>2346.1849199999997</v>
      </c>
    </row>
    <row r="25" spans="1:4" x14ac:dyDescent="0.25">
      <c r="A25" t="s">
        <v>182</v>
      </c>
      <c r="B25">
        <v>37</v>
      </c>
      <c r="C25" s="15">
        <v>240.31</v>
      </c>
      <c r="D25">
        <v>1910.4645</v>
      </c>
    </row>
    <row r="26" spans="1:4" x14ac:dyDescent="0.25">
      <c r="A26" t="s">
        <v>188</v>
      </c>
      <c r="B26">
        <v>37</v>
      </c>
      <c r="C26" s="15">
        <v>120.54</v>
      </c>
      <c r="D26">
        <v>958.29300000000001</v>
      </c>
    </row>
    <row r="27" spans="1:4" x14ac:dyDescent="0.25">
      <c r="A27" t="s">
        <v>178</v>
      </c>
      <c r="B27">
        <v>37</v>
      </c>
      <c r="C27" s="15">
        <v>170.37</v>
      </c>
      <c r="D27">
        <v>1354.4415000000001</v>
      </c>
    </row>
    <row r="28" spans="1:4" x14ac:dyDescent="0.25">
      <c r="A28" t="s">
        <v>187</v>
      </c>
      <c r="B28">
        <v>37</v>
      </c>
      <c r="C28" s="15">
        <v>199.99</v>
      </c>
      <c r="D28">
        <v>1589.9204999999999</v>
      </c>
    </row>
    <row r="29" spans="1:4" x14ac:dyDescent="0.25">
      <c r="A29" t="s">
        <v>170</v>
      </c>
      <c r="B29">
        <v>37</v>
      </c>
      <c r="C29" s="15">
        <v>340.13</v>
      </c>
      <c r="D29">
        <v>2487.7108200000002</v>
      </c>
    </row>
    <row r="30" spans="1:4" x14ac:dyDescent="0.25">
      <c r="A30" t="s">
        <v>124</v>
      </c>
      <c r="B30">
        <v>37</v>
      </c>
      <c r="C30" s="15">
        <v>180.02</v>
      </c>
      <c r="D30">
        <v>1431.1590000000001</v>
      </c>
    </row>
    <row r="31" spans="1:4" x14ac:dyDescent="0.25">
      <c r="A31" t="s">
        <v>199</v>
      </c>
      <c r="B31">
        <v>37</v>
      </c>
      <c r="C31" s="15">
        <v>114.83</v>
      </c>
      <c r="D31">
        <v>912.89850000000001</v>
      </c>
    </row>
    <row r="32" spans="1:4" x14ac:dyDescent="0.25">
      <c r="A32" t="s">
        <v>120</v>
      </c>
      <c r="B32">
        <v>37</v>
      </c>
      <c r="C32" s="15">
        <v>104.1</v>
      </c>
      <c r="D32">
        <v>827.59499999999991</v>
      </c>
    </row>
    <row r="33" spans="1:4" x14ac:dyDescent="0.25">
      <c r="A33" t="s">
        <v>53</v>
      </c>
      <c r="B33">
        <v>37</v>
      </c>
      <c r="C33" s="15">
        <v>285.20999999999998</v>
      </c>
      <c r="D33">
        <v>2086.02594</v>
      </c>
    </row>
    <row r="34" spans="1:4" x14ac:dyDescent="0.25">
      <c r="A34" t="s">
        <v>107</v>
      </c>
      <c r="B34">
        <v>37</v>
      </c>
      <c r="C34" s="15">
        <v>336</v>
      </c>
      <c r="D34">
        <v>2457.5039999999999</v>
      </c>
    </row>
    <row r="35" spans="1:4" x14ac:dyDescent="0.25">
      <c r="A35" t="s">
        <v>71</v>
      </c>
      <c r="B35">
        <v>37</v>
      </c>
      <c r="C35" s="15">
        <v>69</v>
      </c>
      <c r="D35">
        <v>548.55000000000007</v>
      </c>
    </row>
    <row r="36" spans="1:4" x14ac:dyDescent="0.25">
      <c r="A36" t="s">
        <v>105</v>
      </c>
      <c r="B36">
        <v>37</v>
      </c>
      <c r="C36" s="15">
        <v>52.78</v>
      </c>
      <c r="D36">
        <v>419.601</v>
      </c>
    </row>
    <row r="37" spans="1:4" x14ac:dyDescent="0.25">
      <c r="A37" t="s">
        <v>77</v>
      </c>
      <c r="B37">
        <v>37</v>
      </c>
      <c r="C37" s="15">
        <v>94.45</v>
      </c>
      <c r="D37">
        <v>750.87750000000005</v>
      </c>
    </row>
    <row r="38" spans="1:4" x14ac:dyDescent="0.25">
      <c r="A38" t="s">
        <v>189</v>
      </c>
      <c r="B38">
        <v>37</v>
      </c>
      <c r="C38" s="15">
        <v>77.88</v>
      </c>
      <c r="D38">
        <v>619.14599999999996</v>
      </c>
    </row>
    <row r="39" spans="1:4" x14ac:dyDescent="0.25">
      <c r="A39" t="s">
        <v>64</v>
      </c>
      <c r="B39">
        <v>37</v>
      </c>
      <c r="C39" s="15">
        <v>284.74</v>
      </c>
      <c r="D39">
        <v>2082.5883600000002</v>
      </c>
    </row>
    <row r="40" spans="1:4" x14ac:dyDescent="0.25">
      <c r="A40" t="s">
        <v>14</v>
      </c>
      <c r="B40">
        <v>37</v>
      </c>
      <c r="C40" s="15">
        <v>108.85</v>
      </c>
      <c r="D40">
        <v>865.35749999999996</v>
      </c>
    </row>
    <row r="41" spans="1:4" x14ac:dyDescent="0.25">
      <c r="A41" t="s">
        <v>149</v>
      </c>
      <c r="B41">
        <v>37</v>
      </c>
      <c r="C41" s="15">
        <v>93.4</v>
      </c>
      <c r="D41">
        <v>742.53000000000009</v>
      </c>
    </row>
    <row r="42" spans="1:4" x14ac:dyDescent="0.25">
      <c r="A42" t="s">
        <v>106</v>
      </c>
      <c r="B42">
        <v>37</v>
      </c>
      <c r="C42" s="15">
        <v>114.76</v>
      </c>
      <c r="D42">
        <v>912.34199999999998</v>
      </c>
    </row>
    <row r="43" spans="1:4" x14ac:dyDescent="0.25">
      <c r="A43" t="s">
        <v>34</v>
      </c>
      <c r="B43">
        <v>37</v>
      </c>
      <c r="C43" s="15">
        <v>82.32</v>
      </c>
      <c r="D43">
        <v>654.44400000000007</v>
      </c>
    </row>
    <row r="44" spans="1:4" x14ac:dyDescent="0.25">
      <c r="A44" t="s">
        <v>99</v>
      </c>
      <c r="B44">
        <v>37</v>
      </c>
      <c r="C44" s="15">
        <v>188.18</v>
      </c>
      <c r="D44">
        <v>1496.0310000000002</v>
      </c>
    </row>
    <row r="45" spans="1:4" x14ac:dyDescent="0.25">
      <c r="A45" t="s">
        <v>90</v>
      </c>
      <c r="B45">
        <v>37</v>
      </c>
      <c r="C45" s="15">
        <v>240</v>
      </c>
      <c r="D45">
        <v>1908</v>
      </c>
    </row>
    <row r="46" spans="1:4" x14ac:dyDescent="0.25">
      <c r="A46" t="s">
        <v>89</v>
      </c>
      <c r="B46">
        <v>37</v>
      </c>
      <c r="C46" s="15">
        <v>143.88999999999999</v>
      </c>
      <c r="D46">
        <v>1143.9254999999998</v>
      </c>
    </row>
    <row r="47" spans="1:4" x14ac:dyDescent="0.25">
      <c r="A47" t="s">
        <v>16</v>
      </c>
      <c r="B47">
        <v>37</v>
      </c>
      <c r="C47" s="15">
        <v>232.24</v>
      </c>
      <c r="D47">
        <v>1846.308</v>
      </c>
    </row>
    <row r="48" spans="1:4" x14ac:dyDescent="0.25">
      <c r="A48" t="s">
        <v>15</v>
      </c>
      <c r="B48">
        <v>37</v>
      </c>
      <c r="C48" s="15">
        <v>102.27</v>
      </c>
      <c r="D48">
        <v>813.04650000000015</v>
      </c>
    </row>
    <row r="49" spans="1:4" x14ac:dyDescent="0.25">
      <c r="A49" t="s">
        <v>88</v>
      </c>
      <c r="B49">
        <v>37</v>
      </c>
      <c r="C49" s="15">
        <v>130.63999999999999</v>
      </c>
      <c r="D49">
        <v>1038.588</v>
      </c>
    </row>
    <row r="50" spans="1:4" x14ac:dyDescent="0.25">
      <c r="A50" t="s">
        <v>6</v>
      </c>
      <c r="B50">
        <v>37</v>
      </c>
      <c r="C50" s="15">
        <v>357.16</v>
      </c>
      <c r="D50">
        <v>2612.2682400000003</v>
      </c>
    </row>
    <row r="51" spans="1:4" x14ac:dyDescent="0.25">
      <c r="A51" t="s">
        <v>20</v>
      </c>
      <c r="B51">
        <v>37</v>
      </c>
      <c r="C51" s="15">
        <v>222.71</v>
      </c>
      <c r="D51">
        <v>1770.5445000000002</v>
      </c>
    </row>
    <row r="52" spans="1:4" x14ac:dyDescent="0.25">
      <c r="A52" t="s">
        <v>147</v>
      </c>
      <c r="B52">
        <v>37</v>
      </c>
      <c r="C52" s="15">
        <v>157.84</v>
      </c>
      <c r="D52">
        <v>1254.828</v>
      </c>
    </row>
    <row r="53" spans="1:4" x14ac:dyDescent="0.25">
      <c r="A53" t="s">
        <v>167</v>
      </c>
      <c r="B53">
        <v>37</v>
      </c>
      <c r="C53" s="15">
        <v>330.43</v>
      </c>
      <c r="D53">
        <v>2416.7650200000003</v>
      </c>
    </row>
    <row r="54" spans="1:4" x14ac:dyDescent="0.25">
      <c r="A54" t="s">
        <v>42</v>
      </c>
      <c r="B54">
        <v>37</v>
      </c>
      <c r="C54" s="15">
        <v>191.25</v>
      </c>
      <c r="D54">
        <v>1520.4375</v>
      </c>
    </row>
    <row r="55" spans="1:4" x14ac:dyDescent="0.25">
      <c r="A55" t="s">
        <v>183</v>
      </c>
      <c r="B55">
        <v>37</v>
      </c>
      <c r="C55" s="15">
        <v>102.35</v>
      </c>
      <c r="D55">
        <v>813.68249999999989</v>
      </c>
    </row>
    <row r="56" spans="1:4" x14ac:dyDescent="0.25">
      <c r="A56" t="s">
        <v>168</v>
      </c>
      <c r="B56">
        <v>37</v>
      </c>
      <c r="C56" s="15">
        <v>127.71</v>
      </c>
      <c r="D56">
        <v>1015.2945</v>
      </c>
    </row>
    <row r="57" spans="1:4" x14ac:dyDescent="0.25">
      <c r="A57" t="s">
        <v>123</v>
      </c>
      <c r="B57">
        <v>37</v>
      </c>
      <c r="C57" s="15">
        <v>206.88</v>
      </c>
      <c r="D57">
        <v>1644.6959999999999</v>
      </c>
    </row>
    <row r="58" spans="1:4" x14ac:dyDescent="0.25">
      <c r="A58" t="s">
        <v>154</v>
      </c>
      <c r="B58">
        <v>37</v>
      </c>
      <c r="C58" s="15">
        <v>283</v>
      </c>
      <c r="D58">
        <v>2069.8620000000001</v>
      </c>
    </row>
    <row r="59" spans="1:4" x14ac:dyDescent="0.25">
      <c r="A59" t="s">
        <v>80</v>
      </c>
      <c r="B59">
        <v>37</v>
      </c>
      <c r="C59" s="15">
        <v>133.58000000000001</v>
      </c>
      <c r="D59">
        <v>1061.961</v>
      </c>
    </row>
    <row r="60" spans="1:4" x14ac:dyDescent="0.25">
      <c r="A60" t="s">
        <v>112</v>
      </c>
      <c r="B60">
        <v>37</v>
      </c>
      <c r="C60" s="15">
        <v>169</v>
      </c>
      <c r="D60">
        <v>1343.5500000000002</v>
      </c>
    </row>
    <row r="61" spans="1:4" x14ac:dyDescent="0.25">
      <c r="A61" t="s">
        <v>47</v>
      </c>
      <c r="B61">
        <v>37</v>
      </c>
      <c r="C61" s="15">
        <v>85.91</v>
      </c>
      <c r="D61">
        <v>682.98450000000003</v>
      </c>
    </row>
    <row r="62" spans="1:4" x14ac:dyDescent="0.25">
      <c r="A62" t="s">
        <v>185</v>
      </c>
      <c r="B62">
        <v>37</v>
      </c>
      <c r="C62" s="15">
        <v>237.94</v>
      </c>
      <c r="D62">
        <v>1891.623</v>
      </c>
    </row>
    <row r="63" spans="1:4" x14ac:dyDescent="0.25">
      <c r="A63" t="s">
        <v>180</v>
      </c>
      <c r="B63">
        <v>37</v>
      </c>
      <c r="C63" s="15">
        <v>222.56</v>
      </c>
      <c r="D63">
        <v>1769.3520000000001</v>
      </c>
    </row>
    <row r="64" spans="1:4" x14ac:dyDescent="0.25">
      <c r="A64" t="s">
        <v>132</v>
      </c>
      <c r="B64">
        <v>37</v>
      </c>
      <c r="C64" s="15">
        <v>73.14</v>
      </c>
      <c r="D64">
        <v>581.46299999999997</v>
      </c>
    </row>
    <row r="65" spans="1:4" x14ac:dyDescent="0.25">
      <c r="A65" t="s">
        <v>177</v>
      </c>
      <c r="B65">
        <v>37</v>
      </c>
      <c r="C65" s="15">
        <v>168.56</v>
      </c>
      <c r="D65">
        <v>1340.0520000000001</v>
      </c>
    </row>
    <row r="66" spans="1:4" x14ac:dyDescent="0.25">
      <c r="A66" t="s">
        <v>186</v>
      </c>
      <c r="B66">
        <v>37</v>
      </c>
      <c r="C66" s="15">
        <v>166.57</v>
      </c>
      <c r="D66">
        <v>1324.2315000000001</v>
      </c>
    </row>
    <row r="67" spans="1:4" x14ac:dyDescent="0.25">
      <c r="A67" t="s">
        <v>184</v>
      </c>
      <c r="B67">
        <v>37</v>
      </c>
      <c r="C67" s="15">
        <v>173.62</v>
      </c>
      <c r="D67">
        <v>1380.279</v>
      </c>
    </row>
    <row r="68" spans="1:4" x14ac:dyDescent="0.25">
      <c r="A68" t="s">
        <v>97</v>
      </c>
      <c r="B68">
        <v>37</v>
      </c>
      <c r="C68" s="15">
        <v>160</v>
      </c>
      <c r="D68">
        <v>1272</v>
      </c>
    </row>
    <row r="69" spans="1:4" x14ac:dyDescent="0.25">
      <c r="A69" t="s">
        <v>58</v>
      </c>
      <c r="B69">
        <v>36</v>
      </c>
      <c r="C69" s="15">
        <v>648.53</v>
      </c>
      <c r="D69">
        <v>4506.1809989999992</v>
      </c>
    </row>
    <row r="70" spans="1:4" x14ac:dyDescent="0.25">
      <c r="A70" t="s">
        <v>57</v>
      </c>
      <c r="B70">
        <v>36</v>
      </c>
      <c r="C70" s="15">
        <v>162.58000000000001</v>
      </c>
      <c r="D70">
        <v>1292.5110000000002</v>
      </c>
    </row>
    <row r="71" spans="1:4" x14ac:dyDescent="0.25">
      <c r="A71" t="s">
        <v>56</v>
      </c>
      <c r="B71">
        <v>36</v>
      </c>
      <c r="C71" s="15">
        <v>132.87</v>
      </c>
      <c r="D71">
        <v>1056.3165000000001</v>
      </c>
    </row>
    <row r="72" spans="1:4" x14ac:dyDescent="0.25">
      <c r="A72" t="s">
        <v>92</v>
      </c>
      <c r="B72">
        <v>36</v>
      </c>
      <c r="C72" s="15">
        <v>303.83</v>
      </c>
      <c r="D72">
        <v>2222.2126200000002</v>
      </c>
    </row>
    <row r="73" spans="1:4" x14ac:dyDescent="0.25">
      <c r="A73" t="s">
        <v>5</v>
      </c>
      <c r="B73">
        <v>36</v>
      </c>
      <c r="C73" s="15">
        <v>59.1</v>
      </c>
      <c r="D73">
        <v>469.84500000000003</v>
      </c>
    </row>
    <row r="74" spans="1:4" x14ac:dyDescent="0.25">
      <c r="A74" t="s">
        <v>10</v>
      </c>
      <c r="B74">
        <v>36</v>
      </c>
      <c r="C74" s="15">
        <v>332.49</v>
      </c>
      <c r="D74">
        <v>2431.8318600000002</v>
      </c>
    </row>
    <row r="75" spans="1:4" x14ac:dyDescent="0.25">
      <c r="A75" t="s">
        <v>100</v>
      </c>
      <c r="B75">
        <v>36</v>
      </c>
      <c r="C75" s="15">
        <v>114.73</v>
      </c>
      <c r="D75">
        <v>912.10350000000005</v>
      </c>
    </row>
    <row r="76" spans="1:4" x14ac:dyDescent="0.25">
      <c r="A76" t="s">
        <v>169</v>
      </c>
      <c r="B76">
        <v>36</v>
      </c>
      <c r="C76" s="15">
        <v>44.3</v>
      </c>
      <c r="D76">
        <v>352.18499999999995</v>
      </c>
    </row>
    <row r="77" spans="1:4" x14ac:dyDescent="0.25">
      <c r="A77" t="s">
        <v>85</v>
      </c>
      <c r="B77">
        <v>36</v>
      </c>
      <c r="C77" s="15">
        <v>480.9</v>
      </c>
      <c r="D77">
        <v>3517.3026</v>
      </c>
    </row>
    <row r="78" spans="1:4" x14ac:dyDescent="0.25">
      <c r="A78" t="s">
        <v>191</v>
      </c>
      <c r="B78">
        <v>36</v>
      </c>
      <c r="C78" s="15">
        <v>93.54</v>
      </c>
      <c r="D78">
        <v>743.64300000000003</v>
      </c>
    </row>
    <row r="79" spans="1:4" x14ac:dyDescent="0.25">
      <c r="A79" t="s">
        <v>39</v>
      </c>
      <c r="B79">
        <v>36</v>
      </c>
      <c r="C79" s="15">
        <v>54.88</v>
      </c>
      <c r="D79">
        <v>436.29599999999999</v>
      </c>
    </row>
    <row r="80" spans="1:4" x14ac:dyDescent="0.25">
      <c r="A80" t="s">
        <v>38</v>
      </c>
      <c r="B80">
        <v>36</v>
      </c>
      <c r="C80" s="15">
        <v>90.72</v>
      </c>
      <c r="D80">
        <v>721.22399999999993</v>
      </c>
    </row>
    <row r="81" spans="1:4" x14ac:dyDescent="0.25">
      <c r="A81" t="s">
        <v>62</v>
      </c>
      <c r="B81">
        <v>36</v>
      </c>
      <c r="C81" s="15">
        <v>175.73</v>
      </c>
      <c r="D81">
        <v>1397.0535</v>
      </c>
    </row>
    <row r="82" spans="1:4" x14ac:dyDescent="0.25">
      <c r="A82" t="s">
        <v>190</v>
      </c>
      <c r="B82">
        <v>36</v>
      </c>
      <c r="C82" s="15">
        <v>153.16999999999999</v>
      </c>
      <c r="D82">
        <v>1217.7015000000001</v>
      </c>
    </row>
    <row r="83" spans="1:4" x14ac:dyDescent="0.25">
      <c r="A83" t="s">
        <v>104</v>
      </c>
      <c r="B83">
        <v>36</v>
      </c>
      <c r="C83" s="15">
        <v>108.42</v>
      </c>
      <c r="D83">
        <v>861.93900000000008</v>
      </c>
    </row>
    <row r="84" spans="1:4" x14ac:dyDescent="0.25">
      <c r="A84" t="s">
        <v>70</v>
      </c>
      <c r="B84">
        <v>36</v>
      </c>
      <c r="C84" s="15">
        <v>168.75</v>
      </c>
      <c r="D84">
        <v>1341.5625</v>
      </c>
    </row>
    <row r="85" spans="1:4" x14ac:dyDescent="0.25">
      <c r="A85" t="s">
        <v>101</v>
      </c>
      <c r="B85">
        <v>36</v>
      </c>
      <c r="C85" s="15">
        <v>184.18</v>
      </c>
      <c r="D85">
        <v>1464.231</v>
      </c>
    </row>
    <row r="86" spans="1:4" x14ac:dyDescent="0.25">
      <c r="A86" t="s">
        <v>55</v>
      </c>
      <c r="B86">
        <v>36</v>
      </c>
      <c r="C86" s="15">
        <v>104.23</v>
      </c>
      <c r="D86">
        <v>828.62850000000003</v>
      </c>
    </row>
    <row r="87" spans="1:4" x14ac:dyDescent="0.25">
      <c r="A87" t="s">
        <v>54</v>
      </c>
      <c r="B87">
        <v>36</v>
      </c>
      <c r="C87" s="15">
        <v>337.63</v>
      </c>
      <c r="D87">
        <v>2469.4258199999999</v>
      </c>
    </row>
    <row r="88" spans="1:4" x14ac:dyDescent="0.25">
      <c r="A88" t="s">
        <v>59</v>
      </c>
      <c r="B88">
        <v>36</v>
      </c>
      <c r="C88" s="15">
        <v>137.25</v>
      </c>
      <c r="D88">
        <v>1091.1374999999998</v>
      </c>
    </row>
    <row r="89" spans="1:4" x14ac:dyDescent="0.25">
      <c r="A89" t="s">
        <v>9</v>
      </c>
      <c r="B89">
        <v>36</v>
      </c>
      <c r="C89" s="15">
        <v>163.49</v>
      </c>
      <c r="D89">
        <v>1299.7455</v>
      </c>
    </row>
    <row r="90" spans="1:4" x14ac:dyDescent="0.25">
      <c r="A90" t="s">
        <v>192</v>
      </c>
      <c r="B90">
        <v>41</v>
      </c>
      <c r="C90" s="15">
        <v>531.37</v>
      </c>
      <c r="D90">
        <v>3692.1181710000005</v>
      </c>
    </row>
    <row r="91" spans="1:4" x14ac:dyDescent="0.25">
      <c r="A91" t="s">
        <v>193</v>
      </c>
      <c r="B91">
        <v>41</v>
      </c>
      <c r="C91" s="15">
        <v>139.19999999999999</v>
      </c>
      <c r="D91">
        <v>1106.6399999999999</v>
      </c>
    </row>
    <row r="92" spans="1:4" x14ac:dyDescent="0.25">
      <c r="A92" t="s">
        <v>151</v>
      </c>
      <c r="B92">
        <v>41</v>
      </c>
      <c r="C92" s="15">
        <v>297.68</v>
      </c>
      <c r="D92">
        <v>2177.2315200000003</v>
      </c>
    </row>
    <row r="93" spans="1:4" x14ac:dyDescent="0.25">
      <c r="A93" t="s">
        <v>152</v>
      </c>
      <c r="B93">
        <v>41</v>
      </c>
      <c r="C93" s="15">
        <v>166.17</v>
      </c>
      <c r="D93">
        <v>1321.0515</v>
      </c>
    </row>
    <row r="94" spans="1:4" x14ac:dyDescent="0.25">
      <c r="A94" t="s">
        <v>150</v>
      </c>
      <c r="B94">
        <v>41</v>
      </c>
      <c r="C94" s="15">
        <v>351.97</v>
      </c>
      <c r="D94">
        <v>2574.3085800000003</v>
      </c>
    </row>
    <row r="95" spans="1:4" x14ac:dyDescent="0.25">
      <c r="A95" t="s">
        <v>166</v>
      </c>
      <c r="B95">
        <v>41</v>
      </c>
      <c r="C95" s="15">
        <v>172.48</v>
      </c>
      <c r="D95">
        <v>1371.2159999999999</v>
      </c>
    </row>
    <row r="96" spans="1:4" x14ac:dyDescent="0.25">
      <c r="A96" t="s">
        <v>67</v>
      </c>
      <c r="B96">
        <v>41</v>
      </c>
      <c r="C96" s="15">
        <v>153.46</v>
      </c>
      <c r="D96">
        <v>1220.0070000000001</v>
      </c>
    </row>
    <row r="97" spans="1:4" x14ac:dyDescent="0.25">
      <c r="A97" t="s">
        <v>126</v>
      </c>
      <c r="B97">
        <v>41</v>
      </c>
      <c r="C97" s="15">
        <v>172.44</v>
      </c>
      <c r="D97">
        <v>1370.8979999999999</v>
      </c>
    </row>
    <row r="98" spans="1:4" x14ac:dyDescent="0.25">
      <c r="A98" t="s">
        <v>174</v>
      </c>
      <c r="B98">
        <v>41</v>
      </c>
      <c r="C98" s="15">
        <v>131.72999999999999</v>
      </c>
      <c r="D98">
        <v>1047.2534999999998</v>
      </c>
    </row>
    <row r="99" spans="1:4" x14ac:dyDescent="0.25">
      <c r="A99" t="s">
        <v>134</v>
      </c>
      <c r="B99">
        <v>41</v>
      </c>
      <c r="C99" s="15">
        <v>97.07</v>
      </c>
      <c r="D99">
        <v>771.70650000000001</v>
      </c>
    </row>
    <row r="100" spans="1:4" x14ac:dyDescent="0.25">
      <c r="A100" t="s">
        <v>35</v>
      </c>
      <c r="B100">
        <v>41</v>
      </c>
      <c r="C100" s="15">
        <v>102.32</v>
      </c>
      <c r="D100">
        <v>813.44399999999996</v>
      </c>
    </row>
    <row r="101" spans="1:4" x14ac:dyDescent="0.25">
      <c r="A101" t="s">
        <v>171</v>
      </c>
      <c r="B101">
        <v>41</v>
      </c>
      <c r="C101" s="15">
        <v>155.26</v>
      </c>
      <c r="D101">
        <v>1234.317</v>
      </c>
    </row>
    <row r="102" spans="1:4" x14ac:dyDescent="0.25">
      <c r="A102" t="s">
        <v>98</v>
      </c>
      <c r="B102">
        <v>41</v>
      </c>
      <c r="C102" s="15">
        <v>110</v>
      </c>
      <c r="D102">
        <v>874.5</v>
      </c>
    </row>
    <row r="103" spans="1:4" x14ac:dyDescent="0.25">
      <c r="A103" t="s">
        <v>21</v>
      </c>
      <c r="B103">
        <v>41</v>
      </c>
      <c r="C103" s="15">
        <v>276.04000000000002</v>
      </c>
      <c r="D103">
        <v>2018.9565600000001</v>
      </c>
    </row>
    <row r="104" spans="1:4" x14ac:dyDescent="0.25">
      <c r="A104" t="s">
        <v>25</v>
      </c>
      <c r="B104">
        <v>41</v>
      </c>
      <c r="C104" s="15">
        <v>151.01</v>
      </c>
      <c r="D104">
        <v>1200.5295000000001</v>
      </c>
    </row>
    <row r="105" spans="1:4" x14ac:dyDescent="0.25">
      <c r="A105" t="s">
        <v>93</v>
      </c>
      <c r="B105">
        <v>41</v>
      </c>
      <c r="C105" s="15">
        <v>131.26</v>
      </c>
      <c r="D105">
        <v>1043.5170000000001</v>
      </c>
    </row>
    <row r="106" spans="1:4" x14ac:dyDescent="0.25">
      <c r="A106" t="s">
        <v>117</v>
      </c>
      <c r="B106">
        <v>41</v>
      </c>
      <c r="C106" s="15">
        <v>149.96</v>
      </c>
      <c r="D106">
        <v>1192.1820000000002</v>
      </c>
    </row>
    <row r="107" spans="1:4" x14ac:dyDescent="0.25">
      <c r="A107" t="s">
        <v>198</v>
      </c>
      <c r="B107">
        <v>41</v>
      </c>
      <c r="C107" s="15">
        <v>345.28</v>
      </c>
      <c r="D107">
        <v>2525.3779199999999</v>
      </c>
    </row>
    <row r="108" spans="1:4" x14ac:dyDescent="0.25">
      <c r="A108" t="s">
        <v>24</v>
      </c>
      <c r="B108">
        <v>41</v>
      </c>
      <c r="C108" s="15">
        <v>222.78</v>
      </c>
      <c r="D108">
        <v>1771.1009999999999</v>
      </c>
    </row>
    <row r="109" spans="1:4" x14ac:dyDescent="0.25">
      <c r="A109" t="s">
        <v>23</v>
      </c>
      <c r="B109">
        <v>41</v>
      </c>
      <c r="C109" s="15">
        <v>188.27</v>
      </c>
      <c r="D109">
        <v>1496.7465000000002</v>
      </c>
    </row>
    <row r="110" spans="1:4" x14ac:dyDescent="0.25">
      <c r="A110" t="s">
        <v>22</v>
      </c>
      <c r="B110">
        <v>41</v>
      </c>
      <c r="C110" s="15">
        <v>240.78</v>
      </c>
      <c r="D110">
        <v>1914.201</v>
      </c>
    </row>
    <row r="111" spans="1:4" x14ac:dyDescent="0.25">
      <c r="A111" t="s">
        <v>119</v>
      </c>
      <c r="B111">
        <v>41</v>
      </c>
      <c r="C111" s="15">
        <v>180</v>
      </c>
      <c r="D111">
        <v>1431</v>
      </c>
    </row>
    <row r="112" spans="1:4" x14ac:dyDescent="0.25">
      <c r="A112" t="s">
        <v>127</v>
      </c>
      <c r="B112">
        <v>41</v>
      </c>
      <c r="C112" s="15">
        <v>64.98</v>
      </c>
      <c r="D112">
        <v>516.59100000000012</v>
      </c>
    </row>
    <row r="113" spans="1:4" x14ac:dyDescent="0.25">
      <c r="A113" t="s">
        <v>125</v>
      </c>
      <c r="B113">
        <v>41</v>
      </c>
      <c r="C113" s="15">
        <v>125.66</v>
      </c>
      <c r="D113">
        <v>998.99700000000007</v>
      </c>
    </row>
    <row r="114" spans="1:4" x14ac:dyDescent="0.25">
      <c r="A114" t="s">
        <v>144</v>
      </c>
      <c r="B114">
        <v>41</v>
      </c>
      <c r="C114" s="15">
        <v>90.46</v>
      </c>
      <c r="D114">
        <v>719.15699999999993</v>
      </c>
    </row>
    <row r="115" spans="1:4" x14ac:dyDescent="0.25">
      <c r="A115" t="s">
        <v>43</v>
      </c>
      <c r="B115">
        <v>28</v>
      </c>
      <c r="C115" s="15">
        <f>555.38+232.93</f>
        <v>788.31</v>
      </c>
      <c r="D115">
        <v>5367.8660855399994</v>
      </c>
    </row>
    <row r="116" spans="1:4" x14ac:dyDescent="0.25">
      <c r="A116" t="s">
        <v>46</v>
      </c>
      <c r="B116">
        <v>28</v>
      </c>
      <c r="C116" s="15">
        <v>168.09</v>
      </c>
      <c r="D116">
        <v>1336.3155000000002</v>
      </c>
    </row>
    <row r="117" spans="1:4" x14ac:dyDescent="0.25">
      <c r="A117" t="s">
        <v>45</v>
      </c>
      <c r="B117">
        <v>28</v>
      </c>
      <c r="C117" s="15">
        <v>123.04</v>
      </c>
      <c r="D117">
        <v>978.16800000000001</v>
      </c>
    </row>
    <row r="118" spans="1:4" x14ac:dyDescent="0.25">
      <c r="A118" t="s">
        <v>50</v>
      </c>
      <c r="B118">
        <v>28</v>
      </c>
      <c r="C118" s="15">
        <v>133.35</v>
      </c>
      <c r="D118">
        <v>1060.1324999999999</v>
      </c>
    </row>
    <row r="119" spans="1:4" x14ac:dyDescent="0.25">
      <c r="A119" t="s">
        <v>110</v>
      </c>
      <c r="B119">
        <v>28</v>
      </c>
      <c r="C119" s="15">
        <v>218.69</v>
      </c>
      <c r="D119">
        <v>1738.5854999999999</v>
      </c>
    </row>
    <row r="120" spans="1:4" x14ac:dyDescent="0.25">
      <c r="A120" t="s">
        <v>109</v>
      </c>
      <c r="B120">
        <v>28</v>
      </c>
      <c r="C120" s="15">
        <v>246</v>
      </c>
      <c r="D120">
        <v>1955.7000000000003</v>
      </c>
    </row>
    <row r="121" spans="1:4" x14ac:dyDescent="0.25">
      <c r="A121" t="s">
        <v>111</v>
      </c>
      <c r="B121">
        <v>28</v>
      </c>
      <c r="C121" s="15">
        <v>196.71</v>
      </c>
      <c r="D121">
        <v>1563.8444999999997</v>
      </c>
    </row>
    <row r="122" spans="1:4" x14ac:dyDescent="0.25">
      <c r="A122" t="s">
        <v>103</v>
      </c>
      <c r="B122">
        <v>28</v>
      </c>
      <c r="C122" s="15">
        <v>103.21</v>
      </c>
      <c r="D122">
        <v>820.51949999999999</v>
      </c>
    </row>
    <row r="123" spans="1:4" x14ac:dyDescent="0.25">
      <c r="A123" t="s">
        <v>114</v>
      </c>
      <c r="B123">
        <v>28</v>
      </c>
      <c r="C123" s="15">
        <v>161.82</v>
      </c>
      <c r="D123">
        <v>1286.4690000000001</v>
      </c>
    </row>
    <row r="124" spans="1:4" x14ac:dyDescent="0.25">
      <c r="A124" t="s">
        <v>44</v>
      </c>
      <c r="B124">
        <v>28</v>
      </c>
      <c r="C124" s="15">
        <v>227.43</v>
      </c>
      <c r="D124">
        <v>1808.0684999999999</v>
      </c>
    </row>
    <row r="125" spans="1:4" x14ac:dyDescent="0.25">
      <c r="A125" t="s">
        <v>69</v>
      </c>
      <c r="B125">
        <v>28</v>
      </c>
      <c r="C125" s="15">
        <v>196.75</v>
      </c>
      <c r="D125">
        <v>1564.1625000000001</v>
      </c>
    </row>
    <row r="126" spans="1:4" x14ac:dyDescent="0.25">
      <c r="A126" t="s">
        <v>113</v>
      </c>
      <c r="B126">
        <v>28</v>
      </c>
      <c r="C126" s="15">
        <v>165.14</v>
      </c>
      <c r="D126">
        <v>1312.8630000000001</v>
      </c>
    </row>
    <row r="127" spans="1:4" x14ac:dyDescent="0.25">
      <c r="A127" t="s">
        <v>76</v>
      </c>
      <c r="B127">
        <v>28</v>
      </c>
      <c r="C127" s="15">
        <v>239.32</v>
      </c>
      <c r="D127">
        <v>1902.5940000000001</v>
      </c>
    </row>
    <row r="128" spans="1:4" x14ac:dyDescent="0.25">
      <c r="A128" t="s">
        <v>129</v>
      </c>
      <c r="B128">
        <v>28</v>
      </c>
      <c r="C128" s="15">
        <v>113.32</v>
      </c>
      <c r="D128">
        <v>900.89400000000001</v>
      </c>
    </row>
    <row r="129" spans="1:4" x14ac:dyDescent="0.25">
      <c r="A129" t="s">
        <v>13</v>
      </c>
      <c r="B129">
        <v>28</v>
      </c>
      <c r="C129" s="15">
        <v>167</v>
      </c>
      <c r="D129">
        <v>1327.6499999999999</v>
      </c>
    </row>
    <row r="130" spans="1:4" x14ac:dyDescent="0.25">
      <c r="A130" t="s">
        <v>81</v>
      </c>
      <c r="B130">
        <v>28</v>
      </c>
      <c r="C130" s="15">
        <v>136.26</v>
      </c>
      <c r="D130">
        <v>1083.2670000000001</v>
      </c>
    </row>
    <row r="131" spans="1:4" x14ac:dyDescent="0.25">
      <c r="A131" t="s">
        <v>73</v>
      </c>
      <c r="B131">
        <v>28</v>
      </c>
      <c r="C131" s="15">
        <v>369.7</v>
      </c>
      <c r="D131">
        <v>2703.9858000000004</v>
      </c>
    </row>
    <row r="132" spans="1:4" x14ac:dyDescent="0.25">
      <c r="A132" t="s">
        <v>74</v>
      </c>
      <c r="B132">
        <v>28</v>
      </c>
      <c r="C132" s="15">
        <v>228.17</v>
      </c>
      <c r="D132">
        <v>1813.9514999999999</v>
      </c>
    </row>
    <row r="133" spans="1:4" x14ac:dyDescent="0.25">
      <c r="A133" t="s">
        <v>194</v>
      </c>
      <c r="B133">
        <v>28</v>
      </c>
      <c r="C133" s="15">
        <v>186.27</v>
      </c>
      <c r="D133">
        <v>1480.8465000000001</v>
      </c>
    </row>
    <row r="134" spans="1:4" x14ac:dyDescent="0.25">
      <c r="A134" t="s">
        <v>8</v>
      </c>
      <c r="B134">
        <v>28</v>
      </c>
      <c r="C134" s="15">
        <v>200.87</v>
      </c>
      <c r="D134">
        <v>1596.9165</v>
      </c>
    </row>
    <row r="135" spans="1:4" x14ac:dyDescent="0.25">
      <c r="A135" t="s">
        <v>163</v>
      </c>
      <c r="B135">
        <v>28</v>
      </c>
      <c r="C135" s="15">
        <v>230</v>
      </c>
      <c r="D135">
        <v>1828.5</v>
      </c>
    </row>
    <row r="136" spans="1:4" x14ac:dyDescent="0.25">
      <c r="A136" t="s">
        <v>83</v>
      </c>
      <c r="B136">
        <v>28</v>
      </c>
      <c r="C136" s="15">
        <v>91.54</v>
      </c>
      <c r="D136">
        <v>727.74300000000005</v>
      </c>
    </row>
    <row r="137" spans="1:4" x14ac:dyDescent="0.25">
      <c r="A137" t="s">
        <v>37</v>
      </c>
      <c r="B137">
        <v>28</v>
      </c>
      <c r="C137" s="15">
        <v>97.87</v>
      </c>
      <c r="D137">
        <v>778.06650000000013</v>
      </c>
    </row>
    <row r="138" spans="1:4" x14ac:dyDescent="0.25">
      <c r="A138" t="s">
        <v>86</v>
      </c>
      <c r="B138">
        <v>28</v>
      </c>
      <c r="C138" s="15">
        <v>83.05</v>
      </c>
      <c r="D138">
        <v>660.24749999999995</v>
      </c>
    </row>
    <row r="139" spans="1:4" x14ac:dyDescent="0.25">
      <c r="A139" t="s">
        <v>26</v>
      </c>
      <c r="B139">
        <v>28</v>
      </c>
      <c r="C139" s="15">
        <v>90</v>
      </c>
      <c r="D139">
        <v>715.5</v>
      </c>
    </row>
    <row r="140" spans="1:4" x14ac:dyDescent="0.25">
      <c r="A140" t="s">
        <v>200</v>
      </c>
      <c r="B140">
        <v>28</v>
      </c>
      <c r="C140" s="15">
        <v>103.09</v>
      </c>
      <c r="D140">
        <v>819.56549999999993</v>
      </c>
    </row>
    <row r="141" spans="1:4" x14ac:dyDescent="0.25">
      <c r="A141" t="s">
        <v>48</v>
      </c>
      <c r="B141">
        <v>28</v>
      </c>
      <c r="C141" s="15">
        <v>456.29</v>
      </c>
      <c r="D141">
        <v>3337.3050600000006</v>
      </c>
    </row>
    <row r="142" spans="1:4" x14ac:dyDescent="0.25">
      <c r="A142" t="s">
        <v>49</v>
      </c>
      <c r="B142">
        <v>28</v>
      </c>
      <c r="C142" s="15">
        <v>96.27</v>
      </c>
      <c r="D142">
        <v>765.34649999999999</v>
      </c>
    </row>
    <row r="143" spans="1:4" x14ac:dyDescent="0.25">
      <c r="A143" t="s">
        <v>66</v>
      </c>
      <c r="B143">
        <v>28</v>
      </c>
      <c r="C143" s="15">
        <v>83.99</v>
      </c>
      <c r="D143">
        <v>667.7204999999999</v>
      </c>
    </row>
    <row r="144" spans="1:4" x14ac:dyDescent="0.25">
      <c r="A144" t="s">
        <v>96</v>
      </c>
      <c r="B144">
        <v>28</v>
      </c>
      <c r="C144" s="15">
        <v>158.78</v>
      </c>
      <c r="D144">
        <v>1262.3009999999999</v>
      </c>
    </row>
    <row r="145" spans="1:4" x14ac:dyDescent="0.25">
      <c r="A145" t="s">
        <v>130</v>
      </c>
      <c r="B145">
        <v>28</v>
      </c>
      <c r="C145" s="15">
        <v>478.56</v>
      </c>
      <c r="D145">
        <v>3500.1878400000001</v>
      </c>
    </row>
    <row r="146" spans="1:4" x14ac:dyDescent="0.25">
      <c r="A146" t="s">
        <v>175</v>
      </c>
      <c r="B146">
        <v>28</v>
      </c>
      <c r="C146" s="15">
        <v>78.69</v>
      </c>
      <c r="D146">
        <v>625.58549999999991</v>
      </c>
    </row>
    <row r="147" spans="1:4" x14ac:dyDescent="0.25">
      <c r="A147" t="s">
        <v>140</v>
      </c>
      <c r="B147">
        <v>45</v>
      </c>
      <c r="C147" s="15">
        <v>303.76</v>
      </c>
      <c r="D147">
        <v>2221.70064</v>
      </c>
    </row>
    <row r="148" spans="1:4" x14ac:dyDescent="0.25">
      <c r="A148" t="s">
        <v>143</v>
      </c>
      <c r="B148">
        <v>45</v>
      </c>
      <c r="C148" s="15">
        <v>286.01</v>
      </c>
      <c r="D148">
        <v>2091.8771400000001</v>
      </c>
    </row>
    <row r="149" spans="1:4" x14ac:dyDescent="0.25">
      <c r="A149" t="s">
        <v>133</v>
      </c>
      <c r="B149">
        <v>45</v>
      </c>
      <c r="C149" s="15">
        <v>231.82</v>
      </c>
      <c r="D149">
        <v>1842.9690000000001</v>
      </c>
    </row>
    <row r="150" spans="1:4" x14ac:dyDescent="0.25">
      <c r="A150" t="s">
        <v>91</v>
      </c>
      <c r="B150">
        <v>45</v>
      </c>
      <c r="C150" s="15">
        <v>217.18</v>
      </c>
      <c r="D150">
        <v>1726.5809999999999</v>
      </c>
    </row>
    <row r="151" spans="1:4" x14ac:dyDescent="0.25">
      <c r="A151" t="s">
        <v>65</v>
      </c>
      <c r="B151">
        <v>45</v>
      </c>
      <c r="C151" s="15">
        <v>109.02</v>
      </c>
      <c r="D151">
        <v>866.70899999999995</v>
      </c>
    </row>
    <row r="152" spans="1:4" x14ac:dyDescent="0.25">
      <c r="A152" t="s">
        <v>94</v>
      </c>
      <c r="B152">
        <v>45</v>
      </c>
      <c r="C152" s="15">
        <v>141.71</v>
      </c>
      <c r="D152">
        <v>1126.5944999999999</v>
      </c>
    </row>
    <row r="153" spans="1:4" x14ac:dyDescent="0.25">
      <c r="A153" t="s">
        <v>118</v>
      </c>
      <c r="B153">
        <v>45</v>
      </c>
      <c r="C153" s="15">
        <v>122.53</v>
      </c>
      <c r="D153">
        <v>974.11350000000004</v>
      </c>
    </row>
    <row r="154" spans="1:4" x14ac:dyDescent="0.25">
      <c r="A154" t="s">
        <v>162</v>
      </c>
      <c r="B154">
        <v>45</v>
      </c>
      <c r="C154" s="15">
        <v>289.11</v>
      </c>
      <c r="D154">
        <v>2114.5505400000002</v>
      </c>
    </row>
    <row r="155" spans="1:4" x14ac:dyDescent="0.25">
      <c r="A155" t="s">
        <v>17</v>
      </c>
      <c r="B155">
        <v>45</v>
      </c>
      <c r="C155" s="15">
        <v>267.76</v>
      </c>
      <c r="D155">
        <v>1958.3966400000002</v>
      </c>
    </row>
    <row r="156" spans="1:4" x14ac:dyDescent="0.25">
      <c r="A156" t="s">
        <v>138</v>
      </c>
      <c r="B156">
        <v>45</v>
      </c>
      <c r="C156" s="15">
        <v>456.37</v>
      </c>
      <c r="D156">
        <v>3337.8901800000003</v>
      </c>
    </row>
    <row r="157" spans="1:4" x14ac:dyDescent="0.25">
      <c r="A157" t="s">
        <v>142</v>
      </c>
      <c r="B157">
        <v>45</v>
      </c>
      <c r="C157" s="15">
        <v>561</v>
      </c>
      <c r="D157">
        <v>3897.9963000000002</v>
      </c>
    </row>
    <row r="158" spans="1:4" x14ac:dyDescent="0.25">
      <c r="A158" t="s">
        <v>137</v>
      </c>
      <c r="B158">
        <v>45</v>
      </c>
      <c r="C158" s="15">
        <v>342.19</v>
      </c>
      <c r="D158">
        <v>2502.7776600000002</v>
      </c>
    </row>
    <row r="159" spans="1:4" x14ac:dyDescent="0.25">
      <c r="A159" t="s">
        <v>165</v>
      </c>
      <c r="B159">
        <v>45</v>
      </c>
      <c r="C159" s="15">
        <v>128.11000000000001</v>
      </c>
      <c r="D159">
        <v>1018.4745000000001</v>
      </c>
    </row>
    <row r="160" spans="1:4" x14ac:dyDescent="0.25">
      <c r="A160" t="s">
        <v>161</v>
      </c>
      <c r="B160">
        <v>45</v>
      </c>
      <c r="C160" s="15">
        <v>156.75</v>
      </c>
      <c r="D160">
        <v>1246.1625000000001</v>
      </c>
    </row>
    <row r="161" spans="1:4" x14ac:dyDescent="0.25">
      <c r="A161" t="s">
        <v>155</v>
      </c>
      <c r="B161">
        <v>45</v>
      </c>
      <c r="C161" s="15">
        <v>100</v>
      </c>
      <c r="D161">
        <v>795</v>
      </c>
    </row>
    <row r="162" spans="1:4" x14ac:dyDescent="0.25">
      <c r="A162" t="s">
        <v>159</v>
      </c>
      <c r="B162">
        <v>45</v>
      </c>
      <c r="C162" s="15">
        <v>138.44</v>
      </c>
      <c r="D162">
        <v>1100.598</v>
      </c>
    </row>
    <row r="163" spans="1:4" x14ac:dyDescent="0.25">
      <c r="A163" t="s">
        <v>141</v>
      </c>
      <c r="B163">
        <v>45</v>
      </c>
      <c r="C163" s="15">
        <v>354.02</v>
      </c>
      <c r="D163">
        <v>2589.3022799999994</v>
      </c>
    </row>
    <row r="164" spans="1:4" x14ac:dyDescent="0.25">
      <c r="A164" t="s">
        <v>82</v>
      </c>
      <c r="B164">
        <v>45</v>
      </c>
      <c r="C164" s="15">
        <v>765.33</v>
      </c>
      <c r="D164">
        <v>5211.3875902199998</v>
      </c>
    </row>
    <row r="165" spans="1:4" x14ac:dyDescent="0.25">
      <c r="A165" t="s">
        <v>51</v>
      </c>
      <c r="B165">
        <v>45</v>
      </c>
      <c r="C165" s="15">
        <v>304.60000000000002</v>
      </c>
      <c r="D165">
        <v>2227.8444000000004</v>
      </c>
    </row>
    <row r="166" spans="1:4" x14ac:dyDescent="0.25">
      <c r="A166" t="s">
        <v>135</v>
      </c>
      <c r="B166">
        <v>45</v>
      </c>
      <c r="C166" s="15">
        <v>173.32</v>
      </c>
      <c r="D166">
        <v>1377.894</v>
      </c>
    </row>
    <row r="167" spans="1:4" x14ac:dyDescent="0.25">
      <c r="A167" t="s">
        <v>176</v>
      </c>
      <c r="B167">
        <v>45</v>
      </c>
      <c r="C167" s="15">
        <v>235.86</v>
      </c>
      <c r="D167">
        <v>1875.087</v>
      </c>
    </row>
    <row r="168" spans="1:4" x14ac:dyDescent="0.25">
      <c r="A168" t="s">
        <v>79</v>
      </c>
      <c r="B168">
        <v>45</v>
      </c>
      <c r="C168" s="15">
        <v>268.45</v>
      </c>
      <c r="D168">
        <v>1963.4432999999999</v>
      </c>
    </row>
    <row r="169" spans="1:4" x14ac:dyDescent="0.25">
      <c r="A169" t="s">
        <v>139</v>
      </c>
      <c r="B169">
        <v>45</v>
      </c>
      <c r="C169" s="15">
        <v>167.89</v>
      </c>
      <c r="D169">
        <v>1334.7255</v>
      </c>
    </row>
    <row r="170" spans="1:4" x14ac:dyDescent="0.25">
      <c r="A170" t="s">
        <v>136</v>
      </c>
      <c r="B170">
        <v>45</v>
      </c>
      <c r="C170" s="15">
        <v>211.03</v>
      </c>
      <c r="D170">
        <v>1677.6885000000002</v>
      </c>
    </row>
    <row r="171" spans="1:4" x14ac:dyDescent="0.25">
      <c r="A171" t="s">
        <v>160</v>
      </c>
      <c r="B171">
        <v>45</v>
      </c>
      <c r="C171" s="15">
        <v>265.36</v>
      </c>
      <c r="D171">
        <v>1940.8430400000002</v>
      </c>
    </row>
    <row r="172" spans="1:4" x14ac:dyDescent="0.25">
      <c r="A172" t="s">
        <v>11</v>
      </c>
      <c r="B172">
        <v>45</v>
      </c>
      <c r="C172" s="15">
        <v>86.66</v>
      </c>
      <c r="D172">
        <v>688.947</v>
      </c>
    </row>
    <row r="173" spans="1:4" x14ac:dyDescent="0.25">
      <c r="A173" t="s">
        <v>128</v>
      </c>
      <c r="B173">
        <v>45</v>
      </c>
      <c r="C173" s="15">
        <v>134.03</v>
      </c>
      <c r="D173">
        <v>1065.5384999999999</v>
      </c>
    </row>
    <row r="174" spans="1:4" x14ac:dyDescent="0.25">
      <c r="A174" t="s">
        <v>145</v>
      </c>
      <c r="B174">
        <v>45</v>
      </c>
      <c r="C174" s="15">
        <v>51.59</v>
      </c>
      <c r="D174">
        <v>410.14049999999997</v>
      </c>
    </row>
    <row r="175" spans="1:4" x14ac:dyDescent="0.25">
      <c r="A175" t="s">
        <v>87</v>
      </c>
      <c r="B175">
        <v>45</v>
      </c>
      <c r="C175" s="15">
        <v>120.24</v>
      </c>
      <c r="D175">
        <v>955.9079999999999</v>
      </c>
    </row>
    <row r="176" spans="1:4" x14ac:dyDescent="0.25">
      <c r="A176" t="s">
        <v>63</v>
      </c>
      <c r="B176">
        <v>45</v>
      </c>
      <c r="C176" s="15">
        <v>229.41</v>
      </c>
      <c r="D176">
        <v>1823.8094999999998</v>
      </c>
    </row>
    <row r="177" spans="1:4" x14ac:dyDescent="0.25">
      <c r="A177" t="s">
        <v>84</v>
      </c>
      <c r="B177">
        <v>45</v>
      </c>
      <c r="C177" s="15">
        <v>133.79</v>
      </c>
      <c r="D177">
        <v>1063.6304999999998</v>
      </c>
    </row>
    <row r="178" spans="1:4" x14ac:dyDescent="0.25">
      <c r="A178" t="s">
        <v>173</v>
      </c>
      <c r="B178">
        <v>45</v>
      </c>
      <c r="C178" s="15">
        <v>163.82</v>
      </c>
      <c r="D178">
        <v>1302.3689999999999</v>
      </c>
    </row>
    <row r="179" spans="1:4" x14ac:dyDescent="0.25">
      <c r="A179" t="s">
        <v>36</v>
      </c>
      <c r="B179">
        <v>45</v>
      </c>
      <c r="C179" s="15">
        <v>173.68</v>
      </c>
      <c r="D179">
        <v>1380.7560000000001</v>
      </c>
    </row>
    <row r="180" spans="1:4" x14ac:dyDescent="0.25">
      <c r="A180" t="s">
        <v>61</v>
      </c>
      <c r="B180">
        <v>45</v>
      </c>
      <c r="C180" s="15">
        <v>68.819999999999993</v>
      </c>
      <c r="D180">
        <v>547.11899999999991</v>
      </c>
    </row>
    <row r="181" spans="1:4" x14ac:dyDescent="0.25">
      <c r="A181" t="s">
        <v>122</v>
      </c>
      <c r="B181">
        <v>45</v>
      </c>
      <c r="C181" s="15">
        <v>270.14</v>
      </c>
      <c r="D181">
        <v>1975.80396</v>
      </c>
    </row>
    <row r="182" spans="1:4" x14ac:dyDescent="0.25">
      <c r="A182" t="s">
        <v>40</v>
      </c>
      <c r="B182">
        <v>45</v>
      </c>
      <c r="C182" s="15">
        <v>244.49</v>
      </c>
      <c r="D182">
        <v>1943.6955000000003</v>
      </c>
    </row>
    <row r="183" spans="1:4" x14ac:dyDescent="0.25">
      <c r="A183" t="s">
        <v>41</v>
      </c>
      <c r="B183">
        <v>45</v>
      </c>
      <c r="C183" s="15">
        <v>107.73</v>
      </c>
      <c r="D183">
        <v>856.45349999999985</v>
      </c>
    </row>
    <row r="184" spans="1:4" x14ac:dyDescent="0.25">
      <c r="A184" t="s">
        <v>78</v>
      </c>
      <c r="B184">
        <v>45</v>
      </c>
      <c r="C184" s="15">
        <v>87.38</v>
      </c>
      <c r="D184">
        <v>694.67100000000005</v>
      </c>
    </row>
    <row r="185" spans="1:4" x14ac:dyDescent="0.25">
      <c r="A185" t="s">
        <v>72</v>
      </c>
      <c r="B185">
        <v>45</v>
      </c>
      <c r="C185" s="15">
        <v>60.73</v>
      </c>
      <c r="D185">
        <v>482.80350000000004</v>
      </c>
    </row>
    <row r="186" spans="1:4" x14ac:dyDescent="0.25">
      <c r="A186" t="s">
        <v>121</v>
      </c>
      <c r="B186">
        <v>45</v>
      </c>
      <c r="C186" s="15">
        <v>542.46</v>
      </c>
      <c r="D186">
        <v>3769.174818</v>
      </c>
    </row>
    <row r="187" spans="1:4" x14ac:dyDescent="0.25">
      <c r="A187" t="s">
        <v>146</v>
      </c>
      <c r="B187">
        <v>45</v>
      </c>
      <c r="C187" s="15">
        <v>504.82</v>
      </c>
      <c r="D187">
        <v>3507.6408059999994</v>
      </c>
    </row>
    <row r="188" spans="1:4" x14ac:dyDescent="0.25">
      <c r="A188" t="s">
        <v>115</v>
      </c>
      <c r="B188">
        <v>45</v>
      </c>
      <c r="C188" s="15">
        <v>169.41</v>
      </c>
      <c r="D188">
        <v>1346.8095000000001</v>
      </c>
    </row>
    <row r="189" spans="1:4" x14ac:dyDescent="0.25">
      <c r="A189" t="s">
        <v>148</v>
      </c>
      <c r="B189">
        <v>45</v>
      </c>
      <c r="C189" s="15">
        <v>105.58</v>
      </c>
      <c r="D189">
        <v>839.36099999999988</v>
      </c>
    </row>
    <row r="190" spans="1:4" x14ac:dyDescent="0.25">
      <c r="A190" t="s">
        <v>18</v>
      </c>
      <c r="B190">
        <v>45</v>
      </c>
      <c r="C190" s="15">
        <v>197.28</v>
      </c>
      <c r="D190">
        <v>1568.3760000000002</v>
      </c>
    </row>
    <row r="191" spans="1:4" x14ac:dyDescent="0.25">
      <c r="A191" t="s">
        <v>7</v>
      </c>
      <c r="B191">
        <v>45</v>
      </c>
      <c r="C191" s="15">
        <v>198.12</v>
      </c>
      <c r="D191">
        <v>1575.0540000000001</v>
      </c>
    </row>
    <row r="192" spans="1:4" x14ac:dyDescent="0.25">
      <c r="A192" t="s">
        <v>197</v>
      </c>
      <c r="B192">
        <v>45</v>
      </c>
      <c r="C192" s="15">
        <v>140.62</v>
      </c>
      <c r="D192">
        <v>1117.9290000000001</v>
      </c>
    </row>
    <row r="193" spans="1:4" x14ac:dyDescent="0.25">
      <c r="A193" t="s">
        <v>68</v>
      </c>
      <c r="B193">
        <v>45</v>
      </c>
      <c r="C193" s="15">
        <v>139.46</v>
      </c>
      <c r="D193">
        <v>1108.7070000000001</v>
      </c>
    </row>
    <row r="194" spans="1:4" x14ac:dyDescent="0.25">
      <c r="A194" t="s">
        <v>52</v>
      </c>
      <c r="B194">
        <v>45</v>
      </c>
      <c r="C194" s="15">
        <v>87.28</v>
      </c>
      <c r="D194">
        <v>693.87599999999998</v>
      </c>
    </row>
    <row r="195" spans="1:4" x14ac:dyDescent="0.25">
      <c r="A195" t="s">
        <v>108</v>
      </c>
      <c r="B195">
        <v>45</v>
      </c>
      <c r="C195" s="15">
        <v>76.3</v>
      </c>
      <c r="D195">
        <v>606.58499999999992</v>
      </c>
    </row>
    <row r="196" spans="1:4" x14ac:dyDescent="0.25">
      <c r="A196" t="s">
        <v>19</v>
      </c>
      <c r="B196">
        <v>45</v>
      </c>
      <c r="C196" s="15">
        <v>110.1</v>
      </c>
      <c r="D196">
        <v>875.29499999999996</v>
      </c>
    </row>
    <row r="197" spans="1:4" x14ac:dyDescent="0.25">
      <c r="A197" t="s">
        <v>60</v>
      </c>
      <c r="B197">
        <v>45</v>
      </c>
      <c r="C197" s="15">
        <v>97.11</v>
      </c>
      <c r="D197">
        <v>772.0245000000001</v>
      </c>
    </row>
    <row r="198" spans="1:4" x14ac:dyDescent="0.25">
      <c r="A198" t="s">
        <v>131</v>
      </c>
      <c r="B198">
        <v>45</v>
      </c>
      <c r="C198" s="15">
        <v>64.45</v>
      </c>
      <c r="D198">
        <v>512.37750000000005</v>
      </c>
    </row>
    <row r="199" spans="1:4" x14ac:dyDescent="0.25">
      <c r="A199" t="s">
        <v>4</v>
      </c>
      <c r="B199">
        <v>41</v>
      </c>
      <c r="C199" s="15">
        <f>217.53+56.45</f>
        <v>273.98</v>
      </c>
      <c r="D199">
        <v>2003.8897200000006</v>
      </c>
    </row>
    <row r="200" spans="1:4" x14ac:dyDescent="0.25">
      <c r="A200" t="s">
        <v>2</v>
      </c>
      <c r="B200">
        <v>18</v>
      </c>
      <c r="C200" s="15">
        <v>502.76</v>
      </c>
      <c r="D200">
        <v>3494</v>
      </c>
    </row>
    <row r="201" spans="1:4" x14ac:dyDescent="0.25">
      <c r="A201" t="s">
        <v>3</v>
      </c>
      <c r="B201">
        <v>37</v>
      </c>
      <c r="C201" s="15">
        <v>353.78</v>
      </c>
      <c r="D201">
        <v>2587.5469199999998</v>
      </c>
    </row>
    <row r="202" spans="1:4" x14ac:dyDescent="0.25">
      <c r="A202" t="s">
        <v>209</v>
      </c>
      <c r="B202">
        <v>28</v>
      </c>
      <c r="C202" s="15">
        <v>9</v>
      </c>
      <c r="D202">
        <v>71.550000000000011</v>
      </c>
    </row>
    <row r="203" spans="1:4" x14ac:dyDescent="0.25">
      <c r="A203" t="s">
        <v>210</v>
      </c>
      <c r="B203">
        <v>28</v>
      </c>
      <c r="C203" s="15">
        <v>9.3800000000000008</v>
      </c>
      <c r="D203">
        <v>74.571000000000012</v>
      </c>
    </row>
    <row r="204" spans="1:4" x14ac:dyDescent="0.25">
      <c r="A204" t="s">
        <v>211</v>
      </c>
      <c r="B204">
        <v>28</v>
      </c>
      <c r="C204" s="15">
        <v>14</v>
      </c>
      <c r="D204">
        <v>111.3</v>
      </c>
    </row>
    <row r="205" spans="1:4" x14ac:dyDescent="0.25">
      <c r="A205" t="s">
        <v>215</v>
      </c>
      <c r="B205">
        <v>45</v>
      </c>
      <c r="C205" s="15">
        <v>7.4</v>
      </c>
      <c r="D205">
        <v>58.830000000000005</v>
      </c>
    </row>
    <row r="206" spans="1:4" x14ac:dyDescent="0.25">
      <c r="A206" t="s">
        <v>214</v>
      </c>
      <c r="B206">
        <v>45</v>
      </c>
      <c r="C206" s="15">
        <v>7</v>
      </c>
      <c r="D206">
        <v>55.65</v>
      </c>
    </row>
    <row r="207" spans="1:4" x14ac:dyDescent="0.25">
      <c r="A207" t="s">
        <v>212</v>
      </c>
      <c r="B207">
        <v>37</v>
      </c>
      <c r="C207" s="15">
        <v>11.56</v>
      </c>
      <c r="D207">
        <v>91.902000000000015</v>
      </c>
    </row>
    <row r="208" spans="1:4" x14ac:dyDescent="0.25">
      <c r="A208" t="s">
        <v>213</v>
      </c>
      <c r="B208">
        <v>37</v>
      </c>
      <c r="C208" s="15">
        <v>9.08</v>
      </c>
      <c r="D208">
        <v>72.185999999999993</v>
      </c>
    </row>
    <row r="209" spans="1:4" x14ac:dyDescent="0.25">
      <c r="A209" t="s">
        <v>202</v>
      </c>
      <c r="B209">
        <v>45</v>
      </c>
      <c r="C209" s="15">
        <v>9460</v>
      </c>
      <c r="D209">
        <v>70857.929604000004</v>
      </c>
    </row>
    <row r="210" spans="1:4" x14ac:dyDescent="0.25">
      <c r="A210" t="s">
        <v>205</v>
      </c>
      <c r="B210">
        <v>41</v>
      </c>
      <c r="C210" s="15">
        <v>490.56</v>
      </c>
      <c r="D210">
        <v>3587.9558400000001</v>
      </c>
    </row>
    <row r="211" spans="1:4" x14ac:dyDescent="0.25">
      <c r="A211" t="s">
        <v>204</v>
      </c>
      <c r="B211">
        <v>36</v>
      </c>
      <c r="C211" s="15">
        <v>1110</v>
      </c>
      <c r="D211">
        <v>8314.1968140000008</v>
      </c>
    </row>
    <row r="212" spans="1:4" x14ac:dyDescent="0.25">
      <c r="A212" t="s">
        <v>206</v>
      </c>
      <c r="B212">
        <v>37</v>
      </c>
      <c r="C212" s="15">
        <v>1230</v>
      </c>
      <c r="D212">
        <v>9213.0289020000018</v>
      </c>
    </row>
    <row r="213" spans="1:4" x14ac:dyDescent="0.25">
      <c r="A213" t="s">
        <v>203</v>
      </c>
      <c r="B213">
        <v>37</v>
      </c>
      <c r="C213" s="15">
        <v>4004</v>
      </c>
      <c r="D213">
        <v>29991.030669600001</v>
      </c>
    </row>
    <row r="214" spans="1:4" x14ac:dyDescent="0.25">
      <c r="A214" t="s">
        <v>207</v>
      </c>
      <c r="B214">
        <v>45</v>
      </c>
      <c r="C214" s="15">
        <v>316.83</v>
      </c>
      <c r="D214">
        <v>2317.2946200000001</v>
      </c>
    </row>
    <row r="215" spans="1:4" x14ac:dyDescent="0.25">
      <c r="A215" t="s">
        <v>208</v>
      </c>
      <c r="B215">
        <v>41</v>
      </c>
      <c r="C215" s="15">
        <v>34</v>
      </c>
      <c r="D215">
        <v>270.29999999999995</v>
      </c>
    </row>
  </sheetData>
  <pageMargins left="0.23622047244094491" right="0.23622047244094491" top="0.74803149606299213" bottom="0.74803149606299213" header="0.31496062992125984" footer="0.31496062992125984"/>
  <pageSetup paperSize="9" scale="52" fitToHeight="0" orientation="portrait" r:id="rId1"/>
  <headerFooter>
    <oddFooter>&amp;L&amp;F&amp;R&amp;D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O44"/>
  <sheetViews>
    <sheetView tabSelected="1" topLeftCell="C1" workbookViewId="0">
      <selection activeCell="F19" sqref="F19"/>
    </sheetView>
  </sheetViews>
  <sheetFormatPr baseColWidth="10" defaultColWidth="11.42578125" defaultRowHeight="15" x14ac:dyDescent="0.25"/>
  <cols>
    <col min="1" max="1" width="16.140625" style="2" customWidth="1"/>
    <col min="2" max="2" width="12.28515625" style="2" customWidth="1"/>
    <col min="3" max="3" width="16.42578125" style="2" customWidth="1"/>
    <col min="4" max="4" width="16.7109375" style="2" customWidth="1"/>
    <col min="5" max="5" width="17.140625" style="2" customWidth="1"/>
    <col min="6" max="7" width="11.85546875" style="2" customWidth="1"/>
    <col min="8" max="8" width="11.42578125" style="2"/>
    <col min="9" max="9" width="17.28515625" style="2" customWidth="1"/>
    <col min="10" max="13" width="9.85546875" style="2" customWidth="1"/>
    <col min="14" max="14" width="12.5703125" style="2" customWidth="1"/>
    <col min="15" max="16" width="9.85546875" style="2" customWidth="1"/>
    <col min="17" max="17" width="12.5703125" style="2" customWidth="1"/>
    <col min="18" max="222" width="9.85546875" style="2" customWidth="1"/>
    <col min="223" max="223" width="12.5703125" style="2" bestFit="1" customWidth="1"/>
    <col min="224" max="16384" width="11.42578125" style="2"/>
  </cols>
  <sheetData>
    <row r="1" spans="1:223" x14ac:dyDescent="0.25">
      <c r="A1" s="1"/>
      <c r="B1" s="1"/>
    </row>
    <row r="2" spans="1:223" ht="20.25" customHeight="1" x14ac:dyDescent="0.25">
      <c r="A2" s="1"/>
      <c r="B2" s="9" t="s">
        <v>219</v>
      </c>
      <c r="C2" s="10"/>
      <c r="D2" s="10"/>
      <c r="E2" s="10"/>
      <c r="F2" s="11"/>
      <c r="I2" s="12" t="s">
        <v>221</v>
      </c>
      <c r="J2" s="12" t="s">
        <v>1</v>
      </c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3" x14ac:dyDescent="0.25">
      <c r="A3" s="6" t="s">
        <v>217</v>
      </c>
      <c r="B3" s="8">
        <v>250</v>
      </c>
      <c r="C3" s="8">
        <v>500</v>
      </c>
      <c r="D3" s="8">
        <v>750</v>
      </c>
      <c r="E3" s="8">
        <v>1000</v>
      </c>
      <c r="F3" s="8">
        <v>10000</v>
      </c>
      <c r="I3" s="12" t="s">
        <v>216</v>
      </c>
      <c r="J3" t="s">
        <v>223</v>
      </c>
      <c r="K3" t="s">
        <v>224</v>
      </c>
      <c r="L3" t="s">
        <v>225</v>
      </c>
      <c r="M3" t="s">
        <v>226</v>
      </c>
      <c r="N3" t="s">
        <v>220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</row>
    <row r="4" spans="1:223" x14ac:dyDescent="0.25">
      <c r="A4" s="3">
        <v>37</v>
      </c>
      <c r="B4" s="4">
        <f>SUMPRODUCT((Départements=$A4)*(Surfaces&lt;=B$3))</f>
        <v>39</v>
      </c>
      <c r="C4" s="4">
        <f t="shared" ref="C4:F9" si="0">SUMPRODUCT((Départements=$A4)*(Surfaces&gt;B$3)*(Surfaces&lt;=C$3))</f>
        <v>10</v>
      </c>
      <c r="D4" s="4">
        <f t="shared" si="0"/>
        <v>0</v>
      </c>
      <c r="E4" s="4">
        <f t="shared" si="0"/>
        <v>0</v>
      </c>
      <c r="F4" s="4">
        <f t="shared" si="0"/>
        <v>2</v>
      </c>
      <c r="I4">
        <v>18</v>
      </c>
      <c r="J4" s="13">
        <v>16</v>
      </c>
      <c r="K4" s="13">
        <v>3</v>
      </c>
      <c r="L4" s="13">
        <v>2</v>
      </c>
      <c r="M4" s="13"/>
      <c r="N4" s="13">
        <v>21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</row>
    <row r="5" spans="1:223" x14ac:dyDescent="0.25">
      <c r="A5" s="3">
        <v>18</v>
      </c>
      <c r="B5" s="4">
        <f>SUMPRODUCT((liste_site!$B$2:$B$215=$A5)*(liste_site!$C$2:$C$215&lt;=B$3))</f>
        <v>16</v>
      </c>
      <c r="C5" s="4">
        <f t="shared" si="0"/>
        <v>3</v>
      </c>
      <c r="D5" s="4">
        <f t="shared" si="0"/>
        <v>2</v>
      </c>
      <c r="E5" s="4">
        <f t="shared" si="0"/>
        <v>0</v>
      </c>
      <c r="F5" s="4">
        <f t="shared" si="0"/>
        <v>0</v>
      </c>
      <c r="I5">
        <v>28</v>
      </c>
      <c r="J5" s="13">
        <v>31</v>
      </c>
      <c r="K5" s="13">
        <v>3</v>
      </c>
      <c r="L5" s="13"/>
      <c r="M5" s="13">
        <v>1</v>
      </c>
      <c r="N5" s="13">
        <v>35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</row>
    <row r="6" spans="1:223" x14ac:dyDescent="0.25">
      <c r="A6" s="3">
        <v>41</v>
      </c>
      <c r="B6" s="4">
        <f>SUMPRODUCT((liste_site!$B$2:$B$215=$A6)*(liste_site!$C$2:$C$215&lt;=B$3))</f>
        <v>21</v>
      </c>
      <c r="C6" s="4">
        <f t="shared" si="0"/>
        <v>6</v>
      </c>
      <c r="D6" s="4">
        <f t="shared" si="0"/>
        <v>1</v>
      </c>
      <c r="E6" s="4">
        <f t="shared" si="0"/>
        <v>0</v>
      </c>
      <c r="F6" s="4">
        <f t="shared" si="0"/>
        <v>0</v>
      </c>
      <c r="I6">
        <v>36</v>
      </c>
      <c r="J6" s="13">
        <v>16</v>
      </c>
      <c r="K6" s="13">
        <v>4</v>
      </c>
      <c r="L6" s="13">
        <v>1</v>
      </c>
      <c r="M6" s="13">
        <v>1</v>
      </c>
      <c r="N6" s="13">
        <v>22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</row>
    <row r="7" spans="1:223" x14ac:dyDescent="0.25">
      <c r="A7" s="3">
        <v>36</v>
      </c>
      <c r="B7" s="4">
        <f>SUMPRODUCT((liste_site!$B$2:$B$215=$A7)*(liste_site!$C$2:$C$215&lt;=B$3))</f>
        <v>16</v>
      </c>
      <c r="C7" s="4">
        <f t="shared" si="0"/>
        <v>4</v>
      </c>
      <c r="D7" s="4">
        <f t="shared" si="0"/>
        <v>1</v>
      </c>
      <c r="E7" s="4">
        <f t="shared" si="0"/>
        <v>0</v>
      </c>
      <c r="F7" s="4">
        <f t="shared" si="0"/>
        <v>1</v>
      </c>
      <c r="H7" s="5"/>
      <c r="I7">
        <v>37</v>
      </c>
      <c r="J7" s="13">
        <v>39</v>
      </c>
      <c r="K7" s="13">
        <v>10</v>
      </c>
      <c r="L7" s="13"/>
      <c r="M7" s="13">
        <v>2</v>
      </c>
      <c r="N7" s="13">
        <v>51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</row>
    <row r="8" spans="1:223" x14ac:dyDescent="0.25">
      <c r="A8" s="3">
        <v>45</v>
      </c>
      <c r="B8" s="4">
        <f>SUMPRODUCT((liste_site!$B$2:$B$215=$A8)*(liste_site!$C$2:$C$215&lt;=B$3))</f>
        <v>39</v>
      </c>
      <c r="C8" s="4">
        <f t="shared" si="0"/>
        <v>12</v>
      </c>
      <c r="D8" s="4">
        <f t="shared" si="0"/>
        <v>4</v>
      </c>
      <c r="E8" s="4">
        <f t="shared" si="0"/>
        <v>1</v>
      </c>
      <c r="F8" s="4">
        <f t="shared" si="0"/>
        <v>1</v>
      </c>
      <c r="I8">
        <v>41</v>
      </c>
      <c r="J8" s="13">
        <v>21</v>
      </c>
      <c r="K8" s="13">
        <v>6</v>
      </c>
      <c r="L8" s="13">
        <v>1</v>
      </c>
      <c r="M8" s="13"/>
      <c r="N8" s="13">
        <v>28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</row>
    <row r="9" spans="1:223" x14ac:dyDescent="0.25">
      <c r="A9" s="3">
        <v>28</v>
      </c>
      <c r="B9" s="4">
        <f>SUMPRODUCT((liste_site!$B$2:$B$215=$A9)*(liste_site!$C$2:$C$215&lt;=B$3))</f>
        <v>31</v>
      </c>
      <c r="C9" s="4">
        <f t="shared" si="0"/>
        <v>3</v>
      </c>
      <c r="D9" s="4">
        <f t="shared" si="0"/>
        <v>0</v>
      </c>
      <c r="E9" s="4">
        <f t="shared" si="0"/>
        <v>1</v>
      </c>
      <c r="F9" s="4">
        <f t="shared" si="0"/>
        <v>0</v>
      </c>
      <c r="I9">
        <v>45</v>
      </c>
      <c r="J9" s="13">
        <v>39</v>
      </c>
      <c r="K9" s="13">
        <v>12</v>
      </c>
      <c r="L9" s="13">
        <v>4</v>
      </c>
      <c r="M9" s="13">
        <v>2</v>
      </c>
      <c r="N9" s="13">
        <v>57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</row>
    <row r="10" spans="1:223" x14ac:dyDescent="0.25">
      <c r="A10" s="1"/>
      <c r="B10" s="1"/>
      <c r="I10" t="s">
        <v>220</v>
      </c>
      <c r="J10" s="13">
        <v>162</v>
      </c>
      <c r="K10" s="13">
        <v>38</v>
      </c>
      <c r="L10" s="13">
        <v>8</v>
      </c>
      <c r="M10" s="13">
        <v>6</v>
      </c>
      <c r="N10" s="13">
        <v>214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</row>
    <row r="11" spans="1:223" x14ac:dyDescent="0.25">
      <c r="A11" s="1"/>
      <c r="B11" s="14">
        <f>SUM(B4:B9)</f>
        <v>162</v>
      </c>
      <c r="C11" s="14">
        <f t="shared" ref="C11:F11" si="1">SUM(C4:C9)</f>
        <v>38</v>
      </c>
      <c r="D11" s="14">
        <f t="shared" si="1"/>
        <v>8</v>
      </c>
      <c r="E11" s="14">
        <f t="shared" si="1"/>
        <v>2</v>
      </c>
      <c r="F11" s="14">
        <f t="shared" si="1"/>
        <v>4</v>
      </c>
      <c r="I11"/>
      <c r="J11"/>
      <c r="K11"/>
    </row>
    <row r="12" spans="1:223" x14ac:dyDescent="0.25">
      <c r="A12" s="1"/>
      <c r="B12" s="1"/>
      <c r="I12"/>
      <c r="J12"/>
      <c r="K12"/>
    </row>
    <row r="13" spans="1:223" x14ac:dyDescent="0.25">
      <c r="A13" s="1"/>
      <c r="B13" s="1"/>
      <c r="I13"/>
      <c r="J13"/>
      <c r="K13"/>
    </row>
    <row r="14" spans="1:223" x14ac:dyDescent="0.25">
      <c r="A14" s="1"/>
      <c r="B14" s="1"/>
      <c r="C14" s="7"/>
      <c r="I14"/>
      <c r="J14"/>
      <c r="K14"/>
    </row>
    <row r="15" spans="1:223" x14ac:dyDescent="0.25">
      <c r="A15" s="1"/>
      <c r="B15" s="1"/>
      <c r="I15"/>
      <c r="J15"/>
      <c r="K15"/>
    </row>
    <row r="16" spans="1:223" x14ac:dyDescent="0.25">
      <c r="A16" s="1"/>
      <c r="B16" s="1"/>
    </row>
    <row r="17" spans="1:6" x14ac:dyDescent="0.25">
      <c r="A17" s="1"/>
      <c r="B17" s="1"/>
      <c r="E17" s="2" t="s">
        <v>222</v>
      </c>
    </row>
    <row r="18" spans="1:6" x14ac:dyDescent="0.25">
      <c r="A18" s="1"/>
      <c r="B18" s="1"/>
      <c r="E18" s="2">
        <f>MAX(Surfaces)</f>
        <v>9460</v>
      </c>
      <c r="F18" s="2" t="s">
        <v>227</v>
      </c>
    </row>
    <row r="19" spans="1:6" x14ac:dyDescent="0.25">
      <c r="A19" s="1"/>
      <c r="B19" s="1"/>
    </row>
    <row r="20" spans="1:6" x14ac:dyDescent="0.25">
      <c r="A20" s="1"/>
      <c r="B20" s="1"/>
    </row>
    <row r="21" spans="1:6" x14ac:dyDescent="0.25">
      <c r="A21" s="1"/>
      <c r="B21" s="1"/>
    </row>
    <row r="22" spans="1:6" x14ac:dyDescent="0.25">
      <c r="A22" s="1"/>
      <c r="B22" s="1"/>
    </row>
    <row r="23" spans="1:6" x14ac:dyDescent="0.25">
      <c r="A23" s="1"/>
      <c r="B23" s="1"/>
    </row>
    <row r="24" spans="1:6" x14ac:dyDescent="0.25">
      <c r="A24" s="1"/>
      <c r="B24" s="1"/>
    </row>
    <row r="25" spans="1:6" x14ac:dyDescent="0.25">
      <c r="A25" s="1"/>
      <c r="B25" s="1"/>
    </row>
    <row r="26" spans="1:6" x14ac:dyDescent="0.25">
      <c r="A26" s="1"/>
      <c r="B26" s="1"/>
    </row>
    <row r="27" spans="1:6" x14ac:dyDescent="0.25">
      <c r="A27" s="1"/>
      <c r="B27" s="1"/>
    </row>
    <row r="28" spans="1:6" x14ac:dyDescent="0.25">
      <c r="A28" s="1"/>
      <c r="B28" s="1"/>
    </row>
    <row r="29" spans="1:6" x14ac:dyDescent="0.25">
      <c r="A29" s="1"/>
      <c r="B29" s="1"/>
    </row>
    <row r="30" spans="1:6" x14ac:dyDescent="0.25">
      <c r="A30" s="1"/>
      <c r="B30" s="1"/>
    </row>
    <row r="31" spans="1:6" x14ac:dyDescent="0.25">
      <c r="A31" s="1"/>
      <c r="B31" s="1"/>
    </row>
    <row r="32" spans="1:6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A38" s="1"/>
      <c r="B38" s="1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</sheetData>
  <mergeCells count="1">
    <mergeCell ref="B2:F2"/>
  </mergeCell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liste_site</vt:lpstr>
      <vt:lpstr>statistique</vt:lpstr>
      <vt:lpstr>Départements</vt:lpstr>
      <vt:lpstr>liste_site!Impression_des_titres</vt:lpstr>
      <vt:lpstr>Surfaces</vt:lpstr>
      <vt:lpstr>liste_site!Zone_d_impression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YSAHAL</dc:creator>
  <cp:lastModifiedBy>Jean-Eric Pelouas</cp:lastModifiedBy>
  <cp:lastPrinted>2017-04-05T16:06:48Z</cp:lastPrinted>
  <dcterms:created xsi:type="dcterms:W3CDTF">2014-07-04T13:54:35Z</dcterms:created>
  <dcterms:modified xsi:type="dcterms:W3CDTF">2017-12-13T17:13:46Z</dcterms:modified>
</cp:coreProperties>
</file>