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Accueil" sheetId="4" r:id="rId1"/>
    <sheet name="Modèle" sheetId="1" state="veryHidden" r:id="rId2"/>
    <sheet name="Synthèse" sheetId="93" r:id="rId3"/>
    <sheet name="TCDs" sheetId="166" r:id="rId4"/>
    <sheet name="2018-01" sheetId="154" r:id="rId5"/>
    <sheet name="2018-02" sheetId="155" r:id="rId6"/>
    <sheet name="2018-03" sheetId="156" r:id="rId7"/>
    <sheet name="2018-04" sheetId="157" r:id="rId8"/>
    <sheet name="2018-05" sheetId="158" r:id="rId9"/>
    <sheet name="2018-06" sheetId="159" r:id="rId10"/>
    <sheet name="2018-07" sheetId="160" r:id="rId11"/>
    <sheet name="2018-08" sheetId="161" r:id="rId12"/>
    <sheet name="2018-09" sheetId="162" r:id="rId13"/>
    <sheet name="2018-10" sheetId="163" r:id="rId14"/>
    <sheet name="2018-11" sheetId="164" r:id="rId15"/>
    <sheet name="2018-12" sheetId="165" r:id="rId16"/>
  </sheets>
  <calcPr calcId="162913"/>
  <pivotCaches>
    <pivotCache cacheId="21" r:id="rId1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93" l="1"/>
  <c r="B2" i="93" l="1"/>
  <c r="J6" i="93"/>
  <c r="J9" i="93" s="1"/>
  <c r="E7" i="165"/>
  <c r="I6" i="165"/>
  <c r="I9" i="165" s="1"/>
  <c r="A4" i="165"/>
  <c r="E7" i="164"/>
  <c r="I6" i="164"/>
  <c r="I9" i="164" s="1"/>
  <c r="A4" i="164"/>
  <c r="E7" i="163"/>
  <c r="I6" i="163"/>
  <c r="I9" i="163" s="1"/>
  <c r="A4" i="163"/>
  <c r="E7" i="162"/>
  <c r="I6" i="162"/>
  <c r="I9" i="162" s="1"/>
  <c r="A4" i="162"/>
  <c r="E7" i="161"/>
  <c r="I6" i="161"/>
  <c r="I9" i="161" s="1"/>
  <c r="A4" i="161"/>
  <c r="E7" i="160"/>
  <c r="I6" i="160"/>
  <c r="I9" i="160" s="1"/>
  <c r="A4" i="160"/>
  <c r="E7" i="159"/>
  <c r="I6" i="159"/>
  <c r="I9" i="159" s="1"/>
  <c r="A4" i="159"/>
  <c r="E7" i="158"/>
  <c r="I6" i="158"/>
  <c r="I9" i="158" s="1"/>
  <c r="A4" i="158"/>
  <c r="I9" i="157"/>
  <c r="E7" i="157"/>
  <c r="I6" i="157"/>
  <c r="G4" i="157"/>
  <c r="E11" i="156"/>
  <c r="I6" i="156"/>
  <c r="I9" i="156" s="1"/>
  <c r="G4" i="156"/>
  <c r="E11" i="155"/>
  <c r="I6" i="155"/>
  <c r="I9" i="155" s="1"/>
  <c r="A4" i="155"/>
  <c r="E11" i="154"/>
  <c r="I6" i="154"/>
  <c r="I9" i="154" s="1"/>
  <c r="A4" i="154"/>
  <c r="G4" i="1"/>
  <c r="E7" i="1"/>
  <c r="I6" i="1"/>
  <c r="I9" i="1" s="1"/>
  <c r="H4" i="93" l="1"/>
  <c r="B4" i="93"/>
  <c r="G4" i="165"/>
  <c r="G4" i="164"/>
  <c r="G4" i="163"/>
  <c r="G4" i="162"/>
  <c r="G4" i="161"/>
  <c r="G4" i="160"/>
  <c r="G4" i="159"/>
  <c r="G4" i="158"/>
  <c r="A4" i="157"/>
  <c r="A4" i="156"/>
  <c r="G4" i="155"/>
  <c r="G4" i="154"/>
  <c r="A4" i="1"/>
</calcChain>
</file>

<file path=xl/sharedStrings.xml><?xml version="1.0" encoding="utf-8"?>
<sst xmlns="http://schemas.openxmlformats.org/spreadsheetml/2006/main" count="280" uniqueCount="46">
  <si>
    <t>tartanpion 1</t>
  </si>
  <si>
    <t>tarpenpion 2</t>
  </si>
  <si>
    <t>tartenpion 3</t>
  </si>
  <si>
    <t xml:space="preserve">tartenpion 4 </t>
  </si>
  <si>
    <t>tartenpion 5</t>
  </si>
  <si>
    <t>tartenpion 10</t>
  </si>
  <si>
    <t xml:space="preserve">Nom </t>
  </si>
  <si>
    <t>tartanpion 2</t>
  </si>
  <si>
    <t>tarpenpion 15</t>
  </si>
  <si>
    <t>tartanpion 4</t>
  </si>
  <si>
    <t>tartenpion 6</t>
  </si>
  <si>
    <t>Date</t>
  </si>
  <si>
    <t>Montant</t>
  </si>
  <si>
    <t>Chèques</t>
  </si>
  <si>
    <t>Numéro</t>
  </si>
  <si>
    <t>Banque</t>
  </si>
  <si>
    <t>Total</t>
  </si>
  <si>
    <t>Libellé</t>
  </si>
  <si>
    <t>Espèces</t>
  </si>
  <si>
    <t>Traite</t>
  </si>
  <si>
    <t xml:space="preserve">REMISE BANQUE </t>
  </si>
  <si>
    <t>Année</t>
  </si>
  <si>
    <t>Accueil</t>
  </si>
  <si>
    <t>2018-01</t>
  </si>
  <si>
    <t>2018-02</t>
  </si>
  <si>
    <t>2018-03</t>
  </si>
  <si>
    <t>2018-04</t>
  </si>
  <si>
    <t>2018-05</t>
  </si>
  <si>
    <t>2018-06</t>
  </si>
  <si>
    <t>2018-07</t>
  </si>
  <si>
    <t>2018-08</t>
  </si>
  <si>
    <t>2018-09</t>
  </si>
  <si>
    <t>2018-10</t>
  </si>
  <si>
    <t>2018-11</t>
  </si>
  <si>
    <t>2018-12</t>
  </si>
  <si>
    <t>Ne pas cliquer pour le moment !...</t>
  </si>
  <si>
    <t>Total général</t>
  </si>
  <si>
    <t>janv</t>
  </si>
  <si>
    <t>févr</t>
  </si>
  <si>
    <t>mars</t>
  </si>
  <si>
    <t>Mois</t>
  </si>
  <si>
    <t>Valeurs</t>
  </si>
  <si>
    <t>Total Nb. Chèques</t>
  </si>
  <si>
    <t>Nb. Chèques</t>
  </si>
  <si>
    <t xml:space="preserve">Total Montant 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</si>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</sst>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_ ;[Red]\-#,##0.00\ 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14" fontId="0" fillId="0" borderId="0" xfId="0" applyNumberFormat="1"/>
    <xf numFmtId="165" fontId="0" fillId="0" borderId="0" xfId="0" applyNumberFormat="1"/>
    <xf numFmtId="0" fontId="1" fillId="0" borderId="0" xfId="1" applyAlignment="1">
      <alignment horizontal="right"/>
    </xf>
    <xf numFmtId="0" fontId="2" fillId="0" borderId="0" xfId="0" applyFont="1" applyAlignment="1">
      <alignment horizontal="left"/>
    </xf>
    <xf numFmtId="0" fontId="3" fillId="0" borderId="0" xfId="0" applyFont="1"/>
    <xf numFmtId="0" fontId="0" fillId="0" borderId="0" xfId="0" pivotButton="1"/>
    <xf numFmtId="3" fontId="0" fillId="0" borderId="0" xfId="0" applyNumberFormat="1"/>
  </cellXfs>
  <cellStyles count="2">
    <cellStyle name="Lien hypertexte" xfId="1" builtinId="8"/>
    <cellStyle name="Normal" xfId="0" builtinId="0"/>
  </cellStyles>
  <dxfs count="88"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9" formatCode="dd/mm/yyyy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3</xdr:row>
          <xdr:rowOff>180975</xdr:rowOff>
        </xdr:from>
        <xdr:to>
          <xdr:col>5</xdr:col>
          <xdr:colOff>142875</xdr:colOff>
          <xdr:row>5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4</xdr:col>
          <xdr:colOff>76200</xdr:colOff>
          <xdr:row>2</xdr:row>
          <xdr:rowOff>85725</xdr:rowOff>
        </xdr:to>
        <xdr:sp macro="" textlink="">
          <xdr:nvSpPr>
            <xdr:cNvPr id="4098" name="Check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6.874384953706" createdVersion="6" refreshedVersion="6" minRefreshableVersion="3" recordCount="15">
  <cacheSource type="worksheet">
    <worksheetSource name="T_C2018"/>
  </cacheSource>
  <cacheFields count="6">
    <cacheField name="Nom " numFmtId="0">
      <sharedItems count="10">
        <s v="tartanpion 1"/>
        <s v="tarpenpion 2"/>
        <s v="tartenpion 3"/>
        <s v="tartenpion 4 "/>
        <s v="tartenpion 5"/>
        <s v="tartanpion 2"/>
        <s v="tarpenpion 15"/>
        <s v="tartenpion 10"/>
        <s v="tartanpion 4"/>
        <s v="tartenpion 6"/>
      </sharedItems>
    </cacheField>
    <cacheField name="Numéro" numFmtId="0">
      <sharedItems containsNonDate="0" containsString="0" containsBlank="1"/>
    </cacheField>
    <cacheField name="Banque" numFmtId="0">
      <sharedItems containsNonDate="0" containsString="0" containsBlank="1"/>
    </cacheField>
    <cacheField name="Date" numFmtId="14">
      <sharedItems containsSemiMixedTypes="0" containsNonDate="0" containsDate="1" containsString="0" minDate="2018-01-02T00:00:00" maxDate="2018-03-24T00:00:00" count="14">
        <d v="2018-01-02T00:00:00"/>
        <d v="2018-01-06T00:00:00"/>
        <d v="2018-01-10T00:00:00"/>
        <d v="2018-01-30T00:00:00"/>
        <d v="2018-02-06T00:00:00"/>
        <d v="2018-02-12T00:00:00"/>
        <d v="2018-02-15T00:00:00"/>
        <d v="2018-02-23T00:00:00"/>
        <d v="2018-02-27T00:00:00"/>
        <d v="2018-03-12T00:00:00"/>
        <d v="2018-03-05T00:00:00"/>
        <d v="2018-03-23T00:00:00"/>
        <d v="2018-03-04T00:00:00"/>
        <d v="2018-03-20T00:00:00"/>
      </sharedItems>
      <fieldGroup par="5" base="3">
        <rangePr groupBy="days" startDate="2018-01-02T00:00:00" endDate="2018-03-24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4/03/2018"/>
        </groupItems>
      </fieldGroup>
    </cacheField>
    <cacheField name="Montant" numFmtId="165">
      <sharedItems containsSemiMixedTypes="0" containsString="0" containsNumber="1" containsInteger="1" minValue="15" maxValue="257"/>
    </cacheField>
    <cacheField name="Mois" numFmtId="0" databaseField="0">
      <fieldGroup base="3">
        <rangePr groupBy="months" startDate="2018-01-02T00:00:00" endDate="2018-03-24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m/>
    <m/>
    <x v="0"/>
    <n v="120"/>
  </r>
  <r>
    <x v="1"/>
    <m/>
    <m/>
    <x v="1"/>
    <n v="78"/>
  </r>
  <r>
    <x v="2"/>
    <m/>
    <m/>
    <x v="2"/>
    <n v="102"/>
  </r>
  <r>
    <x v="3"/>
    <m/>
    <m/>
    <x v="2"/>
    <n v="95"/>
  </r>
  <r>
    <x v="4"/>
    <m/>
    <m/>
    <x v="3"/>
    <n v="28"/>
  </r>
  <r>
    <x v="5"/>
    <m/>
    <m/>
    <x v="4"/>
    <n v="25"/>
  </r>
  <r>
    <x v="6"/>
    <m/>
    <m/>
    <x v="5"/>
    <n v="78"/>
  </r>
  <r>
    <x v="2"/>
    <m/>
    <m/>
    <x v="6"/>
    <n v="84"/>
  </r>
  <r>
    <x v="7"/>
    <m/>
    <m/>
    <x v="7"/>
    <n v="257"/>
  </r>
  <r>
    <x v="4"/>
    <m/>
    <m/>
    <x v="8"/>
    <n v="65"/>
  </r>
  <r>
    <x v="8"/>
    <m/>
    <m/>
    <x v="9"/>
    <n v="15"/>
  </r>
  <r>
    <x v="6"/>
    <m/>
    <m/>
    <x v="10"/>
    <n v="253"/>
  </r>
  <r>
    <x v="9"/>
    <m/>
    <m/>
    <x v="11"/>
    <n v="50"/>
  </r>
  <r>
    <x v="7"/>
    <m/>
    <m/>
    <x v="12"/>
    <n v="95"/>
  </r>
  <r>
    <x v="4"/>
    <m/>
    <m/>
    <x v="13"/>
    <n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J19" firstHeaderRow="1" firstDataRow="4" firstDataCol="1"/>
  <pivotFields count="6">
    <pivotField axis="axisRow" dataField="1" compact="0" outline="0" showAll="0">
      <items count="11">
        <item x="6"/>
        <item x="1"/>
        <item x="0"/>
        <item x="5"/>
        <item x="8"/>
        <item x="7"/>
        <item x="2"/>
        <item x="3"/>
        <item x="4"/>
        <item x="9"/>
        <item t="default"/>
      </items>
    </pivotField>
    <pivotField compact="0" outline="0" showAll="0"/>
    <pivotField compact="0" outline="0" showAll="0"/>
    <pivotField axis="axisCol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numFmtId="165" outline="0" showAll="0"/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3">
    <field x="5"/>
    <field x="3"/>
    <field x="-2"/>
  </colFields>
  <colItems count="8">
    <i>
      <x v="1"/>
      <x v="1048832"/>
      <x/>
    </i>
    <i r="2" i="1">
      <x v="1"/>
    </i>
    <i>
      <x v="2"/>
      <x v="1048832"/>
      <x/>
    </i>
    <i r="2" i="1">
      <x v="1"/>
    </i>
    <i>
      <x v="3"/>
      <x v="1048832"/>
      <x/>
    </i>
    <i r="2" i="1">
      <x v="1"/>
    </i>
    <i t="grand">
      <x/>
    </i>
    <i t="grand" i="1">
      <x/>
    </i>
  </colItems>
  <dataFields count="2">
    <dataField name="Nb. Chèques" fld="0" subtotal="count" baseField="0" baseItem="1" numFmtId="3"/>
    <dataField name="Montant " fld="4" baseField="0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C001" displayName="T_C001" ref="B5:B6" totalsRowShown="0">
  <autoFilter ref="B5:B6"/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Chèques" displayName="T_Chèques" ref="A5:E7" totalsRowCount="1">
  <autoFilter ref="A5:E6"/>
  <tableColumns count="5">
    <tableColumn id="1" name="Nom " totalsRowLabel="Total"/>
    <tableColumn id="3" name="Numéro"/>
    <tableColumn id="4" name="Banque"/>
    <tableColumn id="5" name="Date" dataDxfId="87"/>
    <tableColumn id="2" name="Montant" totalsRowFunction="sum" dataDxfId="85" totalsRowDxfId="1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Total" displayName="T_Total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84" totalsRowDxfId="10"/>
    <tableColumn id="2" name="Montant" totalsRowFunction="sum" dataDxfId="86" totalsRowDxfId="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24" name="T_C2018" displayName="T_C2018" ref="B5:F21" totalsRowCount="1">
  <autoFilter ref="B5:F20"/>
  <tableColumns count="5">
    <tableColumn id="1" name="Nom " totalsRowLabel="Total"/>
    <tableColumn id="3" name="Numéro"/>
    <tableColumn id="4" name="Banque"/>
    <tableColumn id="5" name="Date" dataDxfId="1"/>
    <tableColumn id="2" name="Montant" totalsRowFunction="sum" dataDxfId="0" totalsRowDxfId="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25" name="T_T2018" displayName="T_T2018" ref="H5:J9" totalsRowCount="1">
  <autoFilter ref="H5:J8"/>
  <tableColumns count="3">
    <tableColumn id="1" name="Libellé" totalsRowLabel="Total"/>
    <tableColumn id="4" name="Date" dataDxfId="17"/>
    <tableColumn id="2" name="Montant" totalsRowFunction="sum" dataDxfId="15" totalsRowDxfId="16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300" name="T_C201801" displayName="T_C201801" ref="A5:E11" totalsRowCount="1">
  <autoFilter ref="A5:E6"/>
  <tableColumns count="5">
    <tableColumn id="1" name="Nom " totalsRowLabel="Total"/>
    <tableColumn id="3" name="Numéro"/>
    <tableColumn id="4" name="Banque"/>
    <tableColumn id="5" name="Date" dataDxfId="83"/>
    <tableColumn id="2" name="Montant" totalsRowFunction="sum" dataDxfId="82" totalsRowDxfId="1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301" name="T_T201801" displayName="T_T201801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81" totalsRowDxfId="14"/>
    <tableColumn id="2" name="Montant" totalsRowFunction="sum" dataDxfId="80" totalsRowDxfId="13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302" name="T_C201802" displayName="T_C201802" ref="A5:E11" totalsRowCount="1">
  <autoFilter ref="A5:E6"/>
  <tableColumns count="5">
    <tableColumn id="1" name="Nom " totalsRowLabel="Total"/>
    <tableColumn id="3" name="Numéro"/>
    <tableColumn id="4" name="Banque"/>
    <tableColumn id="5" name="Date" dataDxfId="79"/>
    <tableColumn id="2" name="Montant" totalsRowFunction="sum" dataDxfId="78" totalsRowDxfId="8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303" name="T_T201802" displayName="T_T201802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77" totalsRowDxfId="7"/>
    <tableColumn id="2" name="Montant" totalsRowFunction="sum" dataDxfId="76" totalsRowDxfId="6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304" name="T_C201803" displayName="T_C201803" ref="A5:E11" totalsRowCount="1">
  <autoFilter ref="A5:E6"/>
  <tableColumns count="5">
    <tableColumn id="1" name="Nom " totalsRowLabel="Total"/>
    <tableColumn id="3" name="Numéro"/>
    <tableColumn id="4" name="Banque"/>
    <tableColumn id="5" name="Date" dataDxfId="75"/>
    <tableColumn id="2" name="Montant" totalsRowFunction="sum" dataDxfId="74" totalsRowDxfId="3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305" name="T_T201803" displayName="T_T201803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73" totalsRowDxfId="5"/>
    <tableColumn id="2" name="Montant" totalsRowFunction="sum" dataDxfId="72" totalsRowDxfId="4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306" name="T_C201804" displayName="T_C201804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71"/>
    <tableColumn id="2" name="Montant" totalsRowFunction="sum" dataDxfId="69" totalsRowDxfId="70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307" name="T_T201804" displayName="T_T201804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68"/>
    <tableColumn id="2" name="Montant" totalsRowFunction="sum" dataDxfId="66" totalsRowDxfId="6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308" name="T_C201805" displayName="T_C201805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65"/>
    <tableColumn id="2" name="Montant" totalsRowFunction="sum" dataDxfId="63" totalsRowDxfId="64"/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309" name="T_T201805" displayName="T_T201805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62"/>
    <tableColumn id="2" name="Montant" totalsRowFunction="sum" dataDxfId="60" totalsRowDxfId="61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310" name="T_C201806" displayName="T_C201806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59"/>
    <tableColumn id="2" name="Montant" totalsRowFunction="sum" dataDxfId="57" totalsRowDxfId="58"/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id="311" name="T_T201806" displayName="T_T201806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56"/>
    <tableColumn id="2" name="Montant" totalsRowFunction="sum" dataDxfId="54" totalsRowDxfId="55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312" name="T_C201807" displayName="T_C201807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53"/>
    <tableColumn id="2" name="Montant" totalsRowFunction="sum" dataDxfId="51" totalsRowDxfId="52"/>
  </tableColumns>
  <tableStyleInfo name="TableStyleLight9" showFirstColumn="0" showLastColumn="0" showRowStripes="1" showColumnStripes="0"/>
</table>
</file>

<file path=xl/tables/table19.xml><?xml version="1.0" encoding="utf-8"?>
<table xmlns="http://schemas.openxmlformats.org/spreadsheetml/2006/main" id="313" name="T_T201807" displayName="T_T201807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50"/>
    <tableColumn id="2" name="Montant" totalsRowFunction="sum" dataDxfId="48" totalsRowDxfId="49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314" name="T_C201808" displayName="T_C201808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47"/>
    <tableColumn id="2" name="Montant" totalsRowFunction="sum" dataDxfId="45" totalsRowDxfId="46"/>
  </tableColumns>
  <tableStyleInfo name="TableStyleLight9" showFirstColumn="0" showLastColumn="0" showRowStripes="1" showColumnStripes="0"/>
</table>
</file>

<file path=xl/tables/table21.xml><?xml version="1.0" encoding="utf-8"?>
<table xmlns="http://schemas.openxmlformats.org/spreadsheetml/2006/main" id="315" name="T_T201808" displayName="T_T201808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44"/>
    <tableColumn id="2" name="Montant" totalsRowFunction="sum" dataDxfId="42" totalsRowDxfId="43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316" name="T_C201809" displayName="T_C201809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41"/>
    <tableColumn id="2" name="Montant" totalsRowFunction="sum" dataDxfId="39" totalsRowDxfId="40"/>
  </tableColumns>
  <tableStyleInfo name="TableStyleLight9" showFirstColumn="0" showLastColumn="0" showRowStripes="1" showColumnStripes="0"/>
</table>
</file>

<file path=xl/tables/table23.xml><?xml version="1.0" encoding="utf-8"?>
<table xmlns="http://schemas.openxmlformats.org/spreadsheetml/2006/main" id="317" name="T_T201809" displayName="T_T201809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38"/>
    <tableColumn id="2" name="Montant" totalsRowFunction="sum" dataDxfId="36" totalsRowDxfId="37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318" name="T_C201810" displayName="T_C201810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35"/>
    <tableColumn id="2" name="Montant" totalsRowFunction="sum" dataDxfId="33" totalsRowDxfId="34"/>
  </tableColumns>
  <tableStyleInfo name="TableStyleLight9" showFirstColumn="0" showLastColumn="0" showRowStripes="1" showColumnStripes="0"/>
</table>
</file>

<file path=xl/tables/table25.xml><?xml version="1.0" encoding="utf-8"?>
<table xmlns="http://schemas.openxmlformats.org/spreadsheetml/2006/main" id="319" name="T_T201810" displayName="T_T201810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32"/>
    <tableColumn id="2" name="Montant" totalsRowFunction="sum" dataDxfId="30" totalsRowDxfId="31"/>
  </tableColumns>
  <tableStyleInfo name="TableStyleLight10" showFirstColumn="0" showLastColumn="0" showRowStripes="1" showColumnStripes="0"/>
</table>
</file>

<file path=xl/tables/table26.xml><?xml version="1.0" encoding="utf-8"?>
<table xmlns="http://schemas.openxmlformats.org/spreadsheetml/2006/main" id="320" name="T_C201811" displayName="T_C201811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29"/>
    <tableColumn id="2" name="Montant" totalsRowFunction="sum" dataDxfId="27" totalsRowDxfId="28"/>
  </tableColumns>
  <tableStyleInfo name="TableStyleLight9" showFirstColumn="0" showLastColumn="0" showRowStripes="1" showColumnStripes="0"/>
</table>
</file>

<file path=xl/tables/table27.xml><?xml version="1.0" encoding="utf-8"?>
<table xmlns="http://schemas.openxmlformats.org/spreadsheetml/2006/main" id="321" name="T_T201811" displayName="T_T201811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26"/>
    <tableColumn id="2" name="Montant" totalsRowFunction="sum" dataDxfId="24" totalsRowDxfId="25"/>
  </tableColumns>
  <tableStyleInfo name="TableStyleLight10" showFirstColumn="0" showLastColumn="0" showRowStripes="1" showColumnStripes="0"/>
</table>
</file>

<file path=xl/tables/table28.xml><?xml version="1.0" encoding="utf-8"?>
<table xmlns="http://schemas.openxmlformats.org/spreadsheetml/2006/main" id="322" name="T_C201812" displayName="T_C201812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23"/>
    <tableColumn id="2" name="Montant" totalsRowFunction="sum" dataDxfId="21" totalsRowDxfId="22"/>
  </tableColumns>
  <tableStyleInfo name="TableStyleLight9" showFirstColumn="0" showLastColumn="0" showRowStripes="1" showColumnStripes="0"/>
</table>
</file>

<file path=xl/tables/table29.xml><?xml version="1.0" encoding="utf-8"?>
<table xmlns="http://schemas.openxmlformats.org/spreadsheetml/2006/main" id="323" name="T_T201812" displayName="T_T201812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20"/>
    <tableColumn id="2" name="Montant" totalsRowFunction="sum" dataDxfId="18" totalsRowDxfId="19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table" Target="../tables/table10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table" Target="../tables/table16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table" Target="../tables/table18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table" Target="../tables/table20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table" Target="../tables/table2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table" Target="../tables/table2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table" Target="../tables/table26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table" Target="../tables/table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G6"/>
  <sheetViews>
    <sheetView showGridLines="0" tabSelected="1" workbookViewId="0">
      <selection activeCell="E16" sqref="E16"/>
    </sheetView>
  </sheetViews>
  <sheetFormatPr baseColWidth="10" defaultRowHeight="15" x14ac:dyDescent="0.25"/>
  <cols>
    <col min="1" max="1" width="1.7109375" customWidth="1"/>
    <col min="3" max="3" width="2.7109375" customWidth="1"/>
  </cols>
  <sheetData>
    <row r="5" spans="2:7" x14ac:dyDescent="0.25">
      <c r="B5" t="s">
        <v>21</v>
      </c>
      <c r="G5" s="6" t="s">
        <v>35</v>
      </c>
    </row>
    <row r="6" spans="2:7" x14ac:dyDescent="0.25">
      <c r="B6">
        <v>2018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heckBox1">
          <controlPr defaultSize="0" autoLine="0" r:id="rId4">
            <anchor moveWithCells="1">
              <from>
                <xdr:col>1</xdr:col>
                <xdr:colOff>9525</xdr:colOff>
                <xdr:row>1</xdr:row>
                <xdr:rowOff>9525</xdr:rowOff>
              </from>
              <to>
                <xdr:col>4</xdr:col>
                <xdr:colOff>76200</xdr:colOff>
                <xdr:row>2</xdr:row>
                <xdr:rowOff>85725</xdr:rowOff>
              </to>
            </anchor>
          </controlPr>
        </control>
      </mc:Choice>
      <mc:Fallback>
        <control shapeId="4098" r:id="rId3" name="CheckBox1"/>
      </mc:Fallback>
    </mc:AlternateContent>
    <mc:AlternateContent xmlns:mc="http://schemas.openxmlformats.org/markup-compatibility/2006">
      <mc:Choice Requires="x14">
        <control shapeId="4097" r:id="rId5" name="CommandButton1">
          <controlPr defaultSize="0" autoLine="0" r:id="rId6">
            <anchor moveWithCells="1">
              <from>
                <xdr:col>2</xdr:col>
                <xdr:colOff>171450</xdr:colOff>
                <xdr:row>3</xdr:row>
                <xdr:rowOff>180975</xdr:rowOff>
              </from>
              <to>
                <xdr:col>5</xdr:col>
                <xdr:colOff>142875</xdr:colOff>
                <xdr:row>5</xdr:row>
                <xdr:rowOff>123825</xdr:rowOff>
              </to>
            </anchor>
          </controlPr>
        </control>
      </mc:Choice>
      <mc:Fallback>
        <control shapeId="4097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showGridLines="0" workbookViewId="0">
      <selection activeCell="C22" sqref="C22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  <col min="8" max="8" width="10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/>
    </row>
    <row r="3" spans="1:9" x14ac:dyDescent="0.25">
      <c r="A3" s="1"/>
    </row>
    <row r="4" spans="1:9" x14ac:dyDescent="0.25">
      <c r="A4" s="1" t="str">
        <f>"Chèques "&amp;A2</f>
        <v xml:space="preserve">Chèques </v>
      </c>
      <c r="G4" s="1" t="str">
        <f>"Total "&amp;A2</f>
        <v xml:space="preserve">Total 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SUM(T_Chèques[Montant])</f>
        <v>0</v>
      </c>
    </row>
    <row r="7" spans="1:9" x14ac:dyDescent="0.25">
      <c r="A7" t="s">
        <v>16</v>
      </c>
      <c r="E7" s="3">
        <f>SUBTOTAL(109,T_Chèques[Montant])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SUBTOTAL(109,T_Total[Montant])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21"/>
  <sheetViews>
    <sheetView showGridLines="0" workbookViewId="0">
      <selection activeCell="B16" sqref="B16:F20"/>
    </sheetView>
  </sheetViews>
  <sheetFormatPr baseColWidth="10" defaultRowHeight="15" x14ac:dyDescent="0.25"/>
  <cols>
    <col min="1" max="1" width="1.7109375" customWidth="1"/>
  </cols>
  <sheetData>
    <row r="1" spans="2:10" x14ac:dyDescent="0.25">
      <c r="B1" s="1" t="s">
        <v>20</v>
      </c>
      <c r="J1" s="4" t="s">
        <v>22</v>
      </c>
    </row>
    <row r="2" spans="2:10" x14ac:dyDescent="0.25">
      <c r="B2" s="5">
        <f>T_C001[Année]</f>
        <v>2018</v>
      </c>
    </row>
    <row r="3" spans="2:10" x14ac:dyDescent="0.25">
      <c r="B3" s="1"/>
    </row>
    <row r="4" spans="2:10" x14ac:dyDescent="0.25">
      <c r="B4" s="1" t="str">
        <f>"Chèques "&amp;B2</f>
        <v>Chèques 2018</v>
      </c>
      <c r="H4" s="1" t="str">
        <f>"Total "&amp;B2</f>
        <v>Total 2018</v>
      </c>
    </row>
    <row r="5" spans="2:10" x14ac:dyDescent="0.25">
      <c r="B5" t="s">
        <v>6</v>
      </c>
      <c r="C5" t="s">
        <v>14</v>
      </c>
      <c r="D5" t="s">
        <v>15</v>
      </c>
      <c r="E5" t="s">
        <v>11</v>
      </c>
      <c r="F5" t="s">
        <v>12</v>
      </c>
      <c r="H5" t="s">
        <v>17</v>
      </c>
      <c r="I5" t="s">
        <v>11</v>
      </c>
      <c r="J5" t="s">
        <v>12</v>
      </c>
    </row>
    <row r="6" spans="2:10" x14ac:dyDescent="0.25">
      <c r="B6" t="s">
        <v>0</v>
      </c>
      <c r="E6" s="2">
        <v>43102</v>
      </c>
      <c r="F6" s="3">
        <v>120</v>
      </c>
      <c r="H6" t="s">
        <v>13</v>
      </c>
      <c r="I6" s="2"/>
      <c r="J6" s="3">
        <f>SUM(T_C2018[Montant])</f>
        <v>1393</v>
      </c>
    </row>
    <row r="7" spans="2:10" x14ac:dyDescent="0.25">
      <c r="B7" t="s">
        <v>1</v>
      </c>
      <c r="E7" s="2">
        <v>43106</v>
      </c>
      <c r="F7" s="3">
        <v>78</v>
      </c>
      <c r="H7" t="s">
        <v>18</v>
      </c>
      <c r="I7" s="2"/>
      <c r="J7" s="3"/>
    </row>
    <row r="8" spans="2:10" x14ac:dyDescent="0.25">
      <c r="B8" t="s">
        <v>2</v>
      </c>
      <c r="E8" s="2">
        <v>43110</v>
      </c>
      <c r="F8" s="3">
        <v>102</v>
      </c>
      <c r="H8" t="s">
        <v>19</v>
      </c>
      <c r="I8" s="2"/>
      <c r="J8" s="3"/>
    </row>
    <row r="9" spans="2:10" x14ac:dyDescent="0.25">
      <c r="B9" t="s">
        <v>3</v>
      </c>
      <c r="E9" s="2">
        <v>43110</v>
      </c>
      <c r="F9" s="3">
        <v>95</v>
      </c>
      <c r="H9" t="s">
        <v>16</v>
      </c>
      <c r="I9" s="2"/>
      <c r="J9" s="3">
        <f>SUBTOTAL(109,T_T2018[Montant])</f>
        <v>1393</v>
      </c>
    </row>
    <row r="10" spans="2:10" x14ac:dyDescent="0.25">
      <c r="B10" t="s">
        <v>4</v>
      </c>
      <c r="E10" s="2">
        <v>43130</v>
      </c>
      <c r="F10" s="3">
        <v>28</v>
      </c>
    </row>
    <row r="11" spans="2:10" x14ac:dyDescent="0.25">
      <c r="B11" t="s">
        <v>7</v>
      </c>
      <c r="E11" s="2">
        <v>43137</v>
      </c>
      <c r="F11" s="3">
        <v>25</v>
      </c>
    </row>
    <row r="12" spans="2:10" x14ac:dyDescent="0.25">
      <c r="B12" t="s">
        <v>8</v>
      </c>
      <c r="E12" s="2">
        <v>43143</v>
      </c>
      <c r="F12" s="3">
        <v>78</v>
      </c>
    </row>
    <row r="13" spans="2:10" x14ac:dyDescent="0.25">
      <c r="B13" t="s">
        <v>2</v>
      </c>
      <c r="E13" s="2">
        <v>43146</v>
      </c>
      <c r="F13" s="3">
        <v>84</v>
      </c>
    </row>
    <row r="14" spans="2:10" x14ac:dyDescent="0.25">
      <c r="B14" t="s">
        <v>5</v>
      </c>
      <c r="E14" s="2">
        <v>43154</v>
      </c>
      <c r="F14" s="3">
        <v>257</v>
      </c>
    </row>
    <row r="15" spans="2:10" x14ac:dyDescent="0.25">
      <c r="B15" t="s">
        <v>4</v>
      </c>
      <c r="E15" s="2">
        <v>43158</v>
      </c>
      <c r="F15" s="3">
        <v>65</v>
      </c>
    </row>
    <row r="16" spans="2:10" x14ac:dyDescent="0.25">
      <c r="B16" t="s">
        <v>9</v>
      </c>
      <c r="E16" s="2">
        <v>43171</v>
      </c>
      <c r="F16" s="3">
        <v>15</v>
      </c>
    </row>
    <row r="17" spans="2:6" x14ac:dyDescent="0.25">
      <c r="B17" t="s">
        <v>8</v>
      </c>
      <c r="E17" s="2">
        <v>43164</v>
      </c>
      <c r="F17" s="3">
        <v>253</v>
      </c>
    </row>
    <row r="18" spans="2:6" x14ac:dyDescent="0.25">
      <c r="B18" t="s">
        <v>10</v>
      </c>
      <c r="E18" s="2">
        <v>43182</v>
      </c>
      <c r="F18" s="3">
        <v>50</v>
      </c>
    </row>
    <row r="19" spans="2:6" x14ac:dyDescent="0.25">
      <c r="B19" t="s">
        <v>5</v>
      </c>
      <c r="E19" s="2">
        <v>43163</v>
      </c>
      <c r="F19" s="3">
        <v>95</v>
      </c>
    </row>
    <row r="20" spans="2:6" x14ac:dyDescent="0.25">
      <c r="B20" t="s">
        <v>4</v>
      </c>
      <c r="E20" s="2">
        <v>43179</v>
      </c>
      <c r="F20" s="3">
        <v>48</v>
      </c>
    </row>
    <row r="21" spans="2:6" x14ac:dyDescent="0.25">
      <c r="B21" t="s">
        <v>16</v>
      </c>
      <c r="F21" s="3">
        <f>SUBTOTAL(109,T_C2018[Montant])</f>
        <v>1393</v>
      </c>
    </row>
  </sheetData>
  <hyperlinks>
    <hyperlink ref="J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J19"/>
  <sheetViews>
    <sheetView showGridLines="0" workbookViewId="0">
      <selection activeCell="F24" sqref="F24"/>
    </sheetView>
  </sheetViews>
  <sheetFormatPr baseColWidth="10" defaultRowHeight="15" x14ac:dyDescent="0.25"/>
  <cols>
    <col min="1" max="1" width="1.7109375" customWidth="1"/>
    <col min="2" max="2" width="13.28515625" customWidth="1"/>
    <col min="3" max="8" width="12.28515625" customWidth="1"/>
    <col min="9" max="9" width="17.28515625" customWidth="1"/>
    <col min="10" max="10" width="13.85546875" customWidth="1"/>
    <col min="11" max="11" width="7.28515625" customWidth="1"/>
    <col min="12" max="16" width="8" customWidth="1"/>
    <col min="17" max="17" width="12.5703125" bestFit="1" customWidth="1"/>
  </cols>
  <sheetData>
    <row r="5" spans="2:10" x14ac:dyDescent="0.25">
      <c r="C5" s="7" t="s">
        <v>40</v>
      </c>
      <c r="D5" s="7" t="s">
        <v>11</v>
      </c>
      <c r="E5" s="7" t="s">
        <v>41</v>
      </c>
    </row>
    <row r="6" spans="2:10" x14ac:dyDescent="0.25">
      <c r="C6" t="s">
        <v>37</v>
      </c>
      <c r="E6" t="s">
        <v>38</v>
      </c>
      <c r="G6" t="s">
        <v>39</v>
      </c>
      <c r="I6" t="s">
        <v>42</v>
      </c>
      <c r="J6" t="s">
        <v>44</v>
      </c>
    </row>
    <row r="8" spans="2:10" x14ac:dyDescent="0.25">
      <c r="B8" s="7" t="s">
        <v>6</v>
      </c>
      <c r="C8" t="s">
        <v>43</v>
      </c>
      <c r="D8" t="s">
        <v>45</v>
      </c>
      <c r="E8" t="s">
        <v>43</v>
      </c>
      <c r="F8" t="s">
        <v>45</v>
      </c>
      <c r="G8" t="s">
        <v>43</v>
      </c>
      <c r="H8" t="s">
        <v>45</v>
      </c>
    </row>
    <row r="9" spans="2:10" x14ac:dyDescent="0.25">
      <c r="B9" t="s">
        <v>8</v>
      </c>
      <c r="C9" s="8"/>
      <c r="D9" s="3"/>
      <c r="E9" s="8">
        <v>1</v>
      </c>
      <c r="F9" s="3">
        <v>78</v>
      </c>
      <c r="G9" s="8">
        <v>1</v>
      </c>
      <c r="H9" s="3">
        <v>253</v>
      </c>
      <c r="I9" s="8">
        <v>2</v>
      </c>
      <c r="J9" s="3">
        <v>331</v>
      </c>
    </row>
    <row r="10" spans="2:10" x14ac:dyDescent="0.25">
      <c r="B10" t="s">
        <v>1</v>
      </c>
      <c r="C10" s="8">
        <v>1</v>
      </c>
      <c r="D10" s="3">
        <v>78</v>
      </c>
      <c r="E10" s="8"/>
      <c r="F10" s="3"/>
      <c r="G10" s="8"/>
      <c r="H10" s="3"/>
      <c r="I10" s="8">
        <v>1</v>
      </c>
      <c r="J10" s="3">
        <v>78</v>
      </c>
    </row>
    <row r="11" spans="2:10" x14ac:dyDescent="0.25">
      <c r="B11" t="s">
        <v>0</v>
      </c>
      <c r="C11" s="8">
        <v>1</v>
      </c>
      <c r="D11" s="3">
        <v>120</v>
      </c>
      <c r="E11" s="8"/>
      <c r="F11" s="3"/>
      <c r="G11" s="8"/>
      <c r="H11" s="3"/>
      <c r="I11" s="8">
        <v>1</v>
      </c>
      <c r="J11" s="3">
        <v>120</v>
      </c>
    </row>
    <row r="12" spans="2:10" x14ac:dyDescent="0.25">
      <c r="B12" t="s">
        <v>7</v>
      </c>
      <c r="C12" s="8"/>
      <c r="D12" s="3"/>
      <c r="E12" s="8">
        <v>1</v>
      </c>
      <c r="F12" s="3">
        <v>25</v>
      </c>
      <c r="G12" s="8"/>
      <c r="H12" s="3"/>
      <c r="I12" s="8">
        <v>1</v>
      </c>
      <c r="J12" s="3">
        <v>25</v>
      </c>
    </row>
    <row r="13" spans="2:10" x14ac:dyDescent="0.25">
      <c r="B13" t="s">
        <v>9</v>
      </c>
      <c r="C13" s="8"/>
      <c r="D13" s="3"/>
      <c r="E13" s="8"/>
      <c r="F13" s="3"/>
      <c r="G13" s="8">
        <v>1</v>
      </c>
      <c r="H13" s="3">
        <v>15</v>
      </c>
      <c r="I13" s="8">
        <v>1</v>
      </c>
      <c r="J13" s="3">
        <v>15</v>
      </c>
    </row>
    <row r="14" spans="2:10" x14ac:dyDescent="0.25">
      <c r="B14" t="s">
        <v>5</v>
      </c>
      <c r="C14" s="8"/>
      <c r="D14" s="3"/>
      <c r="E14" s="8">
        <v>1</v>
      </c>
      <c r="F14" s="3">
        <v>257</v>
      </c>
      <c r="G14" s="8">
        <v>1</v>
      </c>
      <c r="H14" s="3">
        <v>95</v>
      </c>
      <c r="I14" s="8">
        <v>2</v>
      </c>
      <c r="J14" s="3">
        <v>352</v>
      </c>
    </row>
    <row r="15" spans="2:10" x14ac:dyDescent="0.25">
      <c r="B15" t="s">
        <v>2</v>
      </c>
      <c r="C15" s="8">
        <v>1</v>
      </c>
      <c r="D15" s="3">
        <v>102</v>
      </c>
      <c r="E15" s="8">
        <v>1</v>
      </c>
      <c r="F15" s="3">
        <v>84</v>
      </c>
      <c r="G15" s="8"/>
      <c r="H15" s="3"/>
      <c r="I15" s="8">
        <v>2</v>
      </c>
      <c r="J15" s="3">
        <v>186</v>
      </c>
    </row>
    <row r="16" spans="2:10" x14ac:dyDescent="0.25">
      <c r="B16" t="s">
        <v>3</v>
      </c>
      <c r="C16" s="8">
        <v>1</v>
      </c>
      <c r="D16" s="3">
        <v>95</v>
      </c>
      <c r="E16" s="8"/>
      <c r="F16" s="3"/>
      <c r="G16" s="8"/>
      <c r="H16" s="3"/>
      <c r="I16" s="8">
        <v>1</v>
      </c>
      <c r="J16" s="3">
        <v>95</v>
      </c>
    </row>
    <row r="17" spans="2:10" x14ac:dyDescent="0.25">
      <c r="B17" t="s">
        <v>4</v>
      </c>
      <c r="C17" s="8">
        <v>1</v>
      </c>
      <c r="D17" s="3">
        <v>28</v>
      </c>
      <c r="E17" s="8">
        <v>1</v>
      </c>
      <c r="F17" s="3">
        <v>65</v>
      </c>
      <c r="G17" s="8">
        <v>1</v>
      </c>
      <c r="H17" s="3">
        <v>48</v>
      </c>
      <c r="I17" s="8">
        <v>3</v>
      </c>
      <c r="J17" s="3">
        <v>141</v>
      </c>
    </row>
    <row r="18" spans="2:10" x14ac:dyDescent="0.25">
      <c r="B18" t="s">
        <v>10</v>
      </c>
      <c r="C18" s="8"/>
      <c r="D18" s="3"/>
      <c r="E18" s="8"/>
      <c r="F18" s="3"/>
      <c r="G18" s="8">
        <v>1</v>
      </c>
      <c r="H18" s="3">
        <v>50</v>
      </c>
      <c r="I18" s="8">
        <v>1</v>
      </c>
      <c r="J18" s="3">
        <v>50</v>
      </c>
    </row>
    <row r="19" spans="2:10" x14ac:dyDescent="0.25">
      <c r="B19" t="s">
        <v>36</v>
      </c>
      <c r="C19" s="8">
        <v>5</v>
      </c>
      <c r="D19" s="3">
        <v>423</v>
      </c>
      <c r="E19" s="8">
        <v>5</v>
      </c>
      <c r="F19" s="3">
        <v>509</v>
      </c>
      <c r="G19" s="8">
        <v>5</v>
      </c>
      <c r="H19" s="3">
        <v>461</v>
      </c>
      <c r="I19" s="8">
        <v>15</v>
      </c>
      <c r="J19" s="3">
        <v>1393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"/>
  <sheetViews>
    <sheetView showGridLines="0" workbookViewId="0">
      <selection activeCell="D19" sqref="D19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23</v>
      </c>
    </row>
    <row r="3" spans="1:9" x14ac:dyDescent="0.25">
      <c r="A3" s="1"/>
    </row>
    <row r="4" spans="1:9" x14ac:dyDescent="0.25">
      <c r="A4" s="1" t="str">
        <f>"Chèques "&amp;A2</f>
        <v>Chèques 2018-01</v>
      </c>
      <c r="G4" s="1" t="str">
        <f>"Total "&amp;A2</f>
        <v>Total 2018-01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0</v>
      </c>
      <c r="D6" s="2">
        <v>43102</v>
      </c>
      <c r="E6" s="3">
        <v>120</v>
      </c>
      <c r="G6" t="s">
        <v>13</v>
      </c>
      <c r="H6" s="2"/>
      <c r="I6" s="3">
        <f>SUM(T_C201801[Montant])</f>
        <v>423</v>
      </c>
    </row>
    <row r="7" spans="1:9" x14ac:dyDescent="0.25">
      <c r="A7" t="s">
        <v>1</v>
      </c>
      <c r="D7" s="2">
        <v>43106</v>
      </c>
      <c r="E7" s="3">
        <v>78</v>
      </c>
      <c r="G7" t="s">
        <v>18</v>
      </c>
      <c r="H7" s="2"/>
      <c r="I7" s="3">
        <v>310</v>
      </c>
    </row>
    <row r="8" spans="1:9" x14ac:dyDescent="0.25">
      <c r="A8" t="s">
        <v>2</v>
      </c>
      <c r="D8" s="2">
        <v>43110</v>
      </c>
      <c r="E8" s="3">
        <v>102</v>
      </c>
      <c r="G8" t="s">
        <v>19</v>
      </c>
      <c r="H8" s="2"/>
      <c r="I8" s="3">
        <v>180</v>
      </c>
    </row>
    <row r="9" spans="1:9" x14ac:dyDescent="0.25">
      <c r="A9" t="s">
        <v>3</v>
      </c>
      <c r="D9" s="2">
        <v>43110</v>
      </c>
      <c r="E9" s="3">
        <v>95</v>
      </c>
      <c r="G9" t="s">
        <v>16</v>
      </c>
      <c r="H9" s="2"/>
      <c r="I9" s="3">
        <f>SUBTOTAL(109,T_T201801[Montant])</f>
        <v>913</v>
      </c>
    </row>
    <row r="10" spans="1:9" x14ac:dyDescent="0.25">
      <c r="A10" t="s">
        <v>4</v>
      </c>
      <c r="D10" s="2">
        <v>43130</v>
      </c>
      <c r="E10" s="3">
        <v>28</v>
      </c>
    </row>
    <row r="11" spans="1:9" x14ac:dyDescent="0.25">
      <c r="A11" t="s">
        <v>16</v>
      </c>
      <c r="E11" s="3">
        <f>SUBTOTAL(109,T_C201801[Montant])</f>
        <v>423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1"/>
  <sheetViews>
    <sheetView showGridLines="0" workbookViewId="0">
      <selection activeCell="H6" sqref="H6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24</v>
      </c>
    </row>
    <row r="3" spans="1:9" x14ac:dyDescent="0.25">
      <c r="A3" s="1"/>
    </row>
    <row r="4" spans="1:9" x14ac:dyDescent="0.25">
      <c r="A4" s="1" t="str">
        <f>"Chèques "&amp;A2</f>
        <v>Chèques 2018-02</v>
      </c>
      <c r="G4" s="1" t="str">
        <f>"Total "&amp;A2</f>
        <v>Total 2018-02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7</v>
      </c>
      <c r="D6" s="2">
        <v>43137</v>
      </c>
      <c r="E6" s="3">
        <v>25</v>
      </c>
      <c r="G6" t="s">
        <v>13</v>
      </c>
      <c r="H6" s="2"/>
      <c r="I6" s="3">
        <f>SUM(T_C201802[Montant])</f>
        <v>509</v>
      </c>
    </row>
    <row r="7" spans="1:9" x14ac:dyDescent="0.25">
      <c r="A7" t="s">
        <v>8</v>
      </c>
      <c r="D7" s="2">
        <v>43143</v>
      </c>
      <c r="E7" s="3">
        <v>78</v>
      </c>
      <c r="G7" t="s">
        <v>18</v>
      </c>
      <c r="H7" s="2"/>
      <c r="I7" s="3">
        <v>410</v>
      </c>
    </row>
    <row r="8" spans="1:9" x14ac:dyDescent="0.25">
      <c r="A8" t="s">
        <v>2</v>
      </c>
      <c r="D8" s="2">
        <v>43146</v>
      </c>
      <c r="E8" s="3">
        <v>84</v>
      </c>
      <c r="G8" t="s">
        <v>19</v>
      </c>
      <c r="H8" s="2"/>
      <c r="I8" s="3">
        <v>260</v>
      </c>
    </row>
    <row r="9" spans="1:9" x14ac:dyDescent="0.25">
      <c r="A9" t="s">
        <v>5</v>
      </c>
      <c r="D9" s="2">
        <v>43154</v>
      </c>
      <c r="E9" s="3">
        <v>257</v>
      </c>
      <c r="G9" t="s">
        <v>16</v>
      </c>
      <c r="H9" s="2"/>
      <c r="I9" s="3">
        <f>SUBTOTAL(109,T_T201802[Montant])</f>
        <v>1179</v>
      </c>
    </row>
    <row r="10" spans="1:9" x14ac:dyDescent="0.25">
      <c r="A10" t="s">
        <v>4</v>
      </c>
      <c r="D10" s="2">
        <v>43158</v>
      </c>
      <c r="E10" s="3">
        <v>65</v>
      </c>
    </row>
    <row r="11" spans="1:9" x14ac:dyDescent="0.25">
      <c r="A11" t="s">
        <v>16</v>
      </c>
      <c r="E11" s="3">
        <f>SUBTOTAL(109,T_C201802[Montant])</f>
        <v>509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"/>
  <sheetViews>
    <sheetView showGridLines="0" workbookViewId="0">
      <selection activeCell="I18" sqref="I18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  <col min="8" max="8" width="10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25</v>
      </c>
    </row>
    <row r="3" spans="1:9" x14ac:dyDescent="0.25">
      <c r="A3" s="1"/>
    </row>
    <row r="4" spans="1:9" x14ac:dyDescent="0.25">
      <c r="A4" s="1" t="str">
        <f>"Chèques "&amp;A2</f>
        <v>Chèques 2018-03</v>
      </c>
      <c r="G4" s="1" t="str">
        <f>"Total "&amp;A2</f>
        <v>Total 2018-03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9</v>
      </c>
      <c r="D6" s="2">
        <v>43171</v>
      </c>
      <c r="E6" s="3">
        <v>15</v>
      </c>
      <c r="G6" t="s">
        <v>13</v>
      </c>
      <c r="H6" s="2"/>
      <c r="I6" s="3">
        <f>SUM(T_C201803[Montant])</f>
        <v>461</v>
      </c>
    </row>
    <row r="7" spans="1:9" x14ac:dyDescent="0.25">
      <c r="A7" t="s">
        <v>8</v>
      </c>
      <c r="D7" s="2">
        <v>43164</v>
      </c>
      <c r="E7" s="3">
        <v>253</v>
      </c>
      <c r="G7" t="s">
        <v>18</v>
      </c>
      <c r="H7" s="2"/>
      <c r="I7" s="3">
        <v>250</v>
      </c>
    </row>
    <row r="8" spans="1:9" x14ac:dyDescent="0.25">
      <c r="A8" t="s">
        <v>10</v>
      </c>
      <c r="D8" s="2">
        <v>43182</v>
      </c>
      <c r="E8" s="3">
        <v>50</v>
      </c>
      <c r="G8" t="s">
        <v>19</v>
      </c>
      <c r="H8" s="2"/>
      <c r="I8" s="3">
        <v>150</v>
      </c>
    </row>
    <row r="9" spans="1:9" x14ac:dyDescent="0.25">
      <c r="A9" t="s">
        <v>5</v>
      </c>
      <c r="D9" s="2">
        <v>43163</v>
      </c>
      <c r="E9" s="3">
        <v>95</v>
      </c>
      <c r="G9" t="s">
        <v>16</v>
      </c>
      <c r="H9" s="2"/>
      <c r="I9" s="3">
        <f>SUBTOTAL(109,T_T201803[Montant])</f>
        <v>861</v>
      </c>
    </row>
    <row r="10" spans="1:9" x14ac:dyDescent="0.25">
      <c r="A10" t="s">
        <v>4</v>
      </c>
      <c r="D10" s="2">
        <v>43179</v>
      </c>
      <c r="E10" s="3">
        <v>48</v>
      </c>
    </row>
    <row r="11" spans="1:9" x14ac:dyDescent="0.25">
      <c r="A11" t="s">
        <v>16</v>
      </c>
      <c r="E11" s="3">
        <f>SUBTOTAL(109,T_C201803[Montant])</f>
        <v>461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9"/>
  <sheetViews>
    <sheetView showGridLines="0" workbookViewId="0">
      <selection activeCell="D16" sqref="D16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26</v>
      </c>
    </row>
    <row r="3" spans="1:9" x14ac:dyDescent="0.25">
      <c r="A3" s="1"/>
    </row>
    <row r="4" spans="1:9" x14ac:dyDescent="0.25">
      <c r="A4" s="1" t="str">
        <f>"Chèques "&amp;A2</f>
        <v>Chèques 2018-04</v>
      </c>
      <c r="G4" s="1" t="str">
        <f>"Total "&amp;A2</f>
        <v>Total 2018-04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SUM(T_C201804[Montant])</f>
        <v>0</v>
      </c>
    </row>
    <row r="7" spans="1:9" x14ac:dyDescent="0.25">
      <c r="A7" t="s">
        <v>16</v>
      </c>
      <c r="E7" s="3">
        <f>SUBTOTAL(109,T_C201804[Montant])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SUBTOTAL(109,T_T201804[Montant])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27</v>
      </c>
    </row>
    <row r="3" spans="1:9" x14ac:dyDescent="0.25">
      <c r="A3" s="1"/>
    </row>
    <row r="4" spans="1:9" x14ac:dyDescent="0.25">
      <c r="A4" s="1" t="str">
        <f>"Chèques "&amp;A2</f>
        <v>Chèques 2018-05</v>
      </c>
      <c r="G4" s="1" t="str">
        <f>"Total "&amp;A2</f>
        <v>Total 2018-05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SUM(T_C201805[Montant])</f>
        <v>0</v>
      </c>
    </row>
    <row r="7" spans="1:9" x14ac:dyDescent="0.25">
      <c r="A7" t="s">
        <v>16</v>
      </c>
      <c r="E7" s="3">
        <f>SUBTOTAL(109,T_C201805[Montant])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SUBTOTAL(109,T_T201805[Montant])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9"/>
  <sheetViews>
    <sheetView showGridLines="0" workbookViewId="0">
      <selection activeCell="I24" sqref="I24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28</v>
      </c>
    </row>
    <row r="3" spans="1:9" x14ac:dyDescent="0.25">
      <c r="A3" s="1"/>
    </row>
    <row r="4" spans="1:9" x14ac:dyDescent="0.25">
      <c r="A4" s="1" t="str">
        <f>"Chèques "&amp;A2</f>
        <v>Chèques 2018-06</v>
      </c>
      <c r="G4" s="1" t="str">
        <f>"Total "&amp;A2</f>
        <v>Total 2018-06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SUM(T_C201806[Montant])</f>
        <v>0</v>
      </c>
    </row>
    <row r="7" spans="1:9" x14ac:dyDescent="0.25">
      <c r="A7" t="s">
        <v>16</v>
      </c>
      <c r="E7" s="3">
        <f>SUBTOTAL(109,T_C201806[Montant])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SUBTOTAL(109,T_T201806[Montant])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29</v>
      </c>
    </row>
    <row r="3" spans="1:9" x14ac:dyDescent="0.25">
      <c r="A3" s="1"/>
    </row>
    <row r="4" spans="1:9" x14ac:dyDescent="0.25">
      <c r="A4" s="1" t="str">
        <f>"Chèques "&amp;A2</f>
        <v>Chèques 2018-07</v>
      </c>
      <c r="G4" s="1" t="str">
        <f>"Total "&amp;A2</f>
        <v>Total 2018-07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SUM(T_C201807[Montant])</f>
        <v>0</v>
      </c>
    </row>
    <row r="7" spans="1:9" x14ac:dyDescent="0.25">
      <c r="A7" t="s">
        <v>16</v>
      </c>
      <c r="E7" s="3">
        <f>SUBTOTAL(109,T_C201807[Montant])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SUBTOTAL(109,T_T201807[Montant])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9"/>
  <sheetViews>
    <sheetView showGridLines="0" workbookViewId="0">
      <selection activeCell="H21" sqref="H21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30</v>
      </c>
    </row>
    <row r="3" spans="1:9" x14ac:dyDescent="0.25">
      <c r="A3" s="1"/>
    </row>
    <row r="4" spans="1:9" x14ac:dyDescent="0.25">
      <c r="A4" s="1" t="str">
        <f>"Chèques "&amp;A2</f>
        <v>Chèques 2018-08</v>
      </c>
      <c r="G4" s="1" t="str">
        <f>"Total "&amp;A2</f>
        <v>Total 2018-08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SUM(T_C201808[Montant])</f>
        <v>0</v>
      </c>
    </row>
    <row r="7" spans="1:9" x14ac:dyDescent="0.25">
      <c r="A7" t="s">
        <v>16</v>
      </c>
      <c r="E7" s="3">
        <f>SUBTOTAL(109,T_C201808[Montant])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SUBTOTAL(109,T_T201808[Montant])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31</v>
      </c>
    </row>
    <row r="3" spans="1:9" x14ac:dyDescent="0.25">
      <c r="A3" s="1"/>
    </row>
    <row r="4" spans="1:9" x14ac:dyDescent="0.25">
      <c r="A4" s="1" t="str">
        <f>"Chèques "&amp;A2</f>
        <v>Chèques 2018-09</v>
      </c>
      <c r="G4" s="1" t="str">
        <f>"Total "&amp;A2</f>
        <v>Total 2018-09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SUM(T_C201809[Montant])</f>
        <v>0</v>
      </c>
    </row>
    <row r="7" spans="1:9" x14ac:dyDescent="0.25">
      <c r="A7" t="s">
        <v>16</v>
      </c>
      <c r="E7" s="3">
        <f>SUBTOTAL(109,T_C201809[Montant])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SUBTOTAL(109,T_T201809[Montant])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32</v>
      </c>
    </row>
    <row r="3" spans="1:9" x14ac:dyDescent="0.25">
      <c r="A3" s="1"/>
    </row>
    <row r="4" spans="1:9" x14ac:dyDescent="0.25">
      <c r="A4" s="1" t="str">
        <f>"Chèques "&amp;A2</f>
        <v>Chèques 2018-10</v>
      </c>
      <c r="G4" s="1" t="str">
        <f>"Total "&amp;A2</f>
        <v>Total 2018-10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SUM(T_C201810[Montant])</f>
        <v>0</v>
      </c>
    </row>
    <row r="7" spans="1:9" x14ac:dyDescent="0.25">
      <c r="A7" t="s">
        <v>16</v>
      </c>
      <c r="E7" s="3">
        <f>SUBTOTAL(109,T_C201810[Montant])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SUBTOTAL(109,T_T201810[Montant])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33</v>
      </c>
    </row>
    <row r="3" spans="1:9" x14ac:dyDescent="0.25">
      <c r="A3" s="1"/>
    </row>
    <row r="4" spans="1:9" x14ac:dyDescent="0.25">
      <c r="A4" s="1" t="str">
        <f>"Chèques "&amp;A2</f>
        <v>Chèques 2018-11</v>
      </c>
      <c r="G4" s="1" t="str">
        <f>"Total "&amp;A2</f>
        <v>Total 2018-11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SUM(T_C201811[Montant])</f>
        <v>0</v>
      </c>
    </row>
    <row r="7" spans="1:9" x14ac:dyDescent="0.25">
      <c r="A7" t="s">
        <v>16</v>
      </c>
      <c r="E7" s="3">
        <f>SUBTOTAL(109,T_C201811[Montant])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SUBTOTAL(109,T_T201811[Montant])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9"/>
  <sheetViews>
    <sheetView showGridLines="0" workbookViewId="0">
      <selection activeCell="I1" sqref="I1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34</v>
      </c>
    </row>
    <row r="3" spans="1:9" x14ac:dyDescent="0.25">
      <c r="A3" s="1"/>
    </row>
    <row r="4" spans="1:9" x14ac:dyDescent="0.25">
      <c r="A4" s="1" t="str">
        <f>"Chèques "&amp;A2</f>
        <v>Chèques 2018-12</v>
      </c>
      <c r="G4" s="1" t="str">
        <f>"Total "&amp;A2</f>
        <v>Total 2018-12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SUM(T_C201812[Montant])</f>
        <v>0</v>
      </c>
    </row>
    <row r="7" spans="1:9" x14ac:dyDescent="0.25">
      <c r="A7" t="s">
        <v>16</v>
      </c>
      <c r="E7" s="3">
        <f>SUBTOTAL(109,T_C201812[Montant])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SUBTOTAL(109,T_T201812[Montant])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Accueil</vt:lpstr>
      <vt:lpstr>Synthèse</vt:lpstr>
      <vt:lpstr>TCDs</vt:lpstr>
      <vt:lpstr>2018-01</vt:lpstr>
      <vt:lpstr>2018-02</vt:lpstr>
      <vt:lpstr>2018-03</vt:lpstr>
      <vt:lpstr>2018-04</vt:lpstr>
      <vt:lpstr>2018-05</vt:lpstr>
      <vt:lpstr>2018-06</vt:lpstr>
      <vt:lpstr>2018-07</vt:lpstr>
      <vt:lpstr>2018-08</vt:lpstr>
      <vt:lpstr>2018-09</vt:lpstr>
      <vt:lpstr>2018-10</vt:lpstr>
      <vt:lpstr>2018-11</vt:lpstr>
      <vt:lpstr>2018-12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</dc:creator>
  <cp:lastModifiedBy>Jean-Eric</cp:lastModifiedBy>
  <dcterms:created xsi:type="dcterms:W3CDTF">2018-12-01T16:58:58Z</dcterms:created>
  <dcterms:modified xsi:type="dcterms:W3CDTF">2018-12-02T19:59:35Z</dcterms:modified>
</cp:coreProperties>
</file>