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305" yWindow="-15" windowWidth="10200" windowHeight="7575" tabRatio="511"/>
  </bookViews>
  <sheets>
    <sheet name="Calendar" sheetId="1" r:id="rId1"/>
    <sheet name="Dashboard" sheetId="13" r:id="rId2"/>
    <sheet name="Dates" sheetId="9" state="hidden" r:id="rId3"/>
    <sheet name="Lists" sheetId="11" r:id="rId4"/>
    <sheet name="Dashboard 1" sheetId="14" r:id="rId5"/>
  </sheets>
  <externalReferences>
    <externalReference r:id="rId6"/>
    <externalReference r:id="rId7"/>
  </externalReferences>
  <definedNames>
    <definedName name="_xlnm._FilterDatabase" localSheetId="0" hidden="1">Calendar!$B$1:$Q$151</definedName>
    <definedName name="GRCIBLES">Lists!$F$3:$F$52</definedName>
    <definedName name="_xlnm.Print_Titles" localSheetId="0">Calendar!$1:$1</definedName>
    <definedName name="OBJECTIFS">Lists!$C$3:$C$52</definedName>
    <definedName name="PLATEFORME">Lists!$S$3:$S$52</definedName>
    <definedName name="SSGRCIBLES">Lists!$O$3:$O$52</definedName>
    <definedName name="THEME">Lists!$L$3:$L$52</definedName>
    <definedName name="_xlnm.Print_Area" localSheetId="0">Calendar!$B$1:$Q$105</definedName>
  </definedNames>
  <calcPr calcId="145621"/>
  <fileRecoveryPr repairLoad="1"/>
</workbook>
</file>

<file path=xl/calcChain.xml><?xml version="1.0" encoding="utf-8"?>
<calcChain xmlns="http://schemas.openxmlformats.org/spreadsheetml/2006/main">
  <c r="G27" i="13" l="1"/>
  <c r="G28" i="13"/>
  <c r="G29" i="13"/>
  <c r="G30" i="13"/>
  <c r="G31" i="13"/>
  <c r="G26" i="13"/>
  <c r="I27" i="13"/>
  <c r="H27" i="13" s="1"/>
  <c r="I28" i="13"/>
  <c r="H28" i="13" s="1"/>
  <c r="I29" i="13"/>
  <c r="H29" i="13" s="1"/>
  <c r="I30" i="13"/>
  <c r="H30" i="13" s="1"/>
  <c r="I31" i="13"/>
  <c r="I26" i="13"/>
  <c r="I25" i="13"/>
  <c r="H26" i="13" l="1"/>
  <c r="H31" i="13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A25" i="1" l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I3" i="13" l="1"/>
  <c r="F3" i="13"/>
  <c r="I2" i="13"/>
  <c r="F2" i="13"/>
  <c r="E2" i="13"/>
  <c r="D2" i="13"/>
  <c r="C2" i="13"/>
  <c r="E3" i="13"/>
  <c r="D3" i="13"/>
  <c r="C3" i="13"/>
  <c r="B27" i="13" l="1"/>
  <c r="B28" i="13"/>
  <c r="B29" i="13"/>
  <c r="B30" i="13"/>
  <c r="B31" i="13"/>
  <c r="B26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13" i="13"/>
  <c r="D23" i="13" l="1"/>
  <c r="E23" i="13"/>
  <c r="I23" i="13"/>
  <c r="F23" i="13"/>
  <c r="G23" i="13"/>
  <c r="C23" i="13"/>
  <c r="D19" i="13"/>
  <c r="E19" i="13"/>
  <c r="I19" i="13"/>
  <c r="F19" i="13"/>
  <c r="G19" i="13"/>
  <c r="C19" i="13"/>
  <c r="D15" i="13"/>
  <c r="E15" i="13"/>
  <c r="I15" i="13"/>
  <c r="F15" i="13"/>
  <c r="G15" i="13"/>
  <c r="C15" i="13"/>
  <c r="C30" i="13"/>
  <c r="D30" i="13"/>
  <c r="E30" i="13"/>
  <c r="F30" i="13"/>
  <c r="E13" i="13"/>
  <c r="I13" i="13"/>
  <c r="F13" i="13"/>
  <c r="G13" i="13"/>
  <c r="C13" i="13"/>
  <c r="D13" i="13"/>
  <c r="D22" i="13"/>
  <c r="I22" i="13"/>
  <c r="E22" i="13"/>
  <c r="G22" i="13"/>
  <c r="F22" i="13"/>
  <c r="C22" i="13"/>
  <c r="D18" i="13"/>
  <c r="I18" i="13"/>
  <c r="E18" i="13"/>
  <c r="G18" i="13"/>
  <c r="F18" i="13"/>
  <c r="C18" i="13"/>
  <c r="D14" i="13"/>
  <c r="I14" i="13"/>
  <c r="E14" i="13"/>
  <c r="G14" i="13"/>
  <c r="F14" i="13"/>
  <c r="C14" i="13"/>
  <c r="C29" i="13"/>
  <c r="D29" i="13"/>
  <c r="E29" i="13"/>
  <c r="F29" i="13"/>
  <c r="D25" i="13"/>
  <c r="G25" i="13"/>
  <c r="E25" i="13"/>
  <c r="F25" i="13"/>
  <c r="C25" i="13"/>
  <c r="I21" i="13"/>
  <c r="D21" i="13"/>
  <c r="G21" i="13"/>
  <c r="E21" i="13"/>
  <c r="F21" i="13"/>
  <c r="C21" i="13"/>
  <c r="I17" i="13"/>
  <c r="D17" i="13"/>
  <c r="G17" i="13"/>
  <c r="E17" i="13"/>
  <c r="F17" i="13"/>
  <c r="C17" i="13"/>
  <c r="D26" i="13"/>
  <c r="E26" i="13"/>
  <c r="F26" i="13"/>
  <c r="C26" i="13"/>
  <c r="C28" i="13"/>
  <c r="D28" i="13"/>
  <c r="E28" i="13"/>
  <c r="F28" i="13"/>
  <c r="G24" i="13"/>
  <c r="D24" i="13"/>
  <c r="E24" i="13"/>
  <c r="F24" i="13"/>
  <c r="I24" i="13"/>
  <c r="C24" i="13"/>
  <c r="G20" i="13"/>
  <c r="D20" i="13"/>
  <c r="E20" i="13"/>
  <c r="F20" i="13"/>
  <c r="I20" i="13"/>
  <c r="C20" i="13"/>
  <c r="G16" i="13"/>
  <c r="D16" i="13"/>
  <c r="E16" i="13"/>
  <c r="F16" i="13"/>
  <c r="I16" i="13"/>
  <c r="C16" i="13"/>
  <c r="C31" i="13"/>
  <c r="D31" i="13"/>
  <c r="E31" i="13"/>
  <c r="F31" i="13"/>
  <c r="C27" i="13"/>
  <c r="D27" i="13"/>
  <c r="E27" i="13"/>
  <c r="F27" i="13"/>
  <c r="B6" i="13"/>
  <c r="B7" i="13"/>
  <c r="B8" i="13"/>
  <c r="B9" i="13"/>
  <c r="B10" i="13"/>
  <c r="B11" i="13"/>
  <c r="B12" i="13"/>
  <c r="B5" i="13"/>
  <c r="D3" i="1"/>
  <c r="A3" i="1" s="1"/>
  <c r="D4" i="1"/>
  <c r="A4" i="1" s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  <c r="D12" i="1"/>
  <c r="A12" i="1" s="1"/>
  <c r="D13" i="1"/>
  <c r="A13" i="1" s="1"/>
  <c r="D14" i="1"/>
  <c r="A14" i="1" s="1"/>
  <c r="D15" i="1"/>
  <c r="A15" i="1" s="1"/>
  <c r="D16" i="1"/>
  <c r="A16" i="1" s="1"/>
  <c r="D17" i="1"/>
  <c r="A17" i="1" s="1"/>
  <c r="D18" i="1"/>
  <c r="A18" i="1" s="1"/>
  <c r="D19" i="1"/>
  <c r="A19" i="1" s="1"/>
  <c r="D20" i="1"/>
  <c r="A20" i="1" s="1"/>
  <c r="D21" i="1"/>
  <c r="A21" i="1" s="1"/>
  <c r="D22" i="1"/>
  <c r="A22" i="1" s="1"/>
  <c r="D23" i="1"/>
  <c r="A23" i="1" s="1"/>
  <c r="D24" i="1"/>
  <c r="A24" i="1" s="1"/>
  <c r="D2" i="1"/>
  <c r="A2" i="1" s="1"/>
  <c r="G3" i="13" l="1"/>
  <c r="H23" i="13"/>
  <c r="H14" i="13"/>
  <c r="H22" i="13"/>
  <c r="H21" i="13"/>
  <c r="H19" i="13"/>
  <c r="H18" i="13"/>
  <c r="H13" i="13"/>
  <c r="H17" i="13"/>
  <c r="H25" i="13"/>
  <c r="H15" i="13"/>
  <c r="E11" i="13"/>
  <c r="F11" i="13"/>
  <c r="C11" i="13"/>
  <c r="I11" i="13"/>
  <c r="G11" i="13"/>
  <c r="D11" i="13"/>
  <c r="E7" i="13"/>
  <c r="F7" i="13"/>
  <c r="C7" i="13"/>
  <c r="I7" i="13"/>
  <c r="G7" i="13"/>
  <c r="D7" i="13"/>
  <c r="E10" i="13"/>
  <c r="F10" i="13"/>
  <c r="I10" i="13"/>
  <c r="G10" i="13"/>
  <c r="C10" i="13"/>
  <c r="D10" i="13"/>
  <c r="E6" i="13"/>
  <c r="F6" i="13"/>
  <c r="I6" i="13"/>
  <c r="G6" i="13"/>
  <c r="C6" i="13"/>
  <c r="D6" i="13"/>
  <c r="H20" i="13"/>
  <c r="I5" i="13"/>
  <c r="G5" i="13"/>
  <c r="D5" i="13"/>
  <c r="F5" i="13"/>
  <c r="E5" i="13"/>
  <c r="C5" i="13"/>
  <c r="E9" i="13"/>
  <c r="I9" i="13"/>
  <c r="G9" i="13"/>
  <c r="F9" i="13"/>
  <c r="C9" i="13"/>
  <c r="D9" i="13"/>
  <c r="I12" i="13"/>
  <c r="G12" i="13"/>
  <c r="F12" i="13"/>
  <c r="D12" i="13"/>
  <c r="C12" i="13"/>
  <c r="E12" i="13"/>
  <c r="I8" i="13"/>
  <c r="G8" i="13"/>
  <c r="E8" i="13"/>
  <c r="F8" i="13"/>
  <c r="C8" i="13"/>
  <c r="D8" i="13"/>
  <c r="H16" i="13"/>
  <c r="H24" i="13"/>
  <c r="H9" i="13" l="1"/>
  <c r="H11" i="13"/>
  <c r="H12" i="13"/>
  <c r="H5" i="13"/>
  <c r="H7" i="13"/>
  <c r="H10" i="13"/>
  <c r="H6" i="13"/>
  <c r="H8" i="13"/>
  <c r="I4" i="13"/>
  <c r="F4" i="13"/>
  <c r="H3" i="13"/>
  <c r="G4" i="13"/>
  <c r="E4" i="13"/>
  <c r="D4" i="13"/>
  <c r="C4" i="13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R51" i="11"/>
  <c r="R52" i="11"/>
  <c r="R3" i="11"/>
  <c r="S3" i="11" s="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51" i="11"/>
  <c r="N52" i="11"/>
  <c r="N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3" i="11"/>
  <c r="G4" i="11"/>
  <c r="G5" i="11"/>
  <c r="G6" i="11"/>
  <c r="G7" i="11"/>
  <c r="G8" i="11"/>
  <c r="H13" i="11" s="1"/>
  <c r="G9" i="11"/>
  <c r="G10" i="11"/>
  <c r="G11" i="11"/>
  <c r="G12" i="11"/>
  <c r="G13" i="11"/>
  <c r="G14" i="11"/>
  <c r="G15" i="11"/>
  <c r="G16" i="11"/>
  <c r="H16" i="11" s="1"/>
  <c r="G17" i="11"/>
  <c r="H17" i="11" s="1"/>
  <c r="G18" i="11"/>
  <c r="H18" i="11" s="1"/>
  <c r="G19" i="11"/>
  <c r="H19" i="11" s="1"/>
  <c r="G20" i="11"/>
  <c r="H20" i="11" s="1"/>
  <c r="G21" i="11"/>
  <c r="H21" i="11" s="1"/>
  <c r="G22" i="11"/>
  <c r="G23" i="11"/>
  <c r="H23" i="11" s="1"/>
  <c r="G24" i="11"/>
  <c r="H24" i="11" s="1"/>
  <c r="G25" i="11"/>
  <c r="G26" i="11"/>
  <c r="G27" i="11"/>
  <c r="H27" i="11" s="1"/>
  <c r="G28" i="11"/>
  <c r="H28" i="11" s="1"/>
  <c r="G29" i="11"/>
  <c r="H29" i="11" s="1"/>
  <c r="G30" i="11"/>
  <c r="H30" i="11" s="1"/>
  <c r="G31" i="11"/>
  <c r="H31" i="11" s="1"/>
  <c r="G32" i="11"/>
  <c r="G33" i="11"/>
  <c r="H33" i="11" s="1"/>
  <c r="G34" i="11"/>
  <c r="H34" i="11" s="1"/>
  <c r="G35" i="11"/>
  <c r="H35" i="11" s="1"/>
  <c r="G36" i="11"/>
  <c r="H36" i="11" s="1"/>
  <c r="G37" i="11"/>
  <c r="H37" i="11" s="1"/>
  <c r="G38" i="11"/>
  <c r="G39" i="11"/>
  <c r="H39" i="11" s="1"/>
  <c r="G40" i="11"/>
  <c r="H40" i="11" s="1"/>
  <c r="G41" i="11"/>
  <c r="G42" i="11"/>
  <c r="G43" i="11"/>
  <c r="H43" i="11" s="1"/>
  <c r="G44" i="11"/>
  <c r="H44" i="11" s="1"/>
  <c r="G45" i="11"/>
  <c r="H45" i="11" s="1"/>
  <c r="G46" i="11"/>
  <c r="H46" i="11" s="1"/>
  <c r="G47" i="11"/>
  <c r="G48" i="11"/>
  <c r="H48" i="11" s="1"/>
  <c r="G49" i="11"/>
  <c r="H49" i="11" s="1"/>
  <c r="G50" i="11"/>
  <c r="G51" i="11"/>
  <c r="H51" i="11" s="1"/>
  <c r="G52" i="11"/>
  <c r="H52" i="11" s="1"/>
  <c r="G3" i="11"/>
  <c r="D4" i="11"/>
  <c r="D5" i="11"/>
  <c r="D6" i="11"/>
  <c r="D7" i="11"/>
  <c r="D8" i="11"/>
  <c r="D9" i="11"/>
  <c r="D10" i="11"/>
  <c r="D11" i="11"/>
  <c r="D12" i="11"/>
  <c r="D13" i="11"/>
  <c r="E13" i="11" s="1"/>
  <c r="D14" i="11"/>
  <c r="E14" i="11" s="1"/>
  <c r="D15" i="11"/>
  <c r="D16" i="11"/>
  <c r="E16" i="11" s="1"/>
  <c r="D17" i="11"/>
  <c r="E17" i="11" s="1"/>
  <c r="D18" i="11"/>
  <c r="E18" i="11" s="1"/>
  <c r="D19" i="11"/>
  <c r="D20" i="11"/>
  <c r="E20" i="11" s="1"/>
  <c r="D21" i="11"/>
  <c r="E21" i="11" s="1"/>
  <c r="D22" i="11"/>
  <c r="E22" i="11" s="1"/>
  <c r="D23" i="11"/>
  <c r="E23" i="11" s="1"/>
  <c r="D24" i="11"/>
  <c r="D25" i="11"/>
  <c r="E25" i="11" s="1"/>
  <c r="D26" i="11"/>
  <c r="E26" i="11" s="1"/>
  <c r="D27" i="11"/>
  <c r="E27" i="11" s="1"/>
  <c r="D28" i="11"/>
  <c r="E28" i="11" s="1"/>
  <c r="D29" i="11"/>
  <c r="E29" i="11" s="1"/>
  <c r="D30" i="11"/>
  <c r="E30" i="11" s="1"/>
  <c r="D31" i="11"/>
  <c r="E31" i="11" s="1"/>
  <c r="D32" i="11"/>
  <c r="D33" i="11"/>
  <c r="E33" i="11" s="1"/>
  <c r="D34" i="11"/>
  <c r="E34" i="11" s="1"/>
  <c r="D35" i="11"/>
  <c r="D36" i="11"/>
  <c r="D37" i="11"/>
  <c r="E37" i="11" s="1"/>
  <c r="D38" i="11"/>
  <c r="E38" i="11" s="1"/>
  <c r="D39" i="11"/>
  <c r="E39" i="11" s="1"/>
  <c r="D40" i="11"/>
  <c r="E40" i="11" s="1"/>
  <c r="D41" i="11"/>
  <c r="E41" i="11" s="1"/>
  <c r="D42" i="11"/>
  <c r="E42" i="11" s="1"/>
  <c r="D43" i="11"/>
  <c r="E43" i="11" s="1"/>
  <c r="D44" i="11"/>
  <c r="D45" i="11"/>
  <c r="E45" i="11" s="1"/>
  <c r="D46" i="11"/>
  <c r="E46" i="11" s="1"/>
  <c r="D47" i="11"/>
  <c r="E47" i="11" s="1"/>
  <c r="D48" i="11"/>
  <c r="D49" i="11"/>
  <c r="E49" i="11" s="1"/>
  <c r="D50" i="11"/>
  <c r="E50" i="11" s="1"/>
  <c r="D51" i="11"/>
  <c r="E51" i="11" s="1"/>
  <c r="D52" i="11"/>
  <c r="E52" i="11" s="1"/>
  <c r="D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B16" i="11" s="1"/>
  <c r="A17" i="11"/>
  <c r="A18" i="11"/>
  <c r="A19" i="11"/>
  <c r="A20" i="11"/>
  <c r="A21" i="11"/>
  <c r="A22" i="11"/>
  <c r="A23" i="11"/>
  <c r="B23" i="11" s="1"/>
  <c r="A24" i="11"/>
  <c r="A25" i="11"/>
  <c r="A26" i="11"/>
  <c r="A27" i="11"/>
  <c r="A28" i="11"/>
  <c r="A29" i="11"/>
  <c r="A30" i="11"/>
  <c r="A31" i="11"/>
  <c r="A32" i="11"/>
  <c r="A33" i="11"/>
  <c r="A34" i="11"/>
  <c r="B34" i="11" s="1"/>
  <c r="A35" i="11"/>
  <c r="A36" i="11"/>
  <c r="B36" i="11" s="1"/>
  <c r="A37" i="11"/>
  <c r="A38" i="11"/>
  <c r="A39" i="11"/>
  <c r="A40" i="11"/>
  <c r="A41" i="11"/>
  <c r="A42" i="11"/>
  <c r="A43" i="11"/>
  <c r="A44" i="11"/>
  <c r="B44" i="11" s="1"/>
  <c r="A45" i="11"/>
  <c r="A46" i="11"/>
  <c r="A47" i="11"/>
  <c r="A48" i="11"/>
  <c r="B48" i="11" s="1"/>
  <c r="A49" i="11"/>
  <c r="A50" i="11"/>
  <c r="A51" i="11"/>
  <c r="A52" i="11"/>
  <c r="A3" i="11"/>
  <c r="H50" i="11"/>
  <c r="H42" i="11"/>
  <c r="H41" i="11"/>
  <c r="H38" i="11"/>
  <c r="H32" i="11"/>
  <c r="H26" i="11"/>
  <c r="H25" i="11"/>
  <c r="H22" i="11"/>
  <c r="E48" i="11"/>
  <c r="E44" i="11"/>
  <c r="E36" i="11"/>
  <c r="E35" i="11"/>
  <c r="E32" i="11"/>
  <c r="E24" i="11"/>
  <c r="E19" i="11"/>
  <c r="H4" i="13" l="1"/>
  <c r="L5" i="11"/>
  <c r="L4" i="11"/>
  <c r="L52" i="11"/>
  <c r="L48" i="11"/>
  <c r="L44" i="11"/>
  <c r="L40" i="11"/>
  <c r="L36" i="11"/>
  <c r="L32" i="11"/>
  <c r="L28" i="11"/>
  <c r="L24" i="11"/>
  <c r="L20" i="11"/>
  <c r="L16" i="11"/>
  <c r="L12" i="11"/>
  <c r="L8" i="11"/>
  <c r="L51" i="11"/>
  <c r="L47" i="11"/>
  <c r="L43" i="11"/>
  <c r="L39" i="11"/>
  <c r="L35" i="11"/>
  <c r="L31" i="11"/>
  <c r="L27" i="11"/>
  <c r="L23" i="11"/>
  <c r="L19" i="11"/>
  <c r="L15" i="11"/>
  <c r="L11" i="11"/>
  <c r="L7" i="11"/>
  <c r="L50" i="11"/>
  <c r="L46" i="11"/>
  <c r="L42" i="11"/>
  <c r="L38" i="11"/>
  <c r="L34" i="11"/>
  <c r="L30" i="11"/>
  <c r="L26" i="11"/>
  <c r="L22" i="11"/>
  <c r="L18" i="11"/>
  <c r="L14" i="11"/>
  <c r="L10" i="11"/>
  <c r="L6" i="11"/>
  <c r="L3" i="11"/>
  <c r="L49" i="11"/>
  <c r="L45" i="11"/>
  <c r="L41" i="11"/>
  <c r="L37" i="11"/>
  <c r="L33" i="11"/>
  <c r="L29" i="11"/>
  <c r="L25" i="11"/>
  <c r="L21" i="11"/>
  <c r="L17" i="11"/>
  <c r="L13" i="11"/>
  <c r="L9" i="11"/>
  <c r="O5" i="11"/>
  <c r="O6" i="11"/>
  <c r="H3" i="11"/>
  <c r="B27" i="11"/>
  <c r="H5" i="11"/>
  <c r="S6" i="11"/>
  <c r="S5" i="11"/>
  <c r="S52" i="11"/>
  <c r="S48" i="11"/>
  <c r="S44" i="11"/>
  <c r="S40" i="11"/>
  <c r="S36" i="11"/>
  <c r="S32" i="11"/>
  <c r="S28" i="11"/>
  <c r="S26" i="11"/>
  <c r="S22" i="11"/>
  <c r="S20" i="11"/>
  <c r="S18" i="11"/>
  <c r="S16" i="11"/>
  <c r="S14" i="11"/>
  <c r="S12" i="11"/>
  <c r="S10" i="11"/>
  <c r="S8" i="11"/>
  <c r="S4" i="11"/>
  <c r="S51" i="11"/>
  <c r="S49" i="11"/>
  <c r="S47" i="11"/>
  <c r="S45" i="11"/>
  <c r="S43" i="11"/>
  <c r="S41" i="11"/>
  <c r="S39" i="11"/>
  <c r="S37" i="11"/>
  <c r="S35" i="11"/>
  <c r="S33" i="11"/>
  <c r="S31" i="11"/>
  <c r="S29" i="11"/>
  <c r="S27" i="11"/>
  <c r="S25" i="11"/>
  <c r="S23" i="11"/>
  <c r="S21" i="11"/>
  <c r="S19" i="11"/>
  <c r="S17" i="11"/>
  <c r="S15" i="11"/>
  <c r="S13" i="11"/>
  <c r="S11" i="11"/>
  <c r="S9" i="11"/>
  <c r="S7" i="11"/>
  <c r="S50" i="11"/>
  <c r="S46" i="11"/>
  <c r="S42" i="11"/>
  <c r="S38" i="11"/>
  <c r="S34" i="11"/>
  <c r="S30" i="11"/>
  <c r="S24" i="11"/>
  <c r="O3" i="11"/>
  <c r="O50" i="11"/>
  <c r="O46" i="11"/>
  <c r="O42" i="11"/>
  <c r="O36" i="11"/>
  <c r="O32" i="11"/>
  <c r="O30" i="11"/>
  <c r="O26" i="11"/>
  <c r="O24" i="11"/>
  <c r="O22" i="11"/>
  <c r="O20" i="11"/>
  <c r="O18" i="11"/>
  <c r="O16" i="11"/>
  <c r="O14" i="11"/>
  <c r="O12" i="11"/>
  <c r="O10" i="11"/>
  <c r="O8" i="11"/>
  <c r="O4" i="11"/>
  <c r="O51" i="11"/>
  <c r="O49" i="11"/>
  <c r="O47" i="11"/>
  <c r="O45" i="11"/>
  <c r="O43" i="11"/>
  <c r="O41" i="11"/>
  <c r="O39" i="11"/>
  <c r="O37" i="11"/>
  <c r="O35" i="11"/>
  <c r="O33" i="11"/>
  <c r="O31" i="11"/>
  <c r="O29" i="11"/>
  <c r="O27" i="11"/>
  <c r="O25" i="11"/>
  <c r="O23" i="11"/>
  <c r="O21" i="11"/>
  <c r="O19" i="11"/>
  <c r="O17" i="11"/>
  <c r="O15" i="11"/>
  <c r="O13" i="11"/>
  <c r="O11" i="11"/>
  <c r="O9" i="11"/>
  <c r="O7" i="11"/>
  <c r="O52" i="11"/>
  <c r="O48" i="11"/>
  <c r="O44" i="11"/>
  <c r="O40" i="11"/>
  <c r="O38" i="11"/>
  <c r="O34" i="11"/>
  <c r="O28" i="11"/>
  <c r="E6" i="11"/>
  <c r="H11" i="11"/>
  <c r="H15" i="11"/>
  <c r="H7" i="11"/>
  <c r="H47" i="11"/>
  <c r="H9" i="11"/>
  <c r="E10" i="11"/>
  <c r="E7" i="11"/>
  <c r="E15" i="11"/>
  <c r="E11" i="11"/>
  <c r="B38" i="11"/>
  <c r="B28" i="11"/>
  <c r="B50" i="11"/>
  <c r="B43" i="11"/>
  <c r="B20" i="11"/>
  <c r="B18" i="11"/>
  <c r="B39" i="11"/>
  <c r="B32" i="11"/>
  <c r="B46" i="11"/>
  <c r="B3" i="11"/>
  <c r="B24" i="11"/>
  <c r="B35" i="11"/>
  <c r="B51" i="11"/>
  <c r="B26" i="11"/>
  <c r="B47" i="11"/>
  <c r="B19" i="11"/>
  <c r="B30" i="11"/>
  <c r="B40" i="11"/>
  <c r="B7" i="11"/>
  <c r="B31" i="11"/>
  <c r="B42" i="11"/>
  <c r="B22" i="11"/>
  <c r="H6" i="11"/>
  <c r="H10" i="11"/>
  <c r="H14" i="11"/>
  <c r="H4" i="11"/>
  <c r="H8" i="11"/>
  <c r="H12" i="11"/>
  <c r="E8" i="11"/>
  <c r="E12" i="11"/>
  <c r="E3" i="11"/>
  <c r="E4" i="11"/>
  <c r="E5" i="11"/>
  <c r="E9" i="11"/>
  <c r="B15" i="11"/>
  <c r="B4" i="11"/>
  <c r="B8" i="11"/>
  <c r="B12" i="11"/>
  <c r="B11" i="11"/>
  <c r="B6" i="11"/>
  <c r="B10" i="11"/>
  <c r="B14" i="11"/>
  <c r="B52" i="11"/>
  <c r="B9" i="11"/>
  <c r="B17" i="11"/>
  <c r="B25" i="11"/>
  <c r="B29" i="11"/>
  <c r="B37" i="11"/>
  <c r="B49" i="11"/>
  <c r="B41" i="11"/>
  <c r="B5" i="11"/>
  <c r="B13" i="11"/>
  <c r="B21" i="11"/>
  <c r="B33" i="11"/>
  <c r="B45" i="11"/>
  <c r="F13" i="11" l="1"/>
  <c r="I3" i="11"/>
  <c r="I52" i="11"/>
  <c r="I11" i="11"/>
  <c r="I27" i="11"/>
  <c r="I43" i="11"/>
  <c r="I10" i="11"/>
  <c r="I26" i="11"/>
  <c r="I42" i="11"/>
  <c r="I9" i="11"/>
  <c r="I25" i="11"/>
  <c r="I41" i="11"/>
  <c r="I8" i="11"/>
  <c r="I24" i="11"/>
  <c r="I40" i="11"/>
  <c r="I15" i="11"/>
  <c r="I31" i="11"/>
  <c r="I47" i="11"/>
  <c r="I14" i="11"/>
  <c r="I30" i="11"/>
  <c r="I46" i="11"/>
  <c r="I13" i="11"/>
  <c r="I29" i="11"/>
  <c r="I45" i="11"/>
  <c r="I12" i="11"/>
  <c r="I28" i="11"/>
  <c r="I44" i="11"/>
  <c r="I19" i="11"/>
  <c r="I35" i="11"/>
  <c r="I51" i="11"/>
  <c r="I18" i="11"/>
  <c r="I34" i="11"/>
  <c r="I50" i="11"/>
  <c r="I17" i="11"/>
  <c r="I33" i="11"/>
  <c r="I49" i="11"/>
  <c r="I16" i="11"/>
  <c r="I32" i="11"/>
  <c r="I48" i="11"/>
  <c r="I7" i="11"/>
  <c r="I23" i="11"/>
  <c r="I39" i="11"/>
  <c r="I6" i="11"/>
  <c r="I22" i="11"/>
  <c r="I38" i="11"/>
  <c r="I5" i="11"/>
  <c r="I21" i="11"/>
  <c r="I37" i="11"/>
  <c r="I4" i="11"/>
  <c r="I20" i="11"/>
  <c r="I36" i="11"/>
  <c r="F50" i="11"/>
  <c r="F46" i="11"/>
  <c r="F42" i="11"/>
  <c r="F38" i="11"/>
  <c r="F34" i="11"/>
  <c r="F30" i="11"/>
  <c r="F26" i="11"/>
  <c r="F22" i="11"/>
  <c r="F18" i="11"/>
  <c r="F14" i="11"/>
  <c r="F10" i="11"/>
  <c r="F6" i="11"/>
  <c r="F5" i="11"/>
  <c r="F51" i="11"/>
  <c r="F47" i="11"/>
  <c r="F43" i="11"/>
  <c r="F39" i="11"/>
  <c r="F35" i="11"/>
  <c r="F31" i="11"/>
  <c r="F27" i="11"/>
  <c r="F23" i="11"/>
  <c r="F19" i="11"/>
  <c r="F15" i="11"/>
  <c r="F11" i="11"/>
  <c r="F7" i="11"/>
  <c r="F3" i="11"/>
  <c r="F52" i="11"/>
  <c r="F48" i="11"/>
  <c r="F44" i="11"/>
  <c r="F40" i="11"/>
  <c r="F36" i="11"/>
  <c r="F32" i="11"/>
  <c r="F28" i="11"/>
  <c r="F24" i="11"/>
  <c r="F20" i="11"/>
  <c r="F16" i="11"/>
  <c r="F12" i="11"/>
  <c r="F8" i="11"/>
  <c r="F4" i="11"/>
  <c r="F49" i="11"/>
  <c r="F45" i="11"/>
  <c r="F41" i="11"/>
  <c r="F37" i="11"/>
  <c r="F33" i="11"/>
  <c r="F29" i="11"/>
  <c r="F25" i="11"/>
  <c r="F21" i="11"/>
  <c r="F17" i="11"/>
  <c r="F9" i="11"/>
  <c r="C41" i="11"/>
  <c r="C30" i="11"/>
  <c r="C45" i="11"/>
  <c r="C38" i="11"/>
  <c r="C4" i="11"/>
  <c r="C36" i="11"/>
  <c r="C15" i="11"/>
  <c r="C47" i="11"/>
  <c r="C8" i="11"/>
  <c r="C24" i="11"/>
  <c r="C40" i="11"/>
  <c r="C3" i="11"/>
  <c r="C19" i="11"/>
  <c r="C35" i="11"/>
  <c r="C51" i="11"/>
  <c r="C14" i="11"/>
  <c r="C46" i="11"/>
  <c r="C17" i="11"/>
  <c r="C33" i="11"/>
  <c r="C49" i="11"/>
  <c r="C12" i="11"/>
  <c r="C28" i="11"/>
  <c r="C44" i="11"/>
  <c r="C7" i="11"/>
  <c r="C23" i="11"/>
  <c r="C39" i="11"/>
  <c r="C10" i="11"/>
  <c r="C50" i="11"/>
  <c r="C22" i="11"/>
  <c r="C5" i="11"/>
  <c r="C21" i="11"/>
  <c r="C37" i="11"/>
  <c r="C20" i="11"/>
  <c r="C52" i="11"/>
  <c r="C31" i="11"/>
  <c r="C6" i="11"/>
  <c r="C34" i="11"/>
  <c r="C13" i="11"/>
  <c r="C29" i="11"/>
  <c r="C16" i="11"/>
  <c r="C32" i="11"/>
  <c r="C48" i="11"/>
  <c r="C11" i="11"/>
  <c r="C27" i="11"/>
  <c r="C43" i="11"/>
  <c r="C18" i="11"/>
  <c r="C42" i="11"/>
  <c r="C26" i="11"/>
  <c r="C9" i="11"/>
  <c r="C25" i="11"/>
</calcChain>
</file>

<file path=xl/sharedStrings.xml><?xml version="1.0" encoding="utf-8"?>
<sst xmlns="http://schemas.openxmlformats.org/spreadsheetml/2006/main" count="3087" uniqueCount="113">
  <si>
    <t>SPONSOR et/ou N1/N2</t>
  </si>
  <si>
    <t>STATUT
STATUS</t>
  </si>
  <si>
    <t>tbd</t>
  </si>
  <si>
    <t>Statut</t>
  </si>
  <si>
    <t>Total</t>
  </si>
  <si>
    <t>Partnership</t>
  </si>
  <si>
    <t>Technische diensten</t>
  </si>
  <si>
    <t>NVT</t>
  </si>
  <si>
    <t>TF Kanteling</t>
  </si>
  <si>
    <t>Ketting PB</t>
  </si>
  <si>
    <t>Ketting BTW</t>
  </si>
  <si>
    <t>Ad hoc</t>
  </si>
  <si>
    <t>CCO</t>
  </si>
  <si>
    <t>Ketting Venb</t>
  </si>
  <si>
    <t>jan. 14</t>
  </si>
  <si>
    <t>jan. 16</t>
  </si>
  <si>
    <t>dec. 15</t>
  </si>
  <si>
    <t>nov. 15</t>
  </si>
  <si>
    <t>oct. 15</t>
  </si>
  <si>
    <t>feb. 14</t>
  </si>
  <si>
    <t>mar. 14</t>
  </si>
  <si>
    <t xml:space="preserve">apr. 14 </t>
  </si>
  <si>
    <t>mai. 14</t>
  </si>
  <si>
    <t>jun. 14</t>
  </si>
  <si>
    <t>jul. 14</t>
  </si>
  <si>
    <t>aug. 14</t>
  </si>
  <si>
    <t>sep. 14</t>
  </si>
  <si>
    <t>oct. 14</t>
  </si>
  <si>
    <t>nov. 14</t>
  </si>
  <si>
    <t>dec. 14</t>
  </si>
  <si>
    <t>jan. 15</t>
  </si>
  <si>
    <t>feb. 15</t>
  </si>
  <si>
    <t>sep. 15</t>
  </si>
  <si>
    <t>aug. 15</t>
  </si>
  <si>
    <t>jul. 15</t>
  </si>
  <si>
    <t>jun. 15</t>
  </si>
  <si>
    <t>mai. 15</t>
  </si>
  <si>
    <t>apr. 15</t>
  </si>
  <si>
    <t>mar. 15</t>
  </si>
  <si>
    <t>LIBRE</t>
  </si>
  <si>
    <t>Basculement/Kanteling</t>
  </si>
  <si>
    <r>
      <t xml:space="preserve">Colonnes alimentées par "ComCalendar - Input lists.xls"
</t>
    </r>
    <r>
      <rPr>
        <b/>
        <i/>
        <sz val="10"/>
        <color theme="0"/>
        <rFont val="Arial"/>
        <family val="2"/>
      </rPr>
      <t>Kolommen die door "ComCalendar - Input lists.xls" worden ingevuld</t>
    </r>
  </si>
  <si>
    <r>
      <t xml:space="preserve">Colonnes libres
</t>
    </r>
    <r>
      <rPr>
        <b/>
        <i/>
        <sz val="10"/>
        <color theme="0"/>
        <rFont val="Arial"/>
        <family val="2"/>
      </rPr>
      <t>Vrije kolommen</t>
    </r>
  </si>
  <si>
    <r>
      <t xml:space="preserve">OBJECTIFS - </t>
    </r>
    <r>
      <rPr>
        <b/>
        <i/>
        <sz val="10"/>
        <rFont val="Trebuchet MS"/>
        <family val="2"/>
      </rPr>
      <t>DOELSTELLINGEN</t>
    </r>
  </si>
  <si>
    <r>
      <t xml:space="preserve">GROUPES CIBLES - </t>
    </r>
    <r>
      <rPr>
        <b/>
        <i/>
        <sz val="10"/>
        <rFont val="Trebuchet MS"/>
        <family val="2"/>
      </rPr>
      <t>DOELGROEPEN</t>
    </r>
  </si>
  <si>
    <r>
      <t xml:space="preserve">CANAUX - </t>
    </r>
    <r>
      <rPr>
        <b/>
        <i/>
        <sz val="10"/>
        <rFont val="Trebuchet MS"/>
        <family val="2"/>
      </rPr>
      <t>KANALEN</t>
    </r>
  </si>
  <si>
    <r>
      <t xml:space="preserve">THEME - </t>
    </r>
    <r>
      <rPr>
        <b/>
        <i/>
        <sz val="10"/>
        <rFont val="Arial"/>
        <family val="2"/>
      </rPr>
      <t>THEMA</t>
    </r>
  </si>
  <si>
    <r>
      <t xml:space="preserve">SS GR CIBLES - </t>
    </r>
    <r>
      <rPr>
        <b/>
        <i/>
        <sz val="10"/>
        <rFont val="Arial"/>
        <family val="2"/>
      </rPr>
      <t>SUBDOELGROEPEN</t>
    </r>
  </si>
  <si>
    <r>
      <t xml:space="preserve">STATUT - </t>
    </r>
    <r>
      <rPr>
        <b/>
        <i/>
        <sz val="10"/>
        <rFont val="Arial"/>
        <family val="2"/>
      </rPr>
      <t>STATUS</t>
    </r>
  </si>
  <si>
    <t>PLATEFORME - PLATFORM</t>
  </si>
  <si>
    <r>
      <t xml:space="preserve">OBJECTIF
</t>
    </r>
    <r>
      <rPr>
        <b/>
        <i/>
        <sz val="10"/>
        <rFont val="Arial"/>
        <family val="2"/>
      </rPr>
      <t>DOELSTELLING</t>
    </r>
  </si>
  <si>
    <t>Interne - Middle management</t>
  </si>
  <si>
    <r>
      <t xml:space="preserve">DATE
</t>
    </r>
    <r>
      <rPr>
        <b/>
        <i/>
        <sz val="10"/>
        <rFont val="Arial"/>
        <family val="2"/>
      </rPr>
      <t>DATUM</t>
    </r>
  </si>
  <si>
    <r>
      <t xml:space="preserve">PROJET/THEME
</t>
    </r>
    <r>
      <rPr>
        <b/>
        <i/>
        <sz val="10"/>
        <rFont val="Arial"/>
        <family val="2"/>
      </rPr>
      <t>PROJECT/THEMA</t>
    </r>
  </si>
  <si>
    <r>
      <t xml:space="preserve">GR CIBLE
</t>
    </r>
    <r>
      <rPr>
        <b/>
        <i/>
        <sz val="10"/>
        <rFont val="Arial"/>
        <family val="2"/>
      </rPr>
      <t>DOELGROEP</t>
    </r>
  </si>
  <si>
    <r>
      <t xml:space="preserve">SS GR CIBLE
</t>
    </r>
    <r>
      <rPr>
        <b/>
        <i/>
        <sz val="10"/>
        <rFont val="Arial"/>
        <family val="2"/>
      </rPr>
      <t>SUBDOELGROEP</t>
    </r>
  </si>
  <si>
    <r>
      <t xml:space="preserve">ACTION - Description
</t>
    </r>
    <r>
      <rPr>
        <b/>
        <i/>
        <sz val="10"/>
        <rFont val="Arial"/>
        <family val="2"/>
      </rPr>
      <t>ACTIE - Beschrijving</t>
    </r>
  </si>
  <si>
    <r>
      <t xml:space="preserve">MESSAGE 
</t>
    </r>
    <r>
      <rPr>
        <b/>
        <i/>
        <sz val="10"/>
        <rFont val="Arial"/>
        <family val="2"/>
      </rPr>
      <t>BOODSCHAP</t>
    </r>
  </si>
  <si>
    <r>
      <t xml:space="preserve">CANAL
</t>
    </r>
    <r>
      <rPr>
        <b/>
        <i/>
        <sz val="10"/>
        <rFont val="Arial"/>
        <family val="2"/>
      </rPr>
      <t>KANAAL</t>
    </r>
  </si>
  <si>
    <r>
      <t xml:space="preserve">RESPONSABLE 
</t>
    </r>
    <r>
      <rPr>
        <b/>
        <i/>
        <sz val="10"/>
        <rFont val="Arial"/>
        <family val="2"/>
      </rPr>
      <t>VERANTWOORDELIJKE</t>
    </r>
  </si>
  <si>
    <r>
      <t xml:space="preserve">LOGISTIQUE
</t>
    </r>
    <r>
      <rPr>
        <b/>
        <i/>
        <sz val="10"/>
        <rFont val="Arial"/>
        <family val="2"/>
      </rPr>
      <t>LOGISTIEK</t>
    </r>
  </si>
  <si>
    <r>
      <t xml:space="preserve">REMARQUES
</t>
    </r>
    <r>
      <rPr>
        <b/>
        <i/>
        <sz val="10"/>
        <rFont val="Arial"/>
        <family val="2"/>
      </rPr>
      <t>OPMERKINGEN</t>
    </r>
  </si>
  <si>
    <r>
      <t xml:space="preserve">REPORTE
</t>
    </r>
    <r>
      <rPr>
        <b/>
        <i/>
        <sz val="10"/>
        <rFont val="Arial"/>
        <family val="2"/>
      </rPr>
      <t>VERSCHOVEN</t>
    </r>
  </si>
  <si>
    <r>
      <t xml:space="preserve">EVALUATION 
</t>
    </r>
    <r>
      <rPr>
        <b/>
        <i/>
        <sz val="10"/>
        <rFont val="Arial"/>
        <family val="2"/>
      </rPr>
      <t>EVALUATIE</t>
    </r>
  </si>
  <si>
    <r>
      <t xml:space="preserve">CONTACT
</t>
    </r>
    <r>
      <rPr>
        <b/>
        <i/>
        <sz val="10"/>
        <rFont val="Arial"/>
        <family val="2"/>
      </rPr>
      <t>CONTACT</t>
    </r>
  </si>
  <si>
    <r>
      <t xml:space="preserve">PLATEFORME
</t>
    </r>
    <r>
      <rPr>
        <b/>
        <i/>
        <sz val="10"/>
        <rFont val="Arial"/>
        <family val="2"/>
      </rPr>
      <t>PLATFORM</t>
    </r>
  </si>
  <si>
    <t>Not yet started</t>
  </si>
  <si>
    <t>Ongoing</t>
  </si>
  <si>
    <t>Completed</t>
  </si>
  <si>
    <t>Canceled</t>
  </si>
  <si>
    <r>
      <t xml:space="preserve">AG/SE
</t>
    </r>
    <r>
      <rPr>
        <b/>
        <i/>
        <sz val="10"/>
        <rFont val="Arial"/>
        <family val="2"/>
      </rPr>
      <t>AA/SD</t>
    </r>
  </si>
  <si>
    <r>
      <t xml:space="preserve">MOIS
</t>
    </r>
    <r>
      <rPr>
        <b/>
        <i/>
        <sz val="10"/>
        <rFont val="Arial"/>
        <family val="2"/>
      </rPr>
      <t>MAAND</t>
    </r>
  </si>
  <si>
    <t>Postponed</t>
  </si>
  <si>
    <t>Overview</t>
  </si>
  <si>
    <t>Canaux</t>
  </si>
  <si>
    <t>On schedule</t>
  </si>
  <si>
    <t>Finmail</t>
  </si>
  <si>
    <t>Conférence de presse</t>
  </si>
  <si>
    <t>Interne - AG/SE</t>
  </si>
  <si>
    <t>Groupes-cibles</t>
  </si>
  <si>
    <t>Objectifs</t>
  </si>
  <si>
    <t>Report ?</t>
  </si>
  <si>
    <t>Theme 1</t>
  </si>
  <si>
    <t>Theme 2</t>
  </si>
  <si>
    <t>Theme 3</t>
  </si>
  <si>
    <t>Theme 4</t>
  </si>
  <si>
    <t>Theme 5</t>
  </si>
  <si>
    <t>Subtarget 1</t>
  </si>
  <si>
    <t>Subtarget 2</t>
  </si>
  <si>
    <t>Subtarget 3</t>
  </si>
  <si>
    <t>Subtarget 4</t>
  </si>
  <si>
    <t>Subtarget 5</t>
  </si>
  <si>
    <t>Compliance</t>
  </si>
  <si>
    <t>Prestation de service/Dienstverlening</t>
  </si>
  <si>
    <t>Rôle de dirigeant/Rol leidinggevende</t>
  </si>
  <si>
    <t>Change</t>
  </si>
  <si>
    <t>Interne - Groupe spécifique</t>
  </si>
  <si>
    <t>Interne - SPF</t>
  </si>
  <si>
    <t>Externe - Autorité publique</t>
  </si>
  <si>
    <t>Externe - Stakeholders</t>
  </si>
  <si>
    <t>Externe - Entreprises</t>
  </si>
  <si>
    <t>Externe - Particuliers</t>
  </si>
  <si>
    <t>eFininfo</t>
  </si>
  <si>
    <t>Affiches</t>
  </si>
  <si>
    <t>Fininfo</t>
  </si>
  <si>
    <t>Brochure/folder</t>
  </si>
  <si>
    <t>Communiqué de presse</t>
  </si>
  <si>
    <t>Médias sociaux</t>
  </si>
  <si>
    <t>Evènements/F2F</t>
  </si>
  <si>
    <t>Ecrans</t>
  </si>
  <si>
    <t>Internet</t>
  </si>
  <si>
    <t>Intranet</t>
  </si>
  <si>
    <t>Management Newsletter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</si>
</sst>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yyyy\-mm\-dd;@"/>
  </numFmts>
  <fonts count="3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52"/>
      <name val="Arial"/>
      <family val="2"/>
    </font>
    <font>
      <sz val="10"/>
      <color indexed="10"/>
      <name val="Arial"/>
      <family val="2"/>
    </font>
    <font>
      <sz val="10"/>
      <color indexed="53"/>
      <name val="Arial"/>
      <family val="2"/>
    </font>
    <font>
      <sz val="10"/>
      <color indexed="12"/>
      <name val="Arial"/>
      <family val="2"/>
    </font>
    <font>
      <strike/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20"/>
      <name val="Arial"/>
      <family val="2"/>
    </font>
    <font>
      <b/>
      <sz val="10"/>
      <color indexed="52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i/>
      <sz val="10"/>
      <color indexed="23"/>
      <name val="Arial"/>
      <family val="2"/>
    </font>
    <font>
      <sz val="10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u/>
      <sz val="8.5"/>
      <color indexed="12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10"/>
      <color indexed="62"/>
      <name val="Arial"/>
      <family val="2"/>
    </font>
    <font>
      <sz val="10"/>
      <color indexed="60"/>
      <name val="Arial"/>
      <family val="2"/>
    </font>
    <font>
      <sz val="10"/>
      <color theme="1"/>
      <name val="Arial"/>
      <family val="2"/>
    </font>
    <font>
      <b/>
      <sz val="10"/>
      <color indexed="63"/>
      <name val="Arial"/>
      <family val="2"/>
    </font>
    <font>
      <b/>
      <sz val="18"/>
      <color indexed="56"/>
      <name val="Cambria"/>
      <family val="2"/>
    </font>
    <font>
      <b/>
      <sz val="10"/>
      <color indexed="8"/>
      <name val="Arial"/>
      <family val="2"/>
    </font>
    <font>
      <b/>
      <sz val="10"/>
      <name val="Trebuchet MS"/>
      <family val="2"/>
    </font>
    <font>
      <sz val="10"/>
      <color rgb="FF0000FF"/>
      <name val="Verdana"/>
      <family val="2"/>
    </font>
    <font>
      <b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0"/>
      <name val="Trebuchet MS"/>
      <family val="2"/>
    </font>
    <font>
      <b/>
      <i/>
      <sz val="10"/>
      <name val="Arial"/>
      <family val="2"/>
    </font>
    <font>
      <sz val="10"/>
      <color rgb="FF333333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41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2" fillId="22" borderId="3" applyNumberFormat="0" applyAlignment="0" applyProtection="0"/>
    <xf numFmtId="0" fontId="12" fillId="22" borderId="3" applyNumberFormat="0" applyAlignment="0" applyProtection="0"/>
    <xf numFmtId="0" fontId="13" fillId="23" borderId="4" applyNumberFormat="0" applyAlignment="0" applyProtection="0"/>
    <xf numFmtId="0" fontId="13" fillId="23" borderId="4" applyNumberFormat="0" applyAlignment="0" applyProtection="0"/>
    <xf numFmtId="164" fontId="14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3" fillId="9" borderId="3" applyNumberFormat="0" applyAlignment="0" applyProtection="0"/>
    <xf numFmtId="0" fontId="23" fillId="9" borderId="3" applyNumberFormat="0" applyAlignment="0" applyProtection="0"/>
    <xf numFmtId="0" fontId="4" fillId="0" borderId="8" applyNumberFormat="0" applyFill="0" applyAlignment="0" applyProtection="0"/>
    <xf numFmtId="0" fontId="4" fillId="0" borderId="8" applyNumberFormat="0" applyFill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25" borderId="9" applyNumberFormat="0" applyFont="0" applyAlignment="0" applyProtection="0"/>
    <xf numFmtId="0" fontId="2" fillId="25" borderId="9" applyNumberFormat="0" applyFont="0" applyAlignment="0" applyProtection="0"/>
    <xf numFmtId="0" fontId="26" fillId="22" borderId="10" applyNumberFormat="0" applyAlignment="0" applyProtection="0"/>
    <xf numFmtId="0" fontId="26" fillId="22" borderId="10" applyNumberFormat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8" fillId="0" borderId="11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6">
    <xf numFmtId="0" fontId="0" fillId="0" borderId="0" xfId="0"/>
    <xf numFmtId="0" fontId="3" fillId="0" borderId="0" xfId="0" applyFont="1" applyFill="1" applyAlignment="1">
      <alignment horizontal="center" vertical="top"/>
    </xf>
    <xf numFmtId="0" fontId="4" fillId="0" borderId="0" xfId="0" applyFont="1" applyFill="1" applyAlignment="1">
      <alignment vertical="top"/>
    </xf>
    <xf numFmtId="0" fontId="5" fillId="0" borderId="0" xfId="0" applyFont="1" applyFill="1" applyAlignment="1">
      <alignment vertical="top"/>
    </xf>
    <xf numFmtId="0" fontId="6" fillId="0" borderId="0" xfId="0" applyFont="1" applyFill="1" applyAlignment="1">
      <alignment vertical="top"/>
    </xf>
    <xf numFmtId="0" fontId="7" fillId="0" borderId="0" xfId="0" applyFont="1" applyFill="1" applyAlignment="1">
      <alignment vertical="top"/>
    </xf>
    <xf numFmtId="14" fontId="0" fillId="0" borderId="0" xfId="0" applyNumberFormat="1"/>
    <xf numFmtId="0" fontId="0" fillId="0" borderId="1" xfId="0" applyBorder="1"/>
    <xf numFmtId="0" fontId="8" fillId="0" borderId="0" xfId="0" applyFont="1" applyFill="1" applyAlignment="1">
      <alignment vertical="top"/>
    </xf>
    <xf numFmtId="0" fontId="30" fillId="3" borderId="1" xfId="0" applyFont="1" applyFill="1" applyBorder="1"/>
    <xf numFmtId="0" fontId="2" fillId="3" borderId="1" xfId="0" applyFont="1" applyFill="1" applyBorder="1"/>
    <xf numFmtId="0" fontId="30" fillId="3" borderId="2" xfId="0" applyFont="1" applyFill="1" applyBorder="1"/>
    <xf numFmtId="0" fontId="2" fillId="0" borderId="0" xfId="0" applyFont="1" applyFill="1" applyAlignment="1">
      <alignment vertical="top"/>
    </xf>
    <xf numFmtId="0" fontId="2" fillId="0" borderId="0" xfId="0" applyFont="1" applyFill="1" applyAlignment="1">
      <alignment horizontal="center" vertical="top" wrapText="1"/>
    </xf>
    <xf numFmtId="0" fontId="2" fillId="0" borderId="0" xfId="0" applyFont="1" applyFill="1" applyAlignment="1">
      <alignment vertical="top" wrapText="1"/>
    </xf>
    <xf numFmtId="0" fontId="2" fillId="0" borderId="1" xfId="0" applyFont="1" applyFill="1" applyBorder="1" applyAlignment="1" applyProtection="1">
      <alignment vertical="top"/>
      <protection locked="0"/>
    </xf>
    <xf numFmtId="0" fontId="2" fillId="0" borderId="1" xfId="0" applyFont="1" applyFill="1" applyBorder="1" applyAlignment="1" applyProtection="1">
      <alignment horizontal="left" vertical="top" wrapText="1"/>
      <protection locked="0"/>
    </xf>
    <xf numFmtId="0" fontId="2" fillId="0" borderId="15" xfId="0" applyFont="1" applyFill="1" applyBorder="1" applyAlignment="1" applyProtection="1">
      <alignment vertical="top"/>
      <protection locked="0"/>
    </xf>
    <xf numFmtId="165" fontId="2" fillId="0" borderId="15" xfId="0" applyNumberFormat="1" applyFont="1" applyFill="1" applyBorder="1" applyAlignment="1" applyProtection="1">
      <alignment horizontal="left" vertical="top" wrapText="1"/>
      <protection locked="0"/>
    </xf>
    <xf numFmtId="0" fontId="2" fillId="0" borderId="15" xfId="0" applyFont="1" applyFill="1" applyBorder="1" applyAlignment="1" applyProtection="1">
      <alignment horizontal="left" vertical="top" wrapText="1"/>
      <protection locked="0"/>
    </xf>
    <xf numFmtId="0" fontId="2" fillId="0" borderId="15" xfId="0" quotePrefix="1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>
      <alignment horizontal="center" vertical="top" wrapText="1"/>
    </xf>
    <xf numFmtId="0" fontId="3" fillId="2" borderId="17" xfId="0" applyFont="1" applyFill="1" applyBorder="1" applyAlignment="1">
      <alignment horizontal="center" vertical="top" wrapText="1"/>
    </xf>
    <xf numFmtId="0" fontId="3" fillId="2" borderId="18" xfId="0" applyFont="1" applyFill="1" applyBorder="1" applyAlignment="1">
      <alignment horizontal="center" vertical="top" wrapText="1"/>
    </xf>
    <xf numFmtId="0" fontId="2" fillId="3" borderId="1" xfId="0" applyFont="1" applyFill="1" applyBorder="1" applyProtection="1">
      <protection locked="0"/>
    </xf>
    <xf numFmtId="0" fontId="30" fillId="3" borderId="1" xfId="0" applyFont="1" applyFill="1" applyBorder="1" applyProtection="1">
      <protection locked="0"/>
    </xf>
    <xf numFmtId="0" fontId="2" fillId="0" borderId="0" xfId="0" applyFont="1"/>
    <xf numFmtId="0" fontId="2" fillId="0" borderId="0" xfId="0" applyFont="1" applyFill="1" applyBorder="1"/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30" fillId="27" borderId="1" xfId="0" applyFont="1" applyFill="1" applyBorder="1"/>
    <xf numFmtId="0" fontId="2" fillId="27" borderId="1" xfId="0" applyFont="1" applyFill="1" applyBorder="1"/>
    <xf numFmtId="0" fontId="2" fillId="27" borderId="14" xfId="0" applyFont="1" applyFill="1" applyBorder="1"/>
    <xf numFmtId="0" fontId="2" fillId="27" borderId="2" xfId="0" applyFont="1" applyFill="1" applyBorder="1"/>
    <xf numFmtId="0" fontId="2" fillId="0" borderId="19" xfId="0" quotePrefix="1" applyFont="1" applyFill="1" applyBorder="1" applyAlignment="1" applyProtection="1">
      <alignment horizontal="left" vertical="top" wrapText="1"/>
      <protection locked="0"/>
    </xf>
    <xf numFmtId="0" fontId="3" fillId="3" borderId="16" xfId="0" applyFont="1" applyFill="1" applyBorder="1" applyAlignment="1">
      <alignment horizontal="center" vertical="top" wrapText="1"/>
    </xf>
    <xf numFmtId="0" fontId="3" fillId="3" borderId="17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Alignment="1">
      <alignment horizontal="center" vertical="top" wrapText="1"/>
    </xf>
    <xf numFmtId="17" fontId="2" fillId="0" borderId="15" xfId="0" applyNumberFormat="1" applyFont="1" applyFill="1" applyBorder="1" applyAlignment="1" applyProtection="1">
      <alignment horizontal="center" vertical="top" wrapText="1"/>
      <protection locked="0"/>
    </xf>
    <xf numFmtId="0" fontId="2" fillId="27" borderId="22" xfId="0" applyFont="1" applyFill="1" applyBorder="1"/>
    <xf numFmtId="0" fontId="2" fillId="27" borderId="15" xfId="0" applyFont="1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33" xfId="0" applyBorder="1"/>
    <xf numFmtId="0" fontId="0" fillId="0" borderId="2" xfId="0" applyBorder="1"/>
    <xf numFmtId="0" fontId="0" fillId="0" borderId="34" xfId="0" applyBorder="1"/>
    <xf numFmtId="0" fontId="0" fillId="0" borderId="25" xfId="0" applyBorder="1"/>
    <xf numFmtId="0" fontId="2" fillId="28" borderId="26" xfId="0" applyFont="1" applyFill="1" applyBorder="1"/>
    <xf numFmtId="0" fontId="2" fillId="28" borderId="33" xfId="0" applyFont="1" applyFill="1" applyBorder="1"/>
    <xf numFmtId="0" fontId="2" fillId="28" borderId="27" xfId="0" applyFont="1" applyFill="1" applyBorder="1"/>
    <xf numFmtId="0" fontId="0" fillId="28" borderId="26" xfId="0" applyFill="1" applyBorder="1"/>
    <xf numFmtId="0" fontId="0" fillId="28" borderId="1" xfId="0" applyFill="1" applyBorder="1"/>
    <xf numFmtId="0" fontId="0" fillId="28" borderId="22" xfId="0" applyFill="1" applyBorder="1"/>
    <xf numFmtId="0" fontId="0" fillId="29" borderId="1" xfId="0" applyFill="1" applyBorder="1"/>
    <xf numFmtId="0" fontId="0" fillId="29" borderId="2" xfId="0" applyFill="1" applyBorder="1"/>
    <xf numFmtId="0" fontId="0" fillId="29" borderId="20" xfId="0" applyFill="1" applyBorder="1"/>
    <xf numFmtId="9" fontId="0" fillId="29" borderId="24" xfId="0" applyNumberFormat="1" applyFill="1" applyBorder="1"/>
    <xf numFmtId="9" fontId="0" fillId="29" borderId="12" xfId="0" applyNumberFormat="1" applyFill="1" applyBorder="1"/>
    <xf numFmtId="9" fontId="0" fillId="29" borderId="35" xfId="0" applyNumberFormat="1" applyFill="1" applyBorder="1"/>
    <xf numFmtId="0" fontId="35" fillId="0" borderId="0" xfId="0" applyFont="1"/>
    <xf numFmtId="0" fontId="0" fillId="0" borderId="35" xfId="0" applyBorder="1"/>
    <xf numFmtId="0" fontId="2" fillId="28" borderId="40" xfId="0" applyFont="1" applyFill="1" applyBorder="1"/>
    <xf numFmtId="0" fontId="0" fillId="29" borderId="41" xfId="0" applyFill="1" applyBorder="1"/>
    <xf numFmtId="9" fontId="0" fillId="29" borderId="38" xfId="0" applyNumberFormat="1" applyFill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38" xfId="0" applyBorder="1"/>
    <xf numFmtId="0" fontId="2" fillId="28" borderId="44" xfId="0" applyFont="1" applyFill="1" applyBorder="1"/>
    <xf numFmtId="0" fontId="0" fillId="29" borderId="45" xfId="0" applyFill="1" applyBorder="1"/>
    <xf numFmtId="9" fontId="0" fillId="29" borderId="46" xfId="0" applyNumberFormat="1" applyFill="1" applyBorder="1"/>
    <xf numFmtId="0" fontId="0" fillId="0" borderId="44" xfId="0" applyBorder="1"/>
    <xf numFmtId="0" fontId="0" fillId="0" borderId="45" xfId="0" applyBorder="1"/>
    <xf numFmtId="0" fontId="0" fillId="0" borderId="47" xfId="0" applyBorder="1"/>
    <xf numFmtId="0" fontId="0" fillId="0" borderId="46" xfId="0" applyBorder="1"/>
    <xf numFmtId="0" fontId="0" fillId="26" borderId="43" xfId="0" applyFill="1" applyBorder="1" applyAlignment="1">
      <alignment horizontal="center"/>
    </xf>
    <xf numFmtId="0" fontId="0" fillId="26" borderId="37" xfId="0" applyFill="1" applyBorder="1" applyAlignment="1">
      <alignment horizontal="center"/>
    </xf>
    <xf numFmtId="0" fontId="2" fillId="29" borderId="38" xfId="0" applyFont="1" applyFill="1" applyBorder="1" applyAlignment="1">
      <alignment horizontal="center" vertical="center"/>
    </xf>
    <xf numFmtId="0" fontId="2" fillId="29" borderId="13" xfId="0" applyFont="1" applyFill="1" applyBorder="1" applyAlignment="1">
      <alignment horizontal="center" vertical="center"/>
    </xf>
    <xf numFmtId="0" fontId="2" fillId="29" borderId="21" xfId="0" applyFont="1" applyFill="1" applyBorder="1" applyAlignment="1">
      <alignment horizontal="center" vertical="center"/>
    </xf>
    <xf numFmtId="0" fontId="2" fillId="29" borderId="39" xfId="0" applyFont="1" applyFill="1" applyBorder="1" applyAlignment="1">
      <alignment horizontal="center" vertical="center"/>
    </xf>
    <xf numFmtId="0" fontId="2" fillId="26" borderId="25" xfId="0" applyFont="1" applyFill="1" applyBorder="1" applyAlignment="1">
      <alignment horizontal="center" vertical="center"/>
    </xf>
    <xf numFmtId="0" fontId="2" fillId="26" borderId="28" xfId="0" applyFont="1" applyFill="1" applyBorder="1" applyAlignment="1">
      <alignment horizontal="center" vertical="center"/>
    </xf>
    <xf numFmtId="0" fontId="2" fillId="26" borderId="29" xfId="0" applyFont="1" applyFill="1" applyBorder="1" applyAlignment="1">
      <alignment horizontal="center" vertical="center"/>
    </xf>
    <xf numFmtId="0" fontId="2" fillId="26" borderId="30" xfId="0" applyFont="1" applyFill="1" applyBorder="1" applyAlignment="1">
      <alignment horizontal="center" vertical="center"/>
    </xf>
    <xf numFmtId="0" fontId="2" fillId="26" borderId="31" xfId="0" applyFont="1" applyFill="1" applyBorder="1" applyAlignment="1">
      <alignment horizontal="center" vertical="center"/>
    </xf>
    <xf numFmtId="0" fontId="2" fillId="26" borderId="32" xfId="0" applyFont="1" applyFill="1" applyBorder="1" applyAlignment="1">
      <alignment horizontal="center" vertical="center"/>
    </xf>
    <xf numFmtId="0" fontId="0" fillId="26" borderId="16" xfId="0" applyFill="1" applyBorder="1" applyAlignment="1">
      <alignment horizontal="center"/>
    </xf>
    <xf numFmtId="0" fontId="0" fillId="26" borderId="36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1" fillId="26" borderId="1" xfId="0" applyFont="1" applyFill="1" applyBorder="1" applyAlignment="1">
      <alignment horizontal="center" vertical="center" wrapText="1"/>
    </xf>
    <xf numFmtId="0" fontId="29" fillId="2" borderId="1" xfId="0" applyFont="1" applyFill="1" applyBorder="1" applyAlignment="1">
      <alignment horizontal="center" vertical="center"/>
    </xf>
    <xf numFmtId="0" fontId="31" fillId="26" borderId="1" xfId="0" applyFont="1" applyFill="1" applyBorder="1" applyAlignment="1">
      <alignment horizontal="center" vertical="center"/>
    </xf>
  </cellXfs>
  <cellStyles count="141">
    <cellStyle name="20% - Accent1 2" xfId="3"/>
    <cellStyle name="20% - Accent1 3" xfId="4"/>
    <cellStyle name="20% - Accent2 2" xfId="5"/>
    <cellStyle name="20% - Accent2 3" xfId="6"/>
    <cellStyle name="20% - Accent3 2" xfId="7"/>
    <cellStyle name="20% - Accent3 3" xfId="8"/>
    <cellStyle name="20% - Accent4 2" xfId="9"/>
    <cellStyle name="20% - Accent4 3" xfId="10"/>
    <cellStyle name="20% - Accent5 2" xfId="11"/>
    <cellStyle name="20% - Accent5 3" xfId="12"/>
    <cellStyle name="20% - Accent6 2" xfId="13"/>
    <cellStyle name="20% - Accent6 3" xfId="14"/>
    <cellStyle name="40% - Accent1 2" xfId="15"/>
    <cellStyle name="40% - Accent1 3" xfId="16"/>
    <cellStyle name="40% - Accent2 2" xfId="17"/>
    <cellStyle name="40% - Accent2 3" xfId="18"/>
    <cellStyle name="40% - Accent3 2" xfId="19"/>
    <cellStyle name="40% - Accent3 3" xfId="20"/>
    <cellStyle name="40% - Accent4 2" xfId="21"/>
    <cellStyle name="40% - Accent4 3" xfId="22"/>
    <cellStyle name="40% - Accent5 2" xfId="23"/>
    <cellStyle name="40% - Accent5 3" xfId="24"/>
    <cellStyle name="40% - Accent6 2" xfId="25"/>
    <cellStyle name="40% - Accent6 3" xfId="26"/>
    <cellStyle name="60% - Accent1 2" xfId="27"/>
    <cellStyle name="60% - Accent1 3" xfId="28"/>
    <cellStyle name="60% - Accent2 2" xfId="29"/>
    <cellStyle name="60% - Accent2 3" xfId="30"/>
    <cellStyle name="60% - Accent3 2" xfId="31"/>
    <cellStyle name="60% - Accent3 3" xfId="32"/>
    <cellStyle name="60% - Accent4 2" xfId="33"/>
    <cellStyle name="60% - Accent4 3" xfId="34"/>
    <cellStyle name="60% - Accent5 2" xfId="35"/>
    <cellStyle name="60% - Accent5 3" xfId="36"/>
    <cellStyle name="60% - Accent6 2" xfId="37"/>
    <cellStyle name="60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Bad 2" xfId="51"/>
    <cellStyle name="Bad 3" xfId="52"/>
    <cellStyle name="Calculation 2" xfId="53"/>
    <cellStyle name="Calculation 3" xfId="54"/>
    <cellStyle name="Check Cell 2" xfId="55"/>
    <cellStyle name="Check Cell 3" xfId="56"/>
    <cellStyle name="Comma 2" xfId="57"/>
    <cellStyle name="Comma 3" xfId="58"/>
    <cellStyle name="Comma 4" xfId="59"/>
    <cellStyle name="Explanatory Text 2" xfId="60"/>
    <cellStyle name="Explanatory Text 3" xfId="61"/>
    <cellStyle name="Good 2" xfId="62"/>
    <cellStyle name="Good 3" xfId="63"/>
    <cellStyle name="Heading 1 2" xfId="64"/>
    <cellStyle name="Heading 1 3" xfId="65"/>
    <cellStyle name="Heading 2 2" xfId="66"/>
    <cellStyle name="Heading 2 3" xfId="67"/>
    <cellStyle name="Heading 3 2" xfId="68"/>
    <cellStyle name="Heading 3 3" xfId="69"/>
    <cellStyle name="Heading 4 2" xfId="70"/>
    <cellStyle name="Heading 4 3" xfId="71"/>
    <cellStyle name="Hyperlink 2" xfId="72"/>
    <cellStyle name="Hyperlink 2 2" xfId="73"/>
    <cellStyle name="Hyperlink 2 3" xfId="74"/>
    <cellStyle name="Hyperlink 3" xfId="75"/>
    <cellStyle name="Hyperlink 4" xfId="76"/>
    <cellStyle name="Input 2" xfId="77"/>
    <cellStyle name="Input 3" xfId="78"/>
    <cellStyle name="Linked Cell 2" xfId="79"/>
    <cellStyle name="Linked Cell 3" xfId="80"/>
    <cellStyle name="Neutral 2" xfId="81"/>
    <cellStyle name="Neutral 3" xfId="82"/>
    <cellStyle name="Normal" xfId="0" builtinId="0"/>
    <cellStyle name="Normal 10" xfId="83"/>
    <cellStyle name="Normal 11" xfId="84"/>
    <cellStyle name="Normal 12" xfId="85"/>
    <cellStyle name="Normal 14" xfId="86"/>
    <cellStyle name="Normal 17" xfId="87"/>
    <cellStyle name="Normal 2" xfId="1"/>
    <cellStyle name="Normal 2 2" xfId="88"/>
    <cellStyle name="Normal 2 2 2" xfId="89"/>
    <cellStyle name="Normal 2 2 2 2" xfId="90"/>
    <cellStyle name="Normal 2 2 2_Course Counts and Hours" xfId="91"/>
    <cellStyle name="Normal 2 2 3" xfId="92"/>
    <cellStyle name="Normal 2 3" xfId="93"/>
    <cellStyle name="Normal 2 4" xfId="94"/>
    <cellStyle name="Normal 2 5" xfId="95"/>
    <cellStyle name="Normal 2 6" xfId="96"/>
    <cellStyle name="Normal 2 6 2" xfId="97"/>
    <cellStyle name="Normal 2 6 3" xfId="98"/>
    <cellStyle name="Normal 2 6 4" xfId="99"/>
    <cellStyle name="Normal 2 6 5" xfId="100"/>
    <cellStyle name="Normal 2 6 6" xfId="101"/>
    <cellStyle name="Normal 2 6_Course Counts and Hours" xfId="102"/>
    <cellStyle name="Normal 3" xfId="103"/>
    <cellStyle name="Normal 3 2" xfId="104"/>
    <cellStyle name="Normal 3 2 2" xfId="105"/>
    <cellStyle name="Normal 3 3" xfId="106"/>
    <cellStyle name="Normal 4" xfId="107"/>
    <cellStyle name="Normal 4 2" xfId="108"/>
    <cellStyle name="Normal 4 2 2" xfId="109"/>
    <cellStyle name="Normal 4 2 3" xfId="110"/>
    <cellStyle name="Normal 4 2 4" xfId="111"/>
    <cellStyle name="Normal 4 2 5" xfId="112"/>
    <cellStyle name="Normal 4 2 6" xfId="113"/>
    <cellStyle name="Normal 4 2_Course Counts and Hours" xfId="114"/>
    <cellStyle name="Normal 4 3" xfId="115"/>
    <cellStyle name="Normal 4 4" xfId="116"/>
    <cellStyle name="Normal 5" xfId="117"/>
    <cellStyle name="Normal 5 2" xfId="118"/>
    <cellStyle name="Normal 5 2 2" xfId="119"/>
    <cellStyle name="Normal 5 2 3" xfId="120"/>
    <cellStyle name="Normal 5 2 4" xfId="121"/>
    <cellStyle name="Normal 5 2 5" xfId="122"/>
    <cellStyle name="Normal 5 2 6" xfId="123"/>
    <cellStyle name="Normal 5 2 7" xfId="124"/>
    <cellStyle name="Normal 5 2_Course Counts and Hours" xfId="125"/>
    <cellStyle name="Normal 6" xfId="126"/>
    <cellStyle name="Normal 7" xfId="127"/>
    <cellStyle name="Normal 7 2" xfId="128"/>
    <cellStyle name="Normal 8" xfId="129"/>
    <cellStyle name="Normal 9" xfId="130"/>
    <cellStyle name="Note 2" xfId="131"/>
    <cellStyle name="Note 3" xfId="132"/>
    <cellStyle name="Output 2" xfId="133"/>
    <cellStyle name="Output 3" xfId="134"/>
    <cellStyle name="Percent 2" xfId="2"/>
    <cellStyle name="Title 2" xfId="135"/>
    <cellStyle name="Title 3" xfId="136"/>
    <cellStyle name="Total 2" xfId="137"/>
    <cellStyle name="Total 3" xfId="138"/>
    <cellStyle name="Warning Text 2" xfId="139"/>
    <cellStyle name="Warning Text 3" xfId="140"/>
  </cellStyles>
  <dxfs count="0"/>
  <tableStyles count="0" defaultTableStyle="TableStyleMedium2" defaultPivotStyle="PivotStyleLight16"/>
  <colors>
    <mruColors>
      <color rgb="FFEAF0F6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40213_AAFISC_%20OCP20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Calendar%20-%20Input%20lis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 AGFISC 2014"/>
      <sheetName val="lists"/>
      <sheetName val="Feuil1"/>
      <sheetName val="Blad1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Compliance</v>
          </cell>
          <cell r="B3" t="str">
            <v>Interne - SPF</v>
          </cell>
          <cell r="C3" t="str">
            <v>Intranet</v>
          </cell>
        </row>
        <row r="4">
          <cell r="A4" t="str">
            <v>Change</v>
          </cell>
          <cell r="B4" t="str">
            <v>Interne - AG/SE</v>
          </cell>
          <cell r="C4" t="str">
            <v>Internet</v>
          </cell>
        </row>
        <row r="5">
          <cell r="A5" t="str">
            <v>Partnership</v>
          </cell>
          <cell r="B5" t="str">
            <v>Interne - Middle management</v>
          </cell>
          <cell r="C5" t="str">
            <v>Finmail</v>
          </cell>
        </row>
        <row r="6">
          <cell r="A6" t="str">
            <v>Prestation de service/Dienstverlening</v>
          </cell>
          <cell r="B6" t="str">
            <v>Interne - Groupe spécifique</v>
          </cell>
          <cell r="C6" t="str">
            <v>Fininfo</v>
          </cell>
        </row>
        <row r="7">
          <cell r="A7" t="str">
            <v>Rôle de dirigeant/Rol leidinggevende</v>
          </cell>
          <cell r="B7" t="str">
            <v>Externe - Particuliers</v>
          </cell>
          <cell r="C7" t="str">
            <v>eFininfo</v>
          </cell>
        </row>
        <row r="8">
          <cell r="A8" t="str">
            <v>Basculement/Kanteling</v>
          </cell>
          <cell r="B8" t="str">
            <v>Externe - Entreprises</v>
          </cell>
          <cell r="C8" t="str">
            <v>Management Newsletter</v>
          </cell>
        </row>
        <row r="9">
          <cell r="A9">
            <v>0</v>
          </cell>
          <cell r="B9" t="str">
            <v>Externe - Stakeholders</v>
          </cell>
          <cell r="C9" t="str">
            <v>Médias sociaux</v>
          </cell>
        </row>
        <row r="10">
          <cell r="A10">
            <v>0</v>
          </cell>
          <cell r="B10" t="str">
            <v>Externe - Autorité publique</v>
          </cell>
          <cell r="C10" t="str">
            <v>Evènements/F2F</v>
          </cell>
        </row>
        <row r="11">
          <cell r="A11">
            <v>0</v>
          </cell>
          <cell r="B11">
            <v>0</v>
          </cell>
          <cell r="C11" t="str">
            <v>Brochure/folder</v>
          </cell>
        </row>
        <row r="12">
          <cell r="A12">
            <v>0</v>
          </cell>
          <cell r="B12">
            <v>0</v>
          </cell>
          <cell r="C12" t="str">
            <v>Communiqué de presse</v>
          </cell>
        </row>
        <row r="13">
          <cell r="A13">
            <v>0</v>
          </cell>
          <cell r="B13">
            <v>0</v>
          </cell>
          <cell r="C13" t="str">
            <v>Conférence de presse</v>
          </cell>
        </row>
        <row r="14">
          <cell r="A14">
            <v>0</v>
          </cell>
          <cell r="B14">
            <v>0</v>
          </cell>
          <cell r="C14" t="str">
            <v>Affiches</v>
          </cell>
        </row>
        <row r="15">
          <cell r="A15">
            <v>0</v>
          </cell>
          <cell r="B15">
            <v>0</v>
          </cell>
          <cell r="C15" t="str">
            <v>Ecrans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U151"/>
  <sheetViews>
    <sheetView tabSelected="1" zoomScale="80" zoomScaleNormal="80" workbookViewId="0">
      <pane xSplit="3" ySplit="1" topLeftCell="G2" activePane="bottomRight" state="frozen"/>
      <selection pane="topRight" activeCell="D1" sqref="D1"/>
      <selection pane="bottomLeft" activeCell="A2" sqref="A2"/>
      <selection pane="bottomRight" activeCell="B19" sqref="B19"/>
    </sheetView>
  </sheetViews>
  <sheetFormatPr baseColWidth="10" defaultColWidth="11.42578125" defaultRowHeight="12.75" x14ac:dyDescent="0.2"/>
  <cols>
    <col min="1" max="1" width="11.42578125" style="12"/>
    <col min="2" max="2" width="25.28515625" style="12" bestFit="1" customWidth="1"/>
    <col min="3" max="3" width="11.7109375" style="13" customWidth="1"/>
    <col min="4" max="4" width="11.7109375" style="37" customWidth="1"/>
    <col min="5" max="5" width="28.140625" style="14" customWidth="1"/>
    <col min="6" max="6" width="30.5703125" style="14" bestFit="1" customWidth="1"/>
    <col min="7" max="7" width="21.85546875" style="14" customWidth="1"/>
    <col min="8" max="8" width="34.5703125" style="14" customWidth="1"/>
    <col min="9" max="9" width="66.140625" style="12" customWidth="1"/>
    <col min="10" max="10" width="23.5703125" style="12" customWidth="1"/>
    <col min="11" max="11" width="20.42578125" style="12" customWidth="1"/>
    <col min="12" max="12" width="18.28515625" style="12" customWidth="1"/>
    <col min="13" max="13" width="19.42578125" style="12" customWidth="1"/>
    <col min="14" max="14" width="53.140625" style="12" customWidth="1"/>
    <col min="15" max="15" width="14.5703125" style="12" bestFit="1" customWidth="1"/>
    <col min="16" max="16" width="17" style="12" customWidth="1"/>
    <col min="17" max="17" width="18.140625" style="12" customWidth="1"/>
    <col min="18" max="18" width="12.140625" style="12" customWidth="1"/>
    <col min="19" max="19" width="19.28515625" style="12" bestFit="1" customWidth="1"/>
    <col min="20" max="16384" width="11.42578125" style="12"/>
  </cols>
  <sheetData>
    <row r="1" spans="1:21" s="1" customFormat="1" ht="39" thickBot="1" x14ac:dyDescent="0.25">
      <c r="A1" s="35" t="s">
        <v>70</v>
      </c>
      <c r="B1" s="21" t="s">
        <v>50</v>
      </c>
      <c r="C1" s="22" t="s">
        <v>52</v>
      </c>
      <c r="D1" s="36" t="s">
        <v>71</v>
      </c>
      <c r="E1" s="22" t="s">
        <v>53</v>
      </c>
      <c r="F1" s="22" t="s">
        <v>54</v>
      </c>
      <c r="G1" s="22" t="s">
        <v>55</v>
      </c>
      <c r="H1" s="22" t="s">
        <v>56</v>
      </c>
      <c r="I1" s="22" t="s">
        <v>57</v>
      </c>
      <c r="J1" s="22" t="s">
        <v>58</v>
      </c>
      <c r="K1" s="22" t="s">
        <v>59</v>
      </c>
      <c r="L1" s="22" t="s">
        <v>0</v>
      </c>
      <c r="M1" s="22" t="s">
        <v>60</v>
      </c>
      <c r="N1" s="22" t="s">
        <v>61</v>
      </c>
      <c r="O1" s="22" t="s">
        <v>1</v>
      </c>
      <c r="P1" s="22" t="s">
        <v>62</v>
      </c>
      <c r="Q1" s="22" t="s">
        <v>63</v>
      </c>
      <c r="R1" s="22" t="s">
        <v>64</v>
      </c>
      <c r="S1" s="23" t="s">
        <v>65</v>
      </c>
    </row>
    <row r="2" spans="1:21" s="2" customFormat="1" ht="19.5" customHeight="1" x14ac:dyDescent="0.2">
      <c r="A2" s="62" t="str">
        <f>IF(COUNTIF(B2:S2,"")&lt;18,"Name of service","")</f>
        <v>Name of service</v>
      </c>
      <c r="B2" s="17" t="s">
        <v>40</v>
      </c>
      <c r="C2" s="18">
        <v>41821</v>
      </c>
      <c r="D2" s="38" t="str">
        <f>IF(ISBLANK(C2),"",CHOOSE(MONTH(C2),"janvier","février","mars","avril","mai","juin","juillet","aout","septembre","octobre","novembre","décembre"))</f>
        <v>juillet</v>
      </c>
      <c r="E2" s="19" t="s">
        <v>84</v>
      </c>
      <c r="F2" s="19" t="s">
        <v>51</v>
      </c>
      <c r="G2" s="19" t="s">
        <v>88</v>
      </c>
      <c r="H2" s="19" t="s">
        <v>39</v>
      </c>
      <c r="I2" s="19" t="s">
        <v>39</v>
      </c>
      <c r="J2" s="19" t="s">
        <v>76</v>
      </c>
      <c r="K2" s="19" t="s">
        <v>39</v>
      </c>
      <c r="L2" s="19" t="s">
        <v>39</v>
      </c>
      <c r="M2" s="19" t="s">
        <v>39</v>
      </c>
      <c r="N2" s="19" t="s">
        <v>39</v>
      </c>
      <c r="O2" s="19" t="s">
        <v>67</v>
      </c>
      <c r="P2" s="19" t="s">
        <v>72</v>
      </c>
      <c r="Q2" s="20" t="s">
        <v>39</v>
      </c>
      <c r="R2" s="20" t="s">
        <v>39</v>
      </c>
      <c r="S2" s="34" t="s">
        <v>13</v>
      </c>
    </row>
    <row r="3" spans="1:21" s="2" customFormat="1" ht="19.5" customHeight="1" x14ac:dyDescent="0.2">
      <c r="A3" s="62" t="str">
        <f t="shared" ref="A3:A65" si="0">IF(COUNTIF(B3:S3,"")&lt;18,"Name of service","")</f>
        <v>Name of service</v>
      </c>
      <c r="B3" s="15" t="s">
        <v>5</v>
      </c>
      <c r="C3" s="18">
        <v>41884</v>
      </c>
      <c r="D3" s="38" t="str">
        <f t="shared" ref="D3:D24" si="1">IF(ISBLANK(C3),"",CHOOSE(MONTH(C3),"janvier","février","mars","avril","mai","juin","juillet","aout","septembre","octobre","novembre","décembre"))</f>
        <v>septembre</v>
      </c>
      <c r="E3" s="16" t="s">
        <v>83</v>
      </c>
      <c r="F3" s="16" t="s">
        <v>78</v>
      </c>
      <c r="G3" s="16" t="s">
        <v>91</v>
      </c>
      <c r="H3" s="19" t="s">
        <v>39</v>
      </c>
      <c r="I3" s="19" t="s">
        <v>39</v>
      </c>
      <c r="J3" s="19" t="s">
        <v>77</v>
      </c>
      <c r="K3" s="19" t="s">
        <v>39</v>
      </c>
      <c r="L3" s="19" t="s">
        <v>39</v>
      </c>
      <c r="M3" s="19" t="s">
        <v>39</v>
      </c>
      <c r="N3" s="19" t="s">
        <v>39</v>
      </c>
      <c r="O3" s="16" t="s">
        <v>68</v>
      </c>
      <c r="P3" s="19"/>
      <c r="Q3" s="20" t="s">
        <v>39</v>
      </c>
      <c r="R3" s="20" t="s">
        <v>39</v>
      </c>
      <c r="S3" s="34" t="s">
        <v>11</v>
      </c>
    </row>
    <row r="4" spans="1:21" ht="20.100000000000001" customHeight="1" x14ac:dyDescent="0.2">
      <c r="A4" s="62" t="str">
        <f t="shared" si="0"/>
        <v>Name of service</v>
      </c>
      <c r="B4" s="15" t="s">
        <v>92</v>
      </c>
      <c r="C4" s="18">
        <v>41760</v>
      </c>
      <c r="D4" s="38" t="str">
        <f t="shared" si="1"/>
        <v>mai</v>
      </c>
      <c r="E4" s="16" t="s">
        <v>85</v>
      </c>
      <c r="F4" s="16" t="s">
        <v>96</v>
      </c>
      <c r="G4" s="16" t="s">
        <v>90</v>
      </c>
      <c r="H4" s="19" t="s">
        <v>39</v>
      </c>
      <c r="I4" s="19" t="s">
        <v>39</v>
      </c>
      <c r="J4" s="19" t="s">
        <v>102</v>
      </c>
      <c r="K4" s="19" t="s">
        <v>39</v>
      </c>
      <c r="L4" s="19" t="s">
        <v>39</v>
      </c>
      <c r="M4" s="19" t="s">
        <v>39</v>
      </c>
      <c r="N4" s="19" t="s">
        <v>39</v>
      </c>
      <c r="O4" s="16" t="s">
        <v>66</v>
      </c>
      <c r="P4" s="19"/>
      <c r="Q4" s="20" t="s">
        <v>39</v>
      </c>
      <c r="R4" s="20" t="s">
        <v>39</v>
      </c>
      <c r="S4" s="34" t="s">
        <v>12</v>
      </c>
      <c r="U4" s="2"/>
    </row>
    <row r="5" spans="1:21" s="3" customFormat="1" ht="20.100000000000001" customHeight="1" x14ac:dyDescent="0.2">
      <c r="A5" s="62" t="str">
        <f t="shared" si="0"/>
        <v>Name of service</v>
      </c>
      <c r="B5" s="15" t="s">
        <v>93</v>
      </c>
      <c r="C5" s="18">
        <v>41800</v>
      </c>
      <c r="D5" s="38" t="str">
        <f t="shared" si="1"/>
        <v>juin</v>
      </c>
      <c r="E5" s="16" t="s">
        <v>83</v>
      </c>
      <c r="F5" s="16" t="s">
        <v>97</v>
      </c>
      <c r="G5" s="16" t="s">
        <v>87</v>
      </c>
      <c r="H5" s="19" t="s">
        <v>39</v>
      </c>
      <c r="I5" s="19" t="s">
        <v>39</v>
      </c>
      <c r="J5" s="19" t="s">
        <v>103</v>
      </c>
      <c r="K5" s="19" t="s">
        <v>39</v>
      </c>
      <c r="L5" s="19" t="s">
        <v>39</v>
      </c>
      <c r="M5" s="19" t="s">
        <v>39</v>
      </c>
      <c r="N5" s="19" t="s">
        <v>39</v>
      </c>
      <c r="O5" s="16" t="s">
        <v>67</v>
      </c>
      <c r="P5" s="19" t="s">
        <v>72</v>
      </c>
      <c r="Q5" s="20" t="s">
        <v>39</v>
      </c>
      <c r="R5" s="20" t="s">
        <v>39</v>
      </c>
      <c r="S5" s="34" t="s">
        <v>8</v>
      </c>
      <c r="U5" s="2"/>
    </row>
    <row r="6" spans="1:21" s="3" customFormat="1" ht="20.100000000000001" customHeight="1" x14ac:dyDescent="0.2">
      <c r="A6" s="62" t="str">
        <f t="shared" si="0"/>
        <v>Name of service</v>
      </c>
      <c r="B6" s="15" t="s">
        <v>94</v>
      </c>
      <c r="C6" s="18">
        <v>41814</v>
      </c>
      <c r="D6" s="38" t="str">
        <f t="shared" si="1"/>
        <v>juin</v>
      </c>
      <c r="E6" s="16" t="s">
        <v>84</v>
      </c>
      <c r="F6" s="16" t="s">
        <v>98</v>
      </c>
      <c r="G6" s="16" t="s">
        <v>88</v>
      </c>
      <c r="H6" s="19" t="s">
        <v>39</v>
      </c>
      <c r="I6" s="19" t="s">
        <v>39</v>
      </c>
      <c r="J6" s="19" t="s">
        <v>104</v>
      </c>
      <c r="K6" s="19" t="s">
        <v>39</v>
      </c>
      <c r="L6" s="19" t="s">
        <v>39</v>
      </c>
      <c r="M6" s="19" t="s">
        <v>39</v>
      </c>
      <c r="N6" s="19" t="s">
        <v>39</v>
      </c>
      <c r="O6" s="16" t="s">
        <v>68</v>
      </c>
      <c r="P6" s="19"/>
      <c r="Q6" s="20" t="s">
        <v>39</v>
      </c>
      <c r="R6" s="20" t="s">
        <v>39</v>
      </c>
      <c r="S6" s="34" t="s">
        <v>7</v>
      </c>
      <c r="U6" s="2"/>
    </row>
    <row r="7" spans="1:21" s="4" customFormat="1" ht="20.100000000000001" customHeight="1" x14ac:dyDescent="0.2">
      <c r="A7" s="62" t="str">
        <f t="shared" si="0"/>
        <v>Name of service</v>
      </c>
      <c r="B7" s="15" t="s">
        <v>40</v>
      </c>
      <c r="C7" s="18">
        <v>41786</v>
      </c>
      <c r="D7" s="38" t="str">
        <f t="shared" si="1"/>
        <v>mai</v>
      </c>
      <c r="E7" s="16" t="s">
        <v>82</v>
      </c>
      <c r="F7" s="16" t="s">
        <v>99</v>
      </c>
      <c r="G7" s="16" t="s">
        <v>89</v>
      </c>
      <c r="H7" s="19" t="s">
        <v>39</v>
      </c>
      <c r="I7" s="19" t="s">
        <v>39</v>
      </c>
      <c r="J7" s="19" t="s">
        <v>105</v>
      </c>
      <c r="K7" s="19" t="s">
        <v>39</v>
      </c>
      <c r="L7" s="19" t="s">
        <v>39</v>
      </c>
      <c r="M7" s="19" t="s">
        <v>39</v>
      </c>
      <c r="N7" s="19" t="s">
        <v>39</v>
      </c>
      <c r="O7" s="16" t="s">
        <v>66</v>
      </c>
      <c r="P7" s="19"/>
      <c r="Q7" s="20" t="s">
        <v>39</v>
      </c>
      <c r="R7" s="20" t="s">
        <v>39</v>
      </c>
      <c r="S7" s="34" t="s">
        <v>11</v>
      </c>
      <c r="U7" s="2"/>
    </row>
    <row r="8" spans="1:21" s="4" customFormat="1" ht="20.100000000000001" customHeight="1" x14ac:dyDescent="0.2">
      <c r="A8" s="62" t="str">
        <f t="shared" si="0"/>
        <v>Name of service</v>
      </c>
      <c r="B8" s="15" t="s">
        <v>5</v>
      </c>
      <c r="C8" s="18">
        <v>41772</v>
      </c>
      <c r="D8" s="38" t="str">
        <f t="shared" si="1"/>
        <v>mai</v>
      </c>
      <c r="E8" s="16" t="s">
        <v>85</v>
      </c>
      <c r="F8" s="16" t="s">
        <v>100</v>
      </c>
      <c r="G8" s="16" t="s">
        <v>89</v>
      </c>
      <c r="H8" s="19" t="s">
        <v>39</v>
      </c>
      <c r="I8" s="19" t="s">
        <v>39</v>
      </c>
      <c r="J8" s="19" t="s">
        <v>106</v>
      </c>
      <c r="K8" s="19" t="s">
        <v>39</v>
      </c>
      <c r="L8" s="19" t="s">
        <v>39</v>
      </c>
      <c r="M8" s="19" t="s">
        <v>39</v>
      </c>
      <c r="N8" s="19" t="s">
        <v>39</v>
      </c>
      <c r="O8" s="16" t="s">
        <v>69</v>
      </c>
      <c r="P8" s="19"/>
      <c r="Q8" s="20" t="s">
        <v>39</v>
      </c>
      <c r="R8" s="20" t="s">
        <v>39</v>
      </c>
      <c r="S8" s="34" t="s">
        <v>6</v>
      </c>
      <c r="U8" s="2"/>
    </row>
    <row r="9" spans="1:21" s="4" customFormat="1" ht="20.100000000000001" customHeight="1" x14ac:dyDescent="0.2">
      <c r="A9" s="62" t="str">
        <f t="shared" si="0"/>
        <v>Name of service</v>
      </c>
      <c r="B9" s="15" t="s">
        <v>95</v>
      </c>
      <c r="C9" s="18">
        <v>41857</v>
      </c>
      <c r="D9" s="38" t="str">
        <f t="shared" si="1"/>
        <v>aout</v>
      </c>
      <c r="E9" s="16" t="s">
        <v>86</v>
      </c>
      <c r="F9" s="16" t="s">
        <v>101</v>
      </c>
      <c r="G9" s="16" t="s">
        <v>91</v>
      </c>
      <c r="H9" s="19" t="s">
        <v>39</v>
      </c>
      <c r="I9" s="19" t="s">
        <v>39</v>
      </c>
      <c r="J9" s="19" t="s">
        <v>108</v>
      </c>
      <c r="K9" s="19" t="s">
        <v>39</v>
      </c>
      <c r="L9" s="19" t="s">
        <v>39</v>
      </c>
      <c r="M9" s="19" t="s">
        <v>39</v>
      </c>
      <c r="N9" s="19" t="s">
        <v>39</v>
      </c>
      <c r="O9" s="16" t="s">
        <v>66</v>
      </c>
      <c r="P9" s="19"/>
      <c r="Q9" s="20" t="s">
        <v>39</v>
      </c>
      <c r="R9" s="20" t="s">
        <v>39</v>
      </c>
      <c r="S9" s="34" t="s">
        <v>13</v>
      </c>
      <c r="U9" s="2"/>
    </row>
    <row r="10" spans="1:21" s="4" customFormat="1" ht="20.100000000000001" customHeight="1" x14ac:dyDescent="0.2">
      <c r="A10" s="62" t="str">
        <f t="shared" si="0"/>
        <v>Name of service</v>
      </c>
      <c r="B10" s="15" t="s">
        <v>94</v>
      </c>
      <c r="C10" s="18">
        <v>41735</v>
      </c>
      <c r="D10" s="38" t="str">
        <f t="shared" si="1"/>
        <v>avril</v>
      </c>
      <c r="E10" s="16" t="s">
        <v>84</v>
      </c>
      <c r="F10" s="16" t="s">
        <v>99</v>
      </c>
      <c r="G10" s="16" t="s">
        <v>87</v>
      </c>
      <c r="H10" s="19" t="s">
        <v>39</v>
      </c>
      <c r="I10" s="19" t="s">
        <v>39</v>
      </c>
      <c r="J10" s="19" t="s">
        <v>107</v>
      </c>
      <c r="K10" s="19" t="s">
        <v>39</v>
      </c>
      <c r="L10" s="19" t="s">
        <v>39</v>
      </c>
      <c r="M10" s="19" t="s">
        <v>39</v>
      </c>
      <c r="N10" s="19" t="s">
        <v>39</v>
      </c>
      <c r="O10" s="16" t="s">
        <v>66</v>
      </c>
      <c r="P10" s="19"/>
      <c r="Q10" s="20" t="s">
        <v>39</v>
      </c>
      <c r="R10" s="20" t="s">
        <v>39</v>
      </c>
      <c r="S10" s="34" t="s">
        <v>9</v>
      </c>
      <c r="U10" s="2"/>
    </row>
    <row r="11" spans="1:21" s="4" customFormat="1" ht="20.100000000000001" customHeight="1" x14ac:dyDescent="0.2">
      <c r="A11" s="62" t="str">
        <f t="shared" si="0"/>
        <v>Name of service</v>
      </c>
      <c r="B11" s="15" t="s">
        <v>5</v>
      </c>
      <c r="C11" s="18">
        <v>41678</v>
      </c>
      <c r="D11" s="38" t="str">
        <f t="shared" si="1"/>
        <v>février</v>
      </c>
      <c r="E11" s="16" t="s">
        <v>84</v>
      </c>
      <c r="F11" s="16" t="s">
        <v>51</v>
      </c>
      <c r="G11" s="16" t="s">
        <v>90</v>
      </c>
      <c r="H11" s="19" t="s">
        <v>39</v>
      </c>
      <c r="I11" s="19" t="s">
        <v>39</v>
      </c>
      <c r="J11" s="19" t="s">
        <v>109</v>
      </c>
      <c r="K11" s="19" t="s">
        <v>39</v>
      </c>
      <c r="L11" s="19" t="s">
        <v>39</v>
      </c>
      <c r="M11" s="19" t="s">
        <v>39</v>
      </c>
      <c r="N11" s="19" t="s">
        <v>39</v>
      </c>
      <c r="O11" s="16" t="s">
        <v>67</v>
      </c>
      <c r="P11" s="19" t="s">
        <v>72</v>
      </c>
      <c r="Q11" s="20" t="s">
        <v>39</v>
      </c>
      <c r="R11" s="20" t="s">
        <v>39</v>
      </c>
      <c r="S11" s="34" t="s">
        <v>10</v>
      </c>
      <c r="U11" s="2"/>
    </row>
    <row r="12" spans="1:21" s="4" customFormat="1" ht="20.100000000000001" customHeight="1" x14ac:dyDescent="0.2">
      <c r="A12" s="62" t="str">
        <f t="shared" si="0"/>
        <v>Name of service</v>
      </c>
      <c r="B12" s="15" t="s">
        <v>93</v>
      </c>
      <c r="C12" s="18">
        <v>41687</v>
      </c>
      <c r="D12" s="38" t="str">
        <f t="shared" si="1"/>
        <v>février</v>
      </c>
      <c r="E12" s="16" t="s">
        <v>84</v>
      </c>
      <c r="F12" s="16" t="s">
        <v>97</v>
      </c>
      <c r="G12" s="16" t="s">
        <v>88</v>
      </c>
      <c r="H12" s="19" t="s">
        <v>39</v>
      </c>
      <c r="I12" s="19" t="s">
        <v>39</v>
      </c>
      <c r="J12" s="19" t="s">
        <v>76</v>
      </c>
      <c r="K12" s="19" t="s">
        <v>39</v>
      </c>
      <c r="L12" s="19" t="s">
        <v>39</v>
      </c>
      <c r="M12" s="19" t="s">
        <v>39</v>
      </c>
      <c r="N12" s="19" t="s">
        <v>39</v>
      </c>
      <c r="O12" s="16" t="s">
        <v>69</v>
      </c>
      <c r="P12" s="19"/>
      <c r="Q12" s="20" t="s">
        <v>39</v>
      </c>
      <c r="R12" s="20" t="s">
        <v>39</v>
      </c>
      <c r="S12" s="34" t="s">
        <v>9</v>
      </c>
      <c r="U12" s="2"/>
    </row>
    <row r="13" spans="1:21" ht="20.100000000000001" customHeight="1" x14ac:dyDescent="0.2">
      <c r="A13" s="62" t="str">
        <f t="shared" si="0"/>
        <v>Name of service</v>
      </c>
      <c r="B13" s="15" t="s">
        <v>92</v>
      </c>
      <c r="C13" s="18">
        <v>41833</v>
      </c>
      <c r="D13" s="38" t="str">
        <f t="shared" si="1"/>
        <v>juillet</v>
      </c>
      <c r="E13" s="16" t="s">
        <v>86</v>
      </c>
      <c r="F13" s="16" t="s">
        <v>99</v>
      </c>
      <c r="G13" s="16" t="s">
        <v>89</v>
      </c>
      <c r="H13" s="19" t="s">
        <v>39</v>
      </c>
      <c r="I13" s="19" t="s">
        <v>39</v>
      </c>
      <c r="J13" s="19" t="s">
        <v>110</v>
      </c>
      <c r="K13" s="19" t="s">
        <v>39</v>
      </c>
      <c r="L13" s="19" t="s">
        <v>39</v>
      </c>
      <c r="M13" s="19" t="s">
        <v>39</v>
      </c>
      <c r="N13" s="19" t="s">
        <v>39</v>
      </c>
      <c r="O13" s="16" t="s">
        <v>66</v>
      </c>
      <c r="P13" s="19" t="s">
        <v>72</v>
      </c>
      <c r="Q13" s="20" t="s">
        <v>39</v>
      </c>
      <c r="R13" s="20" t="s">
        <v>39</v>
      </c>
      <c r="S13" s="34" t="s">
        <v>10</v>
      </c>
      <c r="U13" s="2"/>
    </row>
    <row r="14" spans="1:21" ht="20.100000000000001" customHeight="1" x14ac:dyDescent="0.2">
      <c r="A14" s="62" t="str">
        <f t="shared" si="0"/>
        <v>Name of service</v>
      </c>
      <c r="B14" s="15" t="s">
        <v>92</v>
      </c>
      <c r="C14" s="18">
        <v>41897</v>
      </c>
      <c r="D14" s="38" t="str">
        <f t="shared" si="1"/>
        <v>septembre</v>
      </c>
      <c r="E14" s="16" t="s">
        <v>82</v>
      </c>
      <c r="F14" s="16" t="s">
        <v>100</v>
      </c>
      <c r="G14" s="16" t="s">
        <v>91</v>
      </c>
      <c r="H14" s="19" t="s">
        <v>39</v>
      </c>
      <c r="I14" s="19" t="s">
        <v>39</v>
      </c>
      <c r="J14" s="19" t="s">
        <v>111</v>
      </c>
      <c r="K14" s="19" t="s">
        <v>39</v>
      </c>
      <c r="L14" s="19" t="s">
        <v>39</v>
      </c>
      <c r="M14" s="19" t="s">
        <v>39</v>
      </c>
      <c r="N14" s="19" t="s">
        <v>39</v>
      </c>
      <c r="O14" s="16" t="s">
        <v>68</v>
      </c>
      <c r="P14" s="19"/>
      <c r="Q14" s="20" t="s">
        <v>39</v>
      </c>
      <c r="R14" s="20" t="s">
        <v>39</v>
      </c>
      <c r="S14" s="34" t="s">
        <v>11</v>
      </c>
      <c r="U14" s="2"/>
    </row>
    <row r="15" spans="1:21" ht="20.100000000000001" customHeight="1" x14ac:dyDescent="0.2">
      <c r="A15" s="62" t="str">
        <f t="shared" si="0"/>
        <v>Name of service</v>
      </c>
      <c r="B15" s="15" t="s">
        <v>40</v>
      </c>
      <c r="C15" s="18">
        <v>41655</v>
      </c>
      <c r="D15" s="38" t="str">
        <f t="shared" si="1"/>
        <v>janvier</v>
      </c>
      <c r="E15" s="16" t="s">
        <v>83</v>
      </c>
      <c r="F15" s="16" t="s">
        <v>51</v>
      </c>
      <c r="G15" s="16" t="s">
        <v>90</v>
      </c>
      <c r="H15" s="19" t="s">
        <v>39</v>
      </c>
      <c r="I15" s="19" t="s">
        <v>39</v>
      </c>
      <c r="J15" s="19" t="s">
        <v>112</v>
      </c>
      <c r="K15" s="19" t="s">
        <v>39</v>
      </c>
      <c r="L15" s="19" t="s">
        <v>39</v>
      </c>
      <c r="M15" s="19" t="s">
        <v>39</v>
      </c>
      <c r="N15" s="19" t="s">
        <v>39</v>
      </c>
      <c r="O15" s="16" t="s">
        <v>68</v>
      </c>
      <c r="P15" s="19"/>
      <c r="Q15" s="20" t="s">
        <v>39</v>
      </c>
      <c r="R15" s="20" t="s">
        <v>39</v>
      </c>
      <c r="S15" s="34" t="s">
        <v>7</v>
      </c>
      <c r="U15" s="2"/>
    </row>
    <row r="16" spans="1:21" ht="20.100000000000001" customHeight="1" x14ac:dyDescent="0.2">
      <c r="A16" s="62" t="str">
        <f t="shared" si="0"/>
        <v>Name of service</v>
      </c>
      <c r="B16" s="15" t="s">
        <v>95</v>
      </c>
      <c r="C16" s="18">
        <v>41954</v>
      </c>
      <c r="D16" s="38" t="str">
        <f t="shared" si="1"/>
        <v>novembre</v>
      </c>
      <c r="E16" s="16" t="s">
        <v>84</v>
      </c>
      <c r="F16" s="16" t="s">
        <v>51</v>
      </c>
      <c r="G16" s="16" t="s">
        <v>88</v>
      </c>
      <c r="H16" s="19" t="s">
        <v>39</v>
      </c>
      <c r="I16" s="19" t="s">
        <v>39</v>
      </c>
      <c r="J16" s="19" t="s">
        <v>107</v>
      </c>
      <c r="K16" s="19" t="s">
        <v>39</v>
      </c>
      <c r="L16" s="19" t="s">
        <v>39</v>
      </c>
      <c r="M16" s="19" t="s">
        <v>39</v>
      </c>
      <c r="N16" s="19" t="s">
        <v>39</v>
      </c>
      <c r="O16" s="16" t="s">
        <v>69</v>
      </c>
      <c r="P16" s="19"/>
      <c r="Q16" s="20" t="s">
        <v>39</v>
      </c>
      <c r="R16" s="20" t="s">
        <v>39</v>
      </c>
      <c r="S16" s="34" t="s">
        <v>8</v>
      </c>
      <c r="U16" s="2"/>
    </row>
    <row r="17" spans="1:21" ht="20.100000000000001" customHeight="1" x14ac:dyDescent="0.2">
      <c r="A17" s="62" t="str">
        <f t="shared" si="0"/>
        <v>Name of service</v>
      </c>
      <c r="B17" s="15" t="s">
        <v>92</v>
      </c>
      <c r="C17" s="18">
        <v>41948</v>
      </c>
      <c r="D17" s="38" t="str">
        <f t="shared" si="1"/>
        <v>novembre</v>
      </c>
      <c r="E17" s="16" t="s">
        <v>83</v>
      </c>
      <c r="F17" s="16" t="s">
        <v>101</v>
      </c>
      <c r="G17" s="16" t="s">
        <v>87</v>
      </c>
      <c r="H17" s="19" t="s">
        <v>39</v>
      </c>
      <c r="I17" s="19" t="s">
        <v>39</v>
      </c>
      <c r="J17" s="19" t="s">
        <v>111</v>
      </c>
      <c r="K17" s="19" t="s">
        <v>39</v>
      </c>
      <c r="L17" s="19" t="s">
        <v>39</v>
      </c>
      <c r="M17" s="19" t="s">
        <v>39</v>
      </c>
      <c r="N17" s="19" t="s">
        <v>39</v>
      </c>
      <c r="O17" s="16" t="s">
        <v>66</v>
      </c>
      <c r="P17" s="19"/>
      <c r="Q17" s="20" t="s">
        <v>39</v>
      </c>
      <c r="R17" s="20" t="s">
        <v>39</v>
      </c>
      <c r="S17" s="34" t="s">
        <v>9</v>
      </c>
      <c r="U17" s="2"/>
    </row>
    <row r="18" spans="1:21" ht="20.100000000000001" customHeight="1" x14ac:dyDescent="0.2">
      <c r="A18" s="62" t="str">
        <f t="shared" si="0"/>
        <v>Name of service</v>
      </c>
      <c r="B18" s="15" t="s">
        <v>94</v>
      </c>
      <c r="C18" s="18">
        <v>41823</v>
      </c>
      <c r="D18" s="38" t="str">
        <f t="shared" si="1"/>
        <v>juillet</v>
      </c>
      <c r="E18" s="16" t="s">
        <v>85</v>
      </c>
      <c r="F18" s="16" t="s">
        <v>98</v>
      </c>
      <c r="G18" s="16" t="s">
        <v>91</v>
      </c>
      <c r="H18" s="19" t="s">
        <v>39</v>
      </c>
      <c r="I18" s="19" t="s">
        <v>39</v>
      </c>
      <c r="J18" s="19" t="s">
        <v>103</v>
      </c>
      <c r="K18" s="19" t="s">
        <v>39</v>
      </c>
      <c r="L18" s="19" t="s">
        <v>39</v>
      </c>
      <c r="M18" s="19" t="s">
        <v>39</v>
      </c>
      <c r="N18" s="19" t="s">
        <v>39</v>
      </c>
      <c r="O18" s="16" t="s">
        <v>66</v>
      </c>
      <c r="P18" s="19"/>
      <c r="Q18" s="20" t="s">
        <v>39</v>
      </c>
      <c r="R18" s="20" t="s">
        <v>39</v>
      </c>
      <c r="S18" s="34" t="s">
        <v>12</v>
      </c>
      <c r="U18" s="2"/>
    </row>
    <row r="19" spans="1:21" ht="20.100000000000001" customHeight="1" x14ac:dyDescent="0.2">
      <c r="A19" s="62" t="str">
        <f t="shared" si="0"/>
        <v>Name of service</v>
      </c>
      <c r="B19" s="15" t="s">
        <v>40</v>
      </c>
      <c r="C19" s="18">
        <v>41931</v>
      </c>
      <c r="D19" s="38" t="str">
        <f t="shared" si="1"/>
        <v>octobre</v>
      </c>
      <c r="E19" s="16" t="s">
        <v>84</v>
      </c>
      <c r="F19" s="16" t="s">
        <v>78</v>
      </c>
      <c r="G19" s="16" t="s">
        <v>89</v>
      </c>
      <c r="H19" s="19" t="s">
        <v>39</v>
      </c>
      <c r="I19" s="19" t="s">
        <v>39</v>
      </c>
      <c r="J19" s="19" t="s">
        <v>77</v>
      </c>
      <c r="K19" s="19" t="s">
        <v>39</v>
      </c>
      <c r="L19" s="19" t="s">
        <v>39</v>
      </c>
      <c r="M19" s="19" t="s">
        <v>39</v>
      </c>
      <c r="N19" s="19" t="s">
        <v>39</v>
      </c>
      <c r="O19" s="16" t="s">
        <v>67</v>
      </c>
      <c r="P19" s="19" t="s">
        <v>72</v>
      </c>
      <c r="Q19" s="20" t="s">
        <v>39</v>
      </c>
      <c r="R19" s="20" t="s">
        <v>39</v>
      </c>
      <c r="S19" s="34" t="s">
        <v>11</v>
      </c>
      <c r="U19" s="2"/>
    </row>
    <row r="20" spans="1:21" ht="20.100000000000001" customHeight="1" x14ac:dyDescent="0.2">
      <c r="A20" s="62" t="str">
        <f t="shared" si="0"/>
        <v>Name of service</v>
      </c>
      <c r="B20" s="15" t="s">
        <v>94</v>
      </c>
      <c r="C20" s="18">
        <v>41969</v>
      </c>
      <c r="D20" s="38" t="str">
        <f t="shared" si="1"/>
        <v>novembre</v>
      </c>
      <c r="E20" s="16" t="s">
        <v>82</v>
      </c>
      <c r="F20" s="16" t="s">
        <v>98</v>
      </c>
      <c r="G20" s="16" t="s">
        <v>87</v>
      </c>
      <c r="H20" s="19" t="s">
        <v>39</v>
      </c>
      <c r="I20" s="19" t="s">
        <v>39</v>
      </c>
      <c r="J20" s="19" t="s">
        <v>103</v>
      </c>
      <c r="K20" s="19" t="s">
        <v>39</v>
      </c>
      <c r="L20" s="19" t="s">
        <v>39</v>
      </c>
      <c r="M20" s="19" t="s">
        <v>39</v>
      </c>
      <c r="N20" s="19" t="s">
        <v>39</v>
      </c>
      <c r="O20" s="16" t="s">
        <v>67</v>
      </c>
      <c r="P20" s="19" t="s">
        <v>72</v>
      </c>
      <c r="Q20" s="20" t="s">
        <v>39</v>
      </c>
      <c r="R20" s="20" t="s">
        <v>39</v>
      </c>
      <c r="S20" s="34" t="s">
        <v>7</v>
      </c>
      <c r="U20" s="2"/>
    </row>
    <row r="21" spans="1:21" ht="20.100000000000001" customHeight="1" x14ac:dyDescent="0.2">
      <c r="A21" s="62" t="str">
        <f t="shared" si="0"/>
        <v>Name of service</v>
      </c>
      <c r="B21" s="15" t="s">
        <v>93</v>
      </c>
      <c r="C21" s="18">
        <v>41998</v>
      </c>
      <c r="D21" s="38" t="str">
        <f t="shared" si="1"/>
        <v>décembre</v>
      </c>
      <c r="E21" s="16" t="s">
        <v>86</v>
      </c>
      <c r="F21" s="16" t="s">
        <v>97</v>
      </c>
      <c r="G21" s="16" t="s">
        <v>87</v>
      </c>
      <c r="H21" s="19" t="s">
        <v>39</v>
      </c>
      <c r="I21" s="19" t="s">
        <v>39</v>
      </c>
      <c r="J21" s="19" t="s">
        <v>109</v>
      </c>
      <c r="K21" s="19" t="s">
        <v>39</v>
      </c>
      <c r="L21" s="19" t="s">
        <v>39</v>
      </c>
      <c r="M21" s="19" t="s">
        <v>39</v>
      </c>
      <c r="N21" s="19" t="s">
        <v>39</v>
      </c>
      <c r="O21" s="16" t="s">
        <v>67</v>
      </c>
      <c r="P21" s="19" t="s">
        <v>72</v>
      </c>
      <c r="Q21" s="20" t="s">
        <v>39</v>
      </c>
      <c r="R21" s="20" t="s">
        <v>39</v>
      </c>
      <c r="S21" s="34" t="s">
        <v>13</v>
      </c>
      <c r="U21" s="2"/>
    </row>
    <row r="22" spans="1:21" ht="20.100000000000001" customHeight="1" x14ac:dyDescent="0.2">
      <c r="A22" s="62" t="str">
        <f t="shared" si="0"/>
        <v>Name of service</v>
      </c>
      <c r="B22" s="15" t="s">
        <v>95</v>
      </c>
      <c r="C22" s="18">
        <v>41865</v>
      </c>
      <c r="D22" s="38" t="str">
        <f t="shared" si="1"/>
        <v>aout</v>
      </c>
      <c r="E22" s="16" t="s">
        <v>86</v>
      </c>
      <c r="F22" s="16" t="s">
        <v>96</v>
      </c>
      <c r="G22" s="16" t="s">
        <v>89</v>
      </c>
      <c r="H22" s="19" t="s">
        <v>39</v>
      </c>
      <c r="I22" s="19" t="s">
        <v>39</v>
      </c>
      <c r="J22" s="19" t="s">
        <v>108</v>
      </c>
      <c r="K22" s="19" t="s">
        <v>39</v>
      </c>
      <c r="L22" s="19" t="s">
        <v>39</v>
      </c>
      <c r="M22" s="19" t="s">
        <v>39</v>
      </c>
      <c r="N22" s="19" t="s">
        <v>39</v>
      </c>
      <c r="O22" s="16" t="s">
        <v>67</v>
      </c>
      <c r="P22" s="19"/>
      <c r="Q22" s="20" t="s">
        <v>39</v>
      </c>
      <c r="R22" s="20" t="s">
        <v>39</v>
      </c>
      <c r="S22" s="34" t="s">
        <v>10</v>
      </c>
      <c r="U22" s="2"/>
    </row>
    <row r="23" spans="1:21" ht="20.100000000000001" customHeight="1" x14ac:dyDescent="0.2">
      <c r="A23" s="62" t="str">
        <f t="shared" si="0"/>
        <v>Name of service</v>
      </c>
      <c r="B23" s="15" t="s">
        <v>95</v>
      </c>
      <c r="C23" s="18">
        <v>41727</v>
      </c>
      <c r="D23" s="38" t="str">
        <f t="shared" si="1"/>
        <v>mars</v>
      </c>
      <c r="E23" s="16" t="s">
        <v>82</v>
      </c>
      <c r="F23" s="16" t="s">
        <v>51</v>
      </c>
      <c r="G23" s="16" t="s">
        <v>88</v>
      </c>
      <c r="H23" s="19" t="s">
        <v>39</v>
      </c>
      <c r="I23" s="19" t="s">
        <v>39</v>
      </c>
      <c r="J23" s="19" t="s">
        <v>109</v>
      </c>
      <c r="K23" s="19" t="s">
        <v>39</v>
      </c>
      <c r="L23" s="19" t="s">
        <v>39</v>
      </c>
      <c r="M23" s="19" t="s">
        <v>39</v>
      </c>
      <c r="N23" s="19" t="s">
        <v>39</v>
      </c>
      <c r="O23" s="16" t="s">
        <v>66</v>
      </c>
      <c r="P23" s="19"/>
      <c r="Q23" s="20" t="s">
        <v>39</v>
      </c>
      <c r="R23" s="20" t="s">
        <v>39</v>
      </c>
      <c r="S23" s="34" t="s">
        <v>6</v>
      </c>
      <c r="U23" s="2"/>
    </row>
    <row r="24" spans="1:21" ht="20.100000000000001" customHeight="1" x14ac:dyDescent="0.2">
      <c r="A24" s="62" t="str">
        <f t="shared" si="0"/>
        <v>Name of service</v>
      </c>
      <c r="B24" s="15" t="s">
        <v>92</v>
      </c>
      <c r="C24" s="18">
        <v>42004</v>
      </c>
      <c r="D24" s="38" t="str">
        <f t="shared" si="1"/>
        <v>décembre</v>
      </c>
      <c r="E24" s="16" t="s">
        <v>84</v>
      </c>
      <c r="F24" s="16" t="s">
        <v>96</v>
      </c>
      <c r="G24" s="16" t="s">
        <v>90</v>
      </c>
      <c r="H24" s="19" t="s">
        <v>39</v>
      </c>
      <c r="I24" s="19" t="s">
        <v>39</v>
      </c>
      <c r="J24" s="19" t="s">
        <v>105</v>
      </c>
      <c r="K24" s="19" t="s">
        <v>39</v>
      </c>
      <c r="L24" s="19" t="s">
        <v>39</v>
      </c>
      <c r="M24" s="19" t="s">
        <v>39</v>
      </c>
      <c r="N24" s="19" t="s">
        <v>39</v>
      </c>
      <c r="O24" s="16" t="s">
        <v>68</v>
      </c>
      <c r="P24" s="19"/>
      <c r="Q24" s="20" t="s">
        <v>39</v>
      </c>
      <c r="R24" s="20" t="s">
        <v>39</v>
      </c>
      <c r="S24" s="34" t="s">
        <v>10</v>
      </c>
      <c r="U24" s="2"/>
    </row>
    <row r="25" spans="1:21" ht="20.100000000000001" customHeight="1" x14ac:dyDescent="0.2">
      <c r="A25" s="62" t="str">
        <f t="shared" si="0"/>
        <v>Name of service</v>
      </c>
      <c r="B25" s="17" t="s">
        <v>40</v>
      </c>
      <c r="C25" s="18">
        <v>41821</v>
      </c>
      <c r="D25" s="38" t="str">
        <f>IF(ISBLANK(C25),"",CHOOSE(MONTH(C25),"janvier","février","mars","avril","mai","juin","juillet","aout","septembre","octobre","novembre","décembre"))</f>
        <v>juillet</v>
      </c>
      <c r="E25" s="19" t="s">
        <v>84</v>
      </c>
      <c r="F25" s="19" t="s">
        <v>51</v>
      </c>
      <c r="G25" s="19" t="s">
        <v>88</v>
      </c>
      <c r="H25" s="19" t="s">
        <v>39</v>
      </c>
      <c r="I25" s="19" t="s">
        <v>39</v>
      </c>
      <c r="J25" s="19" t="s">
        <v>76</v>
      </c>
      <c r="K25" s="19" t="s">
        <v>39</v>
      </c>
      <c r="L25" s="19" t="s">
        <v>39</v>
      </c>
      <c r="M25" s="19" t="s">
        <v>39</v>
      </c>
      <c r="N25" s="19" t="s">
        <v>39</v>
      </c>
      <c r="O25" s="19" t="s">
        <v>67</v>
      </c>
      <c r="P25" s="19" t="s">
        <v>72</v>
      </c>
      <c r="Q25" s="20" t="s">
        <v>39</v>
      </c>
      <c r="R25" s="20" t="s">
        <v>39</v>
      </c>
      <c r="S25" s="34" t="s">
        <v>13</v>
      </c>
      <c r="U25" s="2"/>
    </row>
    <row r="26" spans="1:21" ht="20.100000000000001" customHeight="1" x14ac:dyDescent="0.2">
      <c r="A26" s="62" t="str">
        <f t="shared" si="0"/>
        <v>Name of service</v>
      </c>
      <c r="B26" s="15" t="s">
        <v>5</v>
      </c>
      <c r="C26" s="18">
        <v>41884</v>
      </c>
      <c r="D26" s="38" t="str">
        <f t="shared" ref="D26:D47" si="2">IF(ISBLANK(C26),"",CHOOSE(MONTH(C26),"janvier","février","mars","avril","mai","juin","juillet","aout","septembre","octobre","novembre","décembre"))</f>
        <v>septembre</v>
      </c>
      <c r="E26" s="16" t="s">
        <v>83</v>
      </c>
      <c r="F26" s="16" t="s">
        <v>78</v>
      </c>
      <c r="G26" s="16" t="s">
        <v>91</v>
      </c>
      <c r="H26" s="19" t="s">
        <v>39</v>
      </c>
      <c r="I26" s="19" t="s">
        <v>39</v>
      </c>
      <c r="J26" s="19" t="s">
        <v>77</v>
      </c>
      <c r="K26" s="19" t="s">
        <v>39</v>
      </c>
      <c r="L26" s="19" t="s">
        <v>39</v>
      </c>
      <c r="M26" s="19" t="s">
        <v>39</v>
      </c>
      <c r="N26" s="19" t="s">
        <v>39</v>
      </c>
      <c r="O26" s="16" t="s">
        <v>68</v>
      </c>
      <c r="P26" s="19"/>
      <c r="Q26" s="20" t="s">
        <v>39</v>
      </c>
      <c r="R26" s="20" t="s">
        <v>39</v>
      </c>
      <c r="S26" s="34" t="s">
        <v>11</v>
      </c>
      <c r="U26" s="2"/>
    </row>
    <row r="27" spans="1:21" s="3" customFormat="1" ht="20.100000000000001" customHeight="1" x14ac:dyDescent="0.2">
      <c r="A27" s="62" t="str">
        <f t="shared" si="0"/>
        <v>Name of service</v>
      </c>
      <c r="B27" s="15" t="s">
        <v>92</v>
      </c>
      <c r="C27" s="18">
        <v>41760</v>
      </c>
      <c r="D27" s="38" t="str">
        <f t="shared" si="2"/>
        <v>mai</v>
      </c>
      <c r="E27" s="16" t="s">
        <v>85</v>
      </c>
      <c r="F27" s="16" t="s">
        <v>96</v>
      </c>
      <c r="G27" s="16" t="s">
        <v>90</v>
      </c>
      <c r="H27" s="19" t="s">
        <v>39</v>
      </c>
      <c r="I27" s="19" t="s">
        <v>39</v>
      </c>
      <c r="J27" s="19" t="s">
        <v>102</v>
      </c>
      <c r="K27" s="19" t="s">
        <v>39</v>
      </c>
      <c r="L27" s="19" t="s">
        <v>39</v>
      </c>
      <c r="M27" s="19" t="s">
        <v>39</v>
      </c>
      <c r="N27" s="19" t="s">
        <v>39</v>
      </c>
      <c r="O27" s="16" t="s">
        <v>66</v>
      </c>
      <c r="P27" s="19"/>
      <c r="Q27" s="20" t="s">
        <v>39</v>
      </c>
      <c r="R27" s="20" t="s">
        <v>39</v>
      </c>
      <c r="S27" s="34" t="s">
        <v>12</v>
      </c>
      <c r="U27" s="2"/>
    </row>
    <row r="28" spans="1:21" ht="20.100000000000001" customHeight="1" x14ac:dyDescent="0.2">
      <c r="A28" s="62" t="str">
        <f t="shared" si="0"/>
        <v>Name of service</v>
      </c>
      <c r="B28" s="15" t="s">
        <v>93</v>
      </c>
      <c r="C28" s="18">
        <v>41800</v>
      </c>
      <c r="D28" s="38" t="str">
        <f t="shared" si="2"/>
        <v>juin</v>
      </c>
      <c r="E28" s="16" t="s">
        <v>83</v>
      </c>
      <c r="F28" s="16" t="s">
        <v>97</v>
      </c>
      <c r="G28" s="16" t="s">
        <v>87</v>
      </c>
      <c r="H28" s="19" t="s">
        <v>39</v>
      </c>
      <c r="I28" s="19" t="s">
        <v>39</v>
      </c>
      <c r="J28" s="19" t="s">
        <v>103</v>
      </c>
      <c r="K28" s="19" t="s">
        <v>39</v>
      </c>
      <c r="L28" s="19" t="s">
        <v>39</v>
      </c>
      <c r="M28" s="19" t="s">
        <v>39</v>
      </c>
      <c r="N28" s="19" t="s">
        <v>39</v>
      </c>
      <c r="O28" s="16" t="s">
        <v>67</v>
      </c>
      <c r="P28" s="19" t="s">
        <v>72</v>
      </c>
      <c r="Q28" s="20" t="s">
        <v>39</v>
      </c>
      <c r="R28" s="20" t="s">
        <v>39</v>
      </c>
      <c r="S28" s="34" t="s">
        <v>8</v>
      </c>
      <c r="U28" s="2"/>
    </row>
    <row r="29" spans="1:21" ht="20.100000000000001" customHeight="1" x14ac:dyDescent="0.2">
      <c r="A29" s="62" t="str">
        <f t="shared" si="0"/>
        <v>Name of service</v>
      </c>
      <c r="B29" s="15" t="s">
        <v>94</v>
      </c>
      <c r="C29" s="18">
        <v>41814</v>
      </c>
      <c r="D29" s="38" t="str">
        <f t="shared" si="2"/>
        <v>juin</v>
      </c>
      <c r="E29" s="16" t="s">
        <v>84</v>
      </c>
      <c r="F29" s="16" t="s">
        <v>98</v>
      </c>
      <c r="G29" s="16" t="s">
        <v>88</v>
      </c>
      <c r="H29" s="19" t="s">
        <v>39</v>
      </c>
      <c r="I29" s="19" t="s">
        <v>39</v>
      </c>
      <c r="J29" s="19" t="s">
        <v>104</v>
      </c>
      <c r="K29" s="19" t="s">
        <v>39</v>
      </c>
      <c r="L29" s="19" t="s">
        <v>39</v>
      </c>
      <c r="M29" s="19" t="s">
        <v>39</v>
      </c>
      <c r="N29" s="19" t="s">
        <v>39</v>
      </c>
      <c r="O29" s="16" t="s">
        <v>68</v>
      </c>
      <c r="P29" s="19"/>
      <c r="Q29" s="20" t="s">
        <v>39</v>
      </c>
      <c r="R29" s="20" t="s">
        <v>39</v>
      </c>
      <c r="S29" s="34" t="s">
        <v>7</v>
      </c>
      <c r="U29" s="2"/>
    </row>
    <row r="30" spans="1:21" ht="20.100000000000001" customHeight="1" x14ac:dyDescent="0.2">
      <c r="A30" s="62" t="str">
        <f t="shared" si="0"/>
        <v>Name of service</v>
      </c>
      <c r="B30" s="15" t="s">
        <v>40</v>
      </c>
      <c r="C30" s="18">
        <v>41786</v>
      </c>
      <c r="D30" s="38" t="str">
        <f t="shared" si="2"/>
        <v>mai</v>
      </c>
      <c r="E30" s="16" t="s">
        <v>82</v>
      </c>
      <c r="F30" s="16" t="s">
        <v>99</v>
      </c>
      <c r="G30" s="16" t="s">
        <v>89</v>
      </c>
      <c r="H30" s="19" t="s">
        <v>39</v>
      </c>
      <c r="I30" s="19" t="s">
        <v>39</v>
      </c>
      <c r="J30" s="19" t="s">
        <v>105</v>
      </c>
      <c r="K30" s="19" t="s">
        <v>39</v>
      </c>
      <c r="L30" s="19" t="s">
        <v>39</v>
      </c>
      <c r="M30" s="19" t="s">
        <v>39</v>
      </c>
      <c r="N30" s="19" t="s">
        <v>39</v>
      </c>
      <c r="O30" s="16" t="s">
        <v>66</v>
      </c>
      <c r="P30" s="19"/>
      <c r="Q30" s="20" t="s">
        <v>39</v>
      </c>
      <c r="R30" s="20" t="s">
        <v>39</v>
      </c>
      <c r="S30" s="34" t="s">
        <v>11</v>
      </c>
      <c r="U30" s="2"/>
    </row>
    <row r="31" spans="1:21" ht="20.100000000000001" customHeight="1" x14ac:dyDescent="0.2">
      <c r="A31" s="62" t="str">
        <f t="shared" si="0"/>
        <v>Name of service</v>
      </c>
      <c r="B31" s="15" t="s">
        <v>5</v>
      </c>
      <c r="C31" s="18">
        <v>41772</v>
      </c>
      <c r="D31" s="38" t="str">
        <f t="shared" si="2"/>
        <v>mai</v>
      </c>
      <c r="E31" s="16" t="s">
        <v>85</v>
      </c>
      <c r="F31" s="16" t="s">
        <v>100</v>
      </c>
      <c r="G31" s="16" t="s">
        <v>89</v>
      </c>
      <c r="H31" s="19" t="s">
        <v>39</v>
      </c>
      <c r="I31" s="19" t="s">
        <v>39</v>
      </c>
      <c r="J31" s="19" t="s">
        <v>106</v>
      </c>
      <c r="K31" s="19" t="s">
        <v>39</v>
      </c>
      <c r="L31" s="19" t="s">
        <v>39</v>
      </c>
      <c r="M31" s="19" t="s">
        <v>39</v>
      </c>
      <c r="N31" s="19" t="s">
        <v>39</v>
      </c>
      <c r="O31" s="16" t="s">
        <v>69</v>
      </c>
      <c r="P31" s="19"/>
      <c r="Q31" s="20" t="s">
        <v>39</v>
      </c>
      <c r="R31" s="20" t="s">
        <v>39</v>
      </c>
      <c r="S31" s="34" t="s">
        <v>6</v>
      </c>
      <c r="U31" s="2"/>
    </row>
    <row r="32" spans="1:21" ht="20.100000000000001" customHeight="1" x14ac:dyDescent="0.2">
      <c r="A32" s="62" t="str">
        <f t="shared" si="0"/>
        <v>Name of service</v>
      </c>
      <c r="B32" s="15" t="s">
        <v>95</v>
      </c>
      <c r="C32" s="18">
        <v>41857</v>
      </c>
      <c r="D32" s="38" t="str">
        <f t="shared" si="2"/>
        <v>aout</v>
      </c>
      <c r="E32" s="16" t="s">
        <v>86</v>
      </c>
      <c r="F32" s="16" t="s">
        <v>101</v>
      </c>
      <c r="G32" s="16" t="s">
        <v>91</v>
      </c>
      <c r="H32" s="19" t="s">
        <v>39</v>
      </c>
      <c r="I32" s="19" t="s">
        <v>39</v>
      </c>
      <c r="J32" s="19" t="s">
        <v>108</v>
      </c>
      <c r="K32" s="19" t="s">
        <v>39</v>
      </c>
      <c r="L32" s="19" t="s">
        <v>39</v>
      </c>
      <c r="M32" s="19" t="s">
        <v>39</v>
      </c>
      <c r="N32" s="19" t="s">
        <v>39</v>
      </c>
      <c r="O32" s="16" t="s">
        <v>66</v>
      </c>
      <c r="P32" s="19"/>
      <c r="Q32" s="20" t="s">
        <v>39</v>
      </c>
      <c r="R32" s="20" t="s">
        <v>39</v>
      </c>
      <c r="S32" s="34" t="s">
        <v>13</v>
      </c>
      <c r="U32" s="2"/>
    </row>
    <row r="33" spans="1:21" ht="20.100000000000001" customHeight="1" x14ac:dyDescent="0.2">
      <c r="A33" s="62" t="str">
        <f t="shared" si="0"/>
        <v>Name of service</v>
      </c>
      <c r="B33" s="15" t="s">
        <v>94</v>
      </c>
      <c r="C33" s="18">
        <v>41735</v>
      </c>
      <c r="D33" s="38" t="str">
        <f t="shared" si="2"/>
        <v>avril</v>
      </c>
      <c r="E33" s="16" t="s">
        <v>84</v>
      </c>
      <c r="F33" s="16" t="s">
        <v>99</v>
      </c>
      <c r="G33" s="16" t="s">
        <v>87</v>
      </c>
      <c r="H33" s="19" t="s">
        <v>39</v>
      </c>
      <c r="I33" s="19" t="s">
        <v>39</v>
      </c>
      <c r="J33" s="19" t="s">
        <v>107</v>
      </c>
      <c r="K33" s="19" t="s">
        <v>39</v>
      </c>
      <c r="L33" s="19" t="s">
        <v>39</v>
      </c>
      <c r="M33" s="19" t="s">
        <v>39</v>
      </c>
      <c r="N33" s="19" t="s">
        <v>39</v>
      </c>
      <c r="O33" s="16" t="s">
        <v>66</v>
      </c>
      <c r="P33" s="19"/>
      <c r="Q33" s="20" t="s">
        <v>39</v>
      </c>
      <c r="R33" s="20" t="s">
        <v>39</v>
      </c>
      <c r="S33" s="34" t="s">
        <v>9</v>
      </c>
      <c r="U33" s="2"/>
    </row>
    <row r="34" spans="1:21" ht="20.100000000000001" customHeight="1" x14ac:dyDescent="0.2">
      <c r="A34" s="62" t="str">
        <f t="shared" si="0"/>
        <v>Name of service</v>
      </c>
      <c r="B34" s="15" t="s">
        <v>5</v>
      </c>
      <c r="C34" s="18">
        <v>41678</v>
      </c>
      <c r="D34" s="38" t="str">
        <f t="shared" si="2"/>
        <v>février</v>
      </c>
      <c r="E34" s="16" t="s">
        <v>84</v>
      </c>
      <c r="F34" s="16" t="s">
        <v>51</v>
      </c>
      <c r="G34" s="16" t="s">
        <v>90</v>
      </c>
      <c r="H34" s="19" t="s">
        <v>39</v>
      </c>
      <c r="I34" s="19" t="s">
        <v>39</v>
      </c>
      <c r="J34" s="19" t="s">
        <v>109</v>
      </c>
      <c r="K34" s="19" t="s">
        <v>39</v>
      </c>
      <c r="L34" s="19" t="s">
        <v>39</v>
      </c>
      <c r="M34" s="19" t="s">
        <v>39</v>
      </c>
      <c r="N34" s="19" t="s">
        <v>39</v>
      </c>
      <c r="O34" s="16" t="s">
        <v>67</v>
      </c>
      <c r="P34" s="19" t="s">
        <v>72</v>
      </c>
      <c r="Q34" s="20" t="s">
        <v>39</v>
      </c>
      <c r="R34" s="20" t="s">
        <v>39</v>
      </c>
      <c r="S34" s="34" t="s">
        <v>10</v>
      </c>
      <c r="U34" s="2"/>
    </row>
    <row r="35" spans="1:21" s="8" customFormat="1" ht="20.100000000000001" customHeight="1" x14ac:dyDescent="0.2">
      <c r="A35" s="62" t="str">
        <f t="shared" si="0"/>
        <v>Name of service</v>
      </c>
      <c r="B35" s="15" t="s">
        <v>93</v>
      </c>
      <c r="C35" s="18">
        <v>41687</v>
      </c>
      <c r="D35" s="38" t="str">
        <f t="shared" si="2"/>
        <v>février</v>
      </c>
      <c r="E35" s="16" t="s">
        <v>84</v>
      </c>
      <c r="F35" s="16" t="s">
        <v>97</v>
      </c>
      <c r="G35" s="16" t="s">
        <v>88</v>
      </c>
      <c r="H35" s="19" t="s">
        <v>39</v>
      </c>
      <c r="I35" s="19" t="s">
        <v>39</v>
      </c>
      <c r="J35" s="19" t="s">
        <v>76</v>
      </c>
      <c r="K35" s="19" t="s">
        <v>39</v>
      </c>
      <c r="L35" s="19" t="s">
        <v>39</v>
      </c>
      <c r="M35" s="19" t="s">
        <v>39</v>
      </c>
      <c r="N35" s="19" t="s">
        <v>39</v>
      </c>
      <c r="O35" s="16" t="s">
        <v>69</v>
      </c>
      <c r="P35" s="19"/>
      <c r="Q35" s="20" t="s">
        <v>39</v>
      </c>
      <c r="R35" s="20" t="s">
        <v>39</v>
      </c>
      <c r="S35" s="34" t="s">
        <v>9</v>
      </c>
      <c r="U35" s="2"/>
    </row>
    <row r="36" spans="1:21" s="8" customFormat="1" ht="20.100000000000001" customHeight="1" x14ac:dyDescent="0.2">
      <c r="A36" s="62" t="str">
        <f t="shared" si="0"/>
        <v>Name of service</v>
      </c>
      <c r="B36" s="15" t="s">
        <v>92</v>
      </c>
      <c r="C36" s="18">
        <v>41833</v>
      </c>
      <c r="D36" s="38" t="str">
        <f t="shared" si="2"/>
        <v>juillet</v>
      </c>
      <c r="E36" s="16" t="s">
        <v>86</v>
      </c>
      <c r="F36" s="16" t="s">
        <v>99</v>
      </c>
      <c r="G36" s="16" t="s">
        <v>89</v>
      </c>
      <c r="H36" s="19" t="s">
        <v>39</v>
      </c>
      <c r="I36" s="19" t="s">
        <v>39</v>
      </c>
      <c r="J36" s="19" t="s">
        <v>110</v>
      </c>
      <c r="K36" s="19" t="s">
        <v>39</v>
      </c>
      <c r="L36" s="19" t="s">
        <v>39</v>
      </c>
      <c r="M36" s="19" t="s">
        <v>39</v>
      </c>
      <c r="N36" s="19" t="s">
        <v>39</v>
      </c>
      <c r="O36" s="16" t="s">
        <v>66</v>
      </c>
      <c r="P36" s="19" t="s">
        <v>72</v>
      </c>
      <c r="Q36" s="20" t="s">
        <v>39</v>
      </c>
      <c r="R36" s="20" t="s">
        <v>39</v>
      </c>
      <c r="S36" s="34" t="s">
        <v>10</v>
      </c>
      <c r="U36" s="2"/>
    </row>
    <row r="37" spans="1:21" s="8" customFormat="1" ht="20.100000000000001" customHeight="1" x14ac:dyDescent="0.2">
      <c r="A37" s="62" t="str">
        <f t="shared" si="0"/>
        <v>Name of service</v>
      </c>
      <c r="B37" s="15" t="s">
        <v>92</v>
      </c>
      <c r="C37" s="18">
        <v>41897</v>
      </c>
      <c r="D37" s="38" t="str">
        <f t="shared" si="2"/>
        <v>septembre</v>
      </c>
      <c r="E37" s="16" t="s">
        <v>82</v>
      </c>
      <c r="F37" s="16" t="s">
        <v>100</v>
      </c>
      <c r="G37" s="16" t="s">
        <v>91</v>
      </c>
      <c r="H37" s="19" t="s">
        <v>39</v>
      </c>
      <c r="I37" s="19" t="s">
        <v>39</v>
      </c>
      <c r="J37" s="19" t="s">
        <v>111</v>
      </c>
      <c r="K37" s="19" t="s">
        <v>39</v>
      </c>
      <c r="L37" s="19" t="s">
        <v>39</v>
      </c>
      <c r="M37" s="19" t="s">
        <v>39</v>
      </c>
      <c r="N37" s="19" t="s">
        <v>39</v>
      </c>
      <c r="O37" s="16" t="s">
        <v>68</v>
      </c>
      <c r="P37" s="19"/>
      <c r="Q37" s="20" t="s">
        <v>39</v>
      </c>
      <c r="R37" s="20" t="s">
        <v>39</v>
      </c>
      <c r="S37" s="34" t="s">
        <v>11</v>
      </c>
      <c r="U37" s="2"/>
    </row>
    <row r="38" spans="1:21" s="8" customFormat="1" ht="20.100000000000001" customHeight="1" x14ac:dyDescent="0.2">
      <c r="A38" s="62" t="str">
        <f t="shared" si="0"/>
        <v>Name of service</v>
      </c>
      <c r="B38" s="15" t="s">
        <v>40</v>
      </c>
      <c r="C38" s="18">
        <v>41655</v>
      </c>
      <c r="D38" s="38" t="str">
        <f t="shared" si="2"/>
        <v>janvier</v>
      </c>
      <c r="E38" s="16" t="s">
        <v>83</v>
      </c>
      <c r="F38" s="16" t="s">
        <v>51</v>
      </c>
      <c r="G38" s="16" t="s">
        <v>90</v>
      </c>
      <c r="H38" s="19" t="s">
        <v>39</v>
      </c>
      <c r="I38" s="19" t="s">
        <v>39</v>
      </c>
      <c r="J38" s="19" t="s">
        <v>112</v>
      </c>
      <c r="K38" s="19" t="s">
        <v>39</v>
      </c>
      <c r="L38" s="19" t="s">
        <v>39</v>
      </c>
      <c r="M38" s="19" t="s">
        <v>39</v>
      </c>
      <c r="N38" s="19" t="s">
        <v>39</v>
      </c>
      <c r="O38" s="16" t="s">
        <v>68</v>
      </c>
      <c r="P38" s="19"/>
      <c r="Q38" s="20" t="s">
        <v>39</v>
      </c>
      <c r="R38" s="20" t="s">
        <v>39</v>
      </c>
      <c r="S38" s="34" t="s">
        <v>7</v>
      </c>
      <c r="U38" s="2"/>
    </row>
    <row r="39" spans="1:21" ht="20.100000000000001" customHeight="1" x14ac:dyDescent="0.2">
      <c r="A39" s="62" t="str">
        <f t="shared" si="0"/>
        <v>Name of service</v>
      </c>
      <c r="B39" s="15" t="s">
        <v>95</v>
      </c>
      <c r="C39" s="18">
        <v>41954</v>
      </c>
      <c r="D39" s="38" t="str">
        <f t="shared" si="2"/>
        <v>novembre</v>
      </c>
      <c r="E39" s="16" t="s">
        <v>84</v>
      </c>
      <c r="F39" s="16" t="s">
        <v>51</v>
      </c>
      <c r="G39" s="16" t="s">
        <v>88</v>
      </c>
      <c r="H39" s="19" t="s">
        <v>39</v>
      </c>
      <c r="I39" s="19" t="s">
        <v>39</v>
      </c>
      <c r="J39" s="19" t="s">
        <v>107</v>
      </c>
      <c r="K39" s="19" t="s">
        <v>39</v>
      </c>
      <c r="L39" s="19" t="s">
        <v>39</v>
      </c>
      <c r="M39" s="19" t="s">
        <v>39</v>
      </c>
      <c r="N39" s="19" t="s">
        <v>39</v>
      </c>
      <c r="O39" s="16" t="s">
        <v>69</v>
      </c>
      <c r="P39" s="19"/>
      <c r="Q39" s="20" t="s">
        <v>39</v>
      </c>
      <c r="R39" s="20" t="s">
        <v>39</v>
      </c>
      <c r="S39" s="34" t="s">
        <v>8</v>
      </c>
      <c r="U39" s="2"/>
    </row>
    <row r="40" spans="1:21" s="4" customFormat="1" ht="20.100000000000001" customHeight="1" x14ac:dyDescent="0.2">
      <c r="A40" s="62" t="str">
        <f t="shared" si="0"/>
        <v>Name of service</v>
      </c>
      <c r="B40" s="15" t="s">
        <v>92</v>
      </c>
      <c r="C40" s="18">
        <v>41948</v>
      </c>
      <c r="D40" s="38" t="str">
        <f t="shared" si="2"/>
        <v>novembre</v>
      </c>
      <c r="E40" s="16" t="s">
        <v>83</v>
      </c>
      <c r="F40" s="16" t="s">
        <v>101</v>
      </c>
      <c r="G40" s="16" t="s">
        <v>87</v>
      </c>
      <c r="H40" s="19" t="s">
        <v>39</v>
      </c>
      <c r="I40" s="19" t="s">
        <v>39</v>
      </c>
      <c r="J40" s="19" t="s">
        <v>111</v>
      </c>
      <c r="K40" s="19" t="s">
        <v>39</v>
      </c>
      <c r="L40" s="19" t="s">
        <v>39</v>
      </c>
      <c r="M40" s="19" t="s">
        <v>39</v>
      </c>
      <c r="N40" s="19" t="s">
        <v>39</v>
      </c>
      <c r="O40" s="16" t="s">
        <v>66</v>
      </c>
      <c r="P40" s="19"/>
      <c r="Q40" s="20" t="s">
        <v>39</v>
      </c>
      <c r="R40" s="20" t="s">
        <v>39</v>
      </c>
      <c r="S40" s="34" t="s">
        <v>9</v>
      </c>
      <c r="U40" s="2"/>
    </row>
    <row r="41" spans="1:21" ht="20.100000000000001" customHeight="1" x14ac:dyDescent="0.2">
      <c r="A41" s="62" t="str">
        <f t="shared" si="0"/>
        <v>Name of service</v>
      </c>
      <c r="B41" s="15" t="s">
        <v>94</v>
      </c>
      <c r="C41" s="18">
        <v>41823</v>
      </c>
      <c r="D41" s="38" t="str">
        <f t="shared" si="2"/>
        <v>juillet</v>
      </c>
      <c r="E41" s="16" t="s">
        <v>85</v>
      </c>
      <c r="F41" s="16" t="s">
        <v>98</v>
      </c>
      <c r="G41" s="16" t="s">
        <v>91</v>
      </c>
      <c r="H41" s="19" t="s">
        <v>39</v>
      </c>
      <c r="I41" s="19" t="s">
        <v>39</v>
      </c>
      <c r="J41" s="19" t="s">
        <v>103</v>
      </c>
      <c r="K41" s="19" t="s">
        <v>39</v>
      </c>
      <c r="L41" s="19" t="s">
        <v>39</v>
      </c>
      <c r="M41" s="19" t="s">
        <v>39</v>
      </c>
      <c r="N41" s="19" t="s">
        <v>39</v>
      </c>
      <c r="O41" s="16" t="s">
        <v>66</v>
      </c>
      <c r="P41" s="19"/>
      <c r="Q41" s="20" t="s">
        <v>39</v>
      </c>
      <c r="R41" s="20" t="s">
        <v>39</v>
      </c>
      <c r="S41" s="34" t="s">
        <v>12</v>
      </c>
      <c r="U41" s="2"/>
    </row>
    <row r="42" spans="1:21" ht="20.100000000000001" customHeight="1" x14ac:dyDescent="0.2">
      <c r="A42" s="62" t="str">
        <f t="shared" si="0"/>
        <v>Name of service</v>
      </c>
      <c r="B42" s="15" t="s">
        <v>40</v>
      </c>
      <c r="C42" s="18">
        <v>41931</v>
      </c>
      <c r="D42" s="38" t="str">
        <f t="shared" si="2"/>
        <v>octobre</v>
      </c>
      <c r="E42" s="16" t="s">
        <v>84</v>
      </c>
      <c r="F42" s="16" t="s">
        <v>78</v>
      </c>
      <c r="G42" s="16" t="s">
        <v>89</v>
      </c>
      <c r="H42" s="19" t="s">
        <v>39</v>
      </c>
      <c r="I42" s="19" t="s">
        <v>39</v>
      </c>
      <c r="J42" s="19" t="s">
        <v>77</v>
      </c>
      <c r="K42" s="19" t="s">
        <v>39</v>
      </c>
      <c r="L42" s="19" t="s">
        <v>39</v>
      </c>
      <c r="M42" s="19" t="s">
        <v>39</v>
      </c>
      <c r="N42" s="19" t="s">
        <v>39</v>
      </c>
      <c r="O42" s="16" t="s">
        <v>67</v>
      </c>
      <c r="P42" s="19" t="s">
        <v>72</v>
      </c>
      <c r="Q42" s="20" t="s">
        <v>39</v>
      </c>
      <c r="R42" s="20" t="s">
        <v>39</v>
      </c>
      <c r="S42" s="34" t="s">
        <v>11</v>
      </c>
      <c r="U42" s="2"/>
    </row>
    <row r="43" spans="1:21" ht="20.100000000000001" customHeight="1" x14ac:dyDescent="0.2">
      <c r="A43" s="62" t="str">
        <f t="shared" si="0"/>
        <v>Name of service</v>
      </c>
      <c r="B43" s="15" t="s">
        <v>94</v>
      </c>
      <c r="C43" s="18">
        <v>41969</v>
      </c>
      <c r="D43" s="38" t="str">
        <f t="shared" si="2"/>
        <v>novembre</v>
      </c>
      <c r="E43" s="16" t="s">
        <v>82</v>
      </c>
      <c r="F43" s="16" t="s">
        <v>98</v>
      </c>
      <c r="G43" s="16" t="s">
        <v>87</v>
      </c>
      <c r="H43" s="19" t="s">
        <v>39</v>
      </c>
      <c r="I43" s="19" t="s">
        <v>39</v>
      </c>
      <c r="J43" s="19" t="s">
        <v>103</v>
      </c>
      <c r="K43" s="19" t="s">
        <v>39</v>
      </c>
      <c r="L43" s="19" t="s">
        <v>39</v>
      </c>
      <c r="M43" s="19" t="s">
        <v>39</v>
      </c>
      <c r="N43" s="19" t="s">
        <v>39</v>
      </c>
      <c r="O43" s="16" t="s">
        <v>67</v>
      </c>
      <c r="P43" s="19" t="s">
        <v>72</v>
      </c>
      <c r="Q43" s="20" t="s">
        <v>39</v>
      </c>
      <c r="R43" s="20" t="s">
        <v>39</v>
      </c>
      <c r="S43" s="34" t="s">
        <v>7</v>
      </c>
      <c r="U43" s="2"/>
    </row>
    <row r="44" spans="1:21" ht="20.100000000000001" customHeight="1" x14ac:dyDescent="0.2">
      <c r="A44" s="62" t="str">
        <f t="shared" si="0"/>
        <v>Name of service</v>
      </c>
      <c r="B44" s="15" t="s">
        <v>93</v>
      </c>
      <c r="C44" s="18">
        <v>41998</v>
      </c>
      <c r="D44" s="38" t="str">
        <f t="shared" si="2"/>
        <v>décembre</v>
      </c>
      <c r="E44" s="16" t="s">
        <v>86</v>
      </c>
      <c r="F44" s="16" t="s">
        <v>97</v>
      </c>
      <c r="G44" s="16" t="s">
        <v>87</v>
      </c>
      <c r="H44" s="19" t="s">
        <v>39</v>
      </c>
      <c r="I44" s="19" t="s">
        <v>39</v>
      </c>
      <c r="J44" s="19" t="s">
        <v>109</v>
      </c>
      <c r="K44" s="19" t="s">
        <v>39</v>
      </c>
      <c r="L44" s="19" t="s">
        <v>39</v>
      </c>
      <c r="M44" s="19" t="s">
        <v>39</v>
      </c>
      <c r="N44" s="19" t="s">
        <v>39</v>
      </c>
      <c r="O44" s="16" t="s">
        <v>67</v>
      </c>
      <c r="P44" s="19" t="s">
        <v>72</v>
      </c>
      <c r="Q44" s="20" t="s">
        <v>39</v>
      </c>
      <c r="R44" s="20" t="s">
        <v>39</v>
      </c>
      <c r="S44" s="34" t="s">
        <v>13</v>
      </c>
      <c r="U44" s="2"/>
    </row>
    <row r="45" spans="1:21" ht="20.100000000000001" customHeight="1" x14ac:dyDescent="0.2">
      <c r="A45" s="62" t="str">
        <f t="shared" si="0"/>
        <v>Name of service</v>
      </c>
      <c r="B45" s="15" t="s">
        <v>95</v>
      </c>
      <c r="C45" s="18">
        <v>41865</v>
      </c>
      <c r="D45" s="38" t="str">
        <f t="shared" si="2"/>
        <v>aout</v>
      </c>
      <c r="E45" s="16" t="s">
        <v>86</v>
      </c>
      <c r="F45" s="16" t="s">
        <v>96</v>
      </c>
      <c r="G45" s="16" t="s">
        <v>89</v>
      </c>
      <c r="H45" s="19" t="s">
        <v>39</v>
      </c>
      <c r="I45" s="19" t="s">
        <v>39</v>
      </c>
      <c r="J45" s="19" t="s">
        <v>108</v>
      </c>
      <c r="K45" s="19" t="s">
        <v>39</v>
      </c>
      <c r="L45" s="19" t="s">
        <v>39</v>
      </c>
      <c r="M45" s="19" t="s">
        <v>39</v>
      </c>
      <c r="N45" s="19" t="s">
        <v>39</v>
      </c>
      <c r="O45" s="16" t="s">
        <v>67</v>
      </c>
      <c r="P45" s="19"/>
      <c r="Q45" s="20" t="s">
        <v>39</v>
      </c>
      <c r="R45" s="20" t="s">
        <v>39</v>
      </c>
      <c r="S45" s="34" t="s">
        <v>10</v>
      </c>
      <c r="U45" s="2"/>
    </row>
    <row r="46" spans="1:21" ht="20.100000000000001" customHeight="1" x14ac:dyDescent="0.2">
      <c r="A46" s="62" t="str">
        <f t="shared" si="0"/>
        <v>Name of service</v>
      </c>
      <c r="B46" s="15" t="s">
        <v>95</v>
      </c>
      <c r="C46" s="18">
        <v>41727</v>
      </c>
      <c r="D46" s="38" t="str">
        <f t="shared" si="2"/>
        <v>mars</v>
      </c>
      <c r="E46" s="16" t="s">
        <v>82</v>
      </c>
      <c r="F46" s="16" t="s">
        <v>51</v>
      </c>
      <c r="G46" s="16" t="s">
        <v>88</v>
      </c>
      <c r="H46" s="19" t="s">
        <v>39</v>
      </c>
      <c r="I46" s="19" t="s">
        <v>39</v>
      </c>
      <c r="J46" s="19" t="s">
        <v>109</v>
      </c>
      <c r="K46" s="19" t="s">
        <v>39</v>
      </c>
      <c r="L46" s="19" t="s">
        <v>39</v>
      </c>
      <c r="M46" s="19" t="s">
        <v>39</v>
      </c>
      <c r="N46" s="19" t="s">
        <v>39</v>
      </c>
      <c r="O46" s="16" t="s">
        <v>66</v>
      </c>
      <c r="P46" s="19"/>
      <c r="Q46" s="20" t="s">
        <v>39</v>
      </c>
      <c r="R46" s="20" t="s">
        <v>39</v>
      </c>
      <c r="S46" s="34" t="s">
        <v>6</v>
      </c>
      <c r="U46" s="2"/>
    </row>
    <row r="47" spans="1:21" ht="20.100000000000001" customHeight="1" x14ac:dyDescent="0.2">
      <c r="A47" s="62" t="str">
        <f t="shared" si="0"/>
        <v>Name of service</v>
      </c>
      <c r="B47" s="15" t="s">
        <v>92</v>
      </c>
      <c r="C47" s="18">
        <v>42004</v>
      </c>
      <c r="D47" s="38" t="str">
        <f t="shared" si="2"/>
        <v>décembre</v>
      </c>
      <c r="E47" s="16" t="s">
        <v>84</v>
      </c>
      <c r="F47" s="16" t="s">
        <v>96</v>
      </c>
      <c r="G47" s="16" t="s">
        <v>90</v>
      </c>
      <c r="H47" s="19" t="s">
        <v>39</v>
      </c>
      <c r="I47" s="19" t="s">
        <v>39</v>
      </c>
      <c r="J47" s="19" t="s">
        <v>105</v>
      </c>
      <c r="K47" s="19" t="s">
        <v>39</v>
      </c>
      <c r="L47" s="19" t="s">
        <v>39</v>
      </c>
      <c r="M47" s="19" t="s">
        <v>39</v>
      </c>
      <c r="N47" s="19" t="s">
        <v>39</v>
      </c>
      <c r="O47" s="16" t="s">
        <v>68</v>
      </c>
      <c r="P47" s="19"/>
      <c r="Q47" s="20" t="s">
        <v>39</v>
      </c>
      <c r="R47" s="20" t="s">
        <v>39</v>
      </c>
      <c r="S47" s="34" t="s">
        <v>10</v>
      </c>
      <c r="U47" s="2"/>
    </row>
    <row r="48" spans="1:21" ht="20.100000000000001" customHeight="1" x14ac:dyDescent="0.2">
      <c r="A48" s="62" t="str">
        <f t="shared" si="0"/>
        <v>Name of service</v>
      </c>
      <c r="B48" s="17" t="s">
        <v>40</v>
      </c>
      <c r="C48" s="18">
        <v>41821</v>
      </c>
      <c r="D48" s="38" t="str">
        <f>IF(ISBLANK(C48),"",CHOOSE(MONTH(C48),"janvier","février","mars","avril","mai","juin","juillet","aout","septembre","octobre","novembre","décembre"))</f>
        <v>juillet</v>
      </c>
      <c r="E48" s="19" t="s">
        <v>84</v>
      </c>
      <c r="F48" s="19" t="s">
        <v>51</v>
      </c>
      <c r="G48" s="19" t="s">
        <v>88</v>
      </c>
      <c r="H48" s="19" t="s">
        <v>39</v>
      </c>
      <c r="I48" s="19" t="s">
        <v>39</v>
      </c>
      <c r="J48" s="19" t="s">
        <v>76</v>
      </c>
      <c r="K48" s="19" t="s">
        <v>39</v>
      </c>
      <c r="L48" s="19" t="s">
        <v>39</v>
      </c>
      <c r="M48" s="19" t="s">
        <v>39</v>
      </c>
      <c r="N48" s="19" t="s">
        <v>39</v>
      </c>
      <c r="O48" s="19" t="s">
        <v>67</v>
      </c>
      <c r="P48" s="19" t="s">
        <v>72</v>
      </c>
      <c r="Q48" s="20" t="s">
        <v>39</v>
      </c>
      <c r="R48" s="20" t="s">
        <v>39</v>
      </c>
      <c r="S48" s="34" t="s">
        <v>13</v>
      </c>
      <c r="U48" s="2"/>
    </row>
    <row r="49" spans="1:21" ht="20.100000000000001" customHeight="1" x14ac:dyDescent="0.2">
      <c r="A49" s="62" t="str">
        <f t="shared" si="0"/>
        <v>Name of service</v>
      </c>
      <c r="B49" s="15" t="s">
        <v>5</v>
      </c>
      <c r="C49" s="18">
        <v>41884</v>
      </c>
      <c r="D49" s="38" t="str">
        <f t="shared" ref="D49:D70" si="3">IF(ISBLANK(C49),"",CHOOSE(MONTH(C49),"janvier","février","mars","avril","mai","juin","juillet","aout","septembre","octobre","novembre","décembre"))</f>
        <v>septembre</v>
      </c>
      <c r="E49" s="16" t="s">
        <v>83</v>
      </c>
      <c r="F49" s="16" t="s">
        <v>78</v>
      </c>
      <c r="G49" s="16" t="s">
        <v>91</v>
      </c>
      <c r="H49" s="19" t="s">
        <v>39</v>
      </c>
      <c r="I49" s="19" t="s">
        <v>39</v>
      </c>
      <c r="J49" s="19" t="s">
        <v>77</v>
      </c>
      <c r="K49" s="19" t="s">
        <v>39</v>
      </c>
      <c r="L49" s="19" t="s">
        <v>39</v>
      </c>
      <c r="M49" s="19" t="s">
        <v>39</v>
      </c>
      <c r="N49" s="19" t="s">
        <v>39</v>
      </c>
      <c r="O49" s="16" t="s">
        <v>68</v>
      </c>
      <c r="P49" s="19"/>
      <c r="Q49" s="20" t="s">
        <v>39</v>
      </c>
      <c r="R49" s="20" t="s">
        <v>39</v>
      </c>
      <c r="S49" s="34" t="s">
        <v>11</v>
      </c>
      <c r="U49" s="2"/>
    </row>
    <row r="50" spans="1:21" ht="20.100000000000001" customHeight="1" x14ac:dyDescent="0.2">
      <c r="A50" s="62" t="str">
        <f t="shared" si="0"/>
        <v>Name of service</v>
      </c>
      <c r="B50" s="15" t="s">
        <v>92</v>
      </c>
      <c r="C50" s="18">
        <v>41760</v>
      </c>
      <c r="D50" s="38" t="str">
        <f t="shared" si="3"/>
        <v>mai</v>
      </c>
      <c r="E50" s="16" t="s">
        <v>85</v>
      </c>
      <c r="F50" s="16" t="s">
        <v>96</v>
      </c>
      <c r="G50" s="16" t="s">
        <v>90</v>
      </c>
      <c r="H50" s="19" t="s">
        <v>39</v>
      </c>
      <c r="I50" s="19" t="s">
        <v>39</v>
      </c>
      <c r="J50" s="19" t="s">
        <v>102</v>
      </c>
      <c r="K50" s="19" t="s">
        <v>39</v>
      </c>
      <c r="L50" s="19" t="s">
        <v>39</v>
      </c>
      <c r="M50" s="19" t="s">
        <v>39</v>
      </c>
      <c r="N50" s="19" t="s">
        <v>39</v>
      </c>
      <c r="O50" s="16" t="s">
        <v>66</v>
      </c>
      <c r="P50" s="19"/>
      <c r="Q50" s="20" t="s">
        <v>39</v>
      </c>
      <c r="R50" s="20" t="s">
        <v>39</v>
      </c>
      <c r="S50" s="34" t="s">
        <v>12</v>
      </c>
      <c r="U50" s="2"/>
    </row>
    <row r="51" spans="1:21" ht="20.100000000000001" customHeight="1" x14ac:dyDescent="0.2">
      <c r="A51" s="62" t="str">
        <f t="shared" si="0"/>
        <v>Name of service</v>
      </c>
      <c r="B51" s="15" t="s">
        <v>93</v>
      </c>
      <c r="C51" s="18">
        <v>41800</v>
      </c>
      <c r="D51" s="38" t="str">
        <f t="shared" si="3"/>
        <v>juin</v>
      </c>
      <c r="E51" s="16" t="s">
        <v>83</v>
      </c>
      <c r="F51" s="16" t="s">
        <v>97</v>
      </c>
      <c r="G51" s="16" t="s">
        <v>87</v>
      </c>
      <c r="H51" s="19" t="s">
        <v>39</v>
      </c>
      <c r="I51" s="19" t="s">
        <v>39</v>
      </c>
      <c r="J51" s="19" t="s">
        <v>103</v>
      </c>
      <c r="K51" s="19" t="s">
        <v>39</v>
      </c>
      <c r="L51" s="19" t="s">
        <v>39</v>
      </c>
      <c r="M51" s="19" t="s">
        <v>39</v>
      </c>
      <c r="N51" s="19" t="s">
        <v>39</v>
      </c>
      <c r="O51" s="16" t="s">
        <v>67</v>
      </c>
      <c r="P51" s="19" t="s">
        <v>72</v>
      </c>
      <c r="Q51" s="20" t="s">
        <v>39</v>
      </c>
      <c r="R51" s="20" t="s">
        <v>39</v>
      </c>
      <c r="S51" s="34" t="s">
        <v>8</v>
      </c>
      <c r="U51" s="2"/>
    </row>
    <row r="52" spans="1:21" ht="20.100000000000001" customHeight="1" x14ac:dyDescent="0.2">
      <c r="A52" s="62" t="str">
        <f t="shared" si="0"/>
        <v>Name of service</v>
      </c>
      <c r="B52" s="15" t="s">
        <v>94</v>
      </c>
      <c r="C52" s="18">
        <v>41814</v>
      </c>
      <c r="D52" s="38" t="str">
        <f t="shared" si="3"/>
        <v>juin</v>
      </c>
      <c r="E52" s="16" t="s">
        <v>84</v>
      </c>
      <c r="F52" s="16" t="s">
        <v>98</v>
      </c>
      <c r="G52" s="16" t="s">
        <v>88</v>
      </c>
      <c r="H52" s="19" t="s">
        <v>39</v>
      </c>
      <c r="I52" s="19" t="s">
        <v>39</v>
      </c>
      <c r="J52" s="19" t="s">
        <v>104</v>
      </c>
      <c r="K52" s="19" t="s">
        <v>39</v>
      </c>
      <c r="L52" s="19" t="s">
        <v>39</v>
      </c>
      <c r="M52" s="19" t="s">
        <v>39</v>
      </c>
      <c r="N52" s="19" t="s">
        <v>39</v>
      </c>
      <c r="O52" s="16" t="s">
        <v>68</v>
      </c>
      <c r="P52" s="19"/>
      <c r="Q52" s="20" t="s">
        <v>39</v>
      </c>
      <c r="R52" s="20" t="s">
        <v>39</v>
      </c>
      <c r="S52" s="34" t="s">
        <v>7</v>
      </c>
      <c r="U52" s="2"/>
    </row>
    <row r="53" spans="1:21" ht="20.100000000000001" customHeight="1" x14ac:dyDescent="0.2">
      <c r="A53" s="62" t="str">
        <f t="shared" si="0"/>
        <v>Name of service</v>
      </c>
      <c r="B53" s="15" t="s">
        <v>40</v>
      </c>
      <c r="C53" s="18">
        <v>41786</v>
      </c>
      <c r="D53" s="38" t="str">
        <f t="shared" si="3"/>
        <v>mai</v>
      </c>
      <c r="E53" s="16" t="s">
        <v>82</v>
      </c>
      <c r="F53" s="16" t="s">
        <v>99</v>
      </c>
      <c r="G53" s="16" t="s">
        <v>89</v>
      </c>
      <c r="H53" s="19" t="s">
        <v>39</v>
      </c>
      <c r="I53" s="19" t="s">
        <v>39</v>
      </c>
      <c r="J53" s="19" t="s">
        <v>105</v>
      </c>
      <c r="K53" s="19" t="s">
        <v>39</v>
      </c>
      <c r="L53" s="19" t="s">
        <v>39</v>
      </c>
      <c r="M53" s="19" t="s">
        <v>39</v>
      </c>
      <c r="N53" s="19" t="s">
        <v>39</v>
      </c>
      <c r="O53" s="16" t="s">
        <v>66</v>
      </c>
      <c r="P53" s="19"/>
      <c r="Q53" s="20" t="s">
        <v>39</v>
      </c>
      <c r="R53" s="20" t="s">
        <v>39</v>
      </c>
      <c r="S53" s="34" t="s">
        <v>11</v>
      </c>
      <c r="U53" s="2"/>
    </row>
    <row r="54" spans="1:21" s="4" customFormat="1" ht="20.100000000000001" customHeight="1" x14ac:dyDescent="0.2">
      <c r="A54" s="62" t="str">
        <f t="shared" si="0"/>
        <v>Name of service</v>
      </c>
      <c r="B54" s="15" t="s">
        <v>5</v>
      </c>
      <c r="C54" s="18">
        <v>41772</v>
      </c>
      <c r="D54" s="38" t="str">
        <f t="shared" si="3"/>
        <v>mai</v>
      </c>
      <c r="E54" s="16" t="s">
        <v>85</v>
      </c>
      <c r="F54" s="16" t="s">
        <v>100</v>
      </c>
      <c r="G54" s="16" t="s">
        <v>89</v>
      </c>
      <c r="H54" s="19" t="s">
        <v>39</v>
      </c>
      <c r="I54" s="19" t="s">
        <v>39</v>
      </c>
      <c r="J54" s="19" t="s">
        <v>106</v>
      </c>
      <c r="K54" s="19" t="s">
        <v>39</v>
      </c>
      <c r="L54" s="19" t="s">
        <v>39</v>
      </c>
      <c r="M54" s="19" t="s">
        <v>39</v>
      </c>
      <c r="N54" s="19" t="s">
        <v>39</v>
      </c>
      <c r="O54" s="16" t="s">
        <v>69</v>
      </c>
      <c r="P54" s="19"/>
      <c r="Q54" s="20" t="s">
        <v>39</v>
      </c>
      <c r="R54" s="20" t="s">
        <v>39</v>
      </c>
      <c r="S54" s="34" t="s">
        <v>6</v>
      </c>
      <c r="U54" s="2"/>
    </row>
    <row r="55" spans="1:21" s="5" customFormat="1" ht="20.100000000000001" customHeight="1" x14ac:dyDescent="0.2">
      <c r="A55" s="62" t="str">
        <f t="shared" si="0"/>
        <v>Name of service</v>
      </c>
      <c r="B55" s="15" t="s">
        <v>95</v>
      </c>
      <c r="C55" s="18">
        <v>41857</v>
      </c>
      <c r="D55" s="38" t="str">
        <f t="shared" si="3"/>
        <v>aout</v>
      </c>
      <c r="E55" s="16" t="s">
        <v>86</v>
      </c>
      <c r="F55" s="16" t="s">
        <v>101</v>
      </c>
      <c r="G55" s="16" t="s">
        <v>91</v>
      </c>
      <c r="H55" s="19" t="s">
        <v>39</v>
      </c>
      <c r="I55" s="19" t="s">
        <v>39</v>
      </c>
      <c r="J55" s="19" t="s">
        <v>108</v>
      </c>
      <c r="K55" s="19" t="s">
        <v>39</v>
      </c>
      <c r="L55" s="19" t="s">
        <v>39</v>
      </c>
      <c r="M55" s="19" t="s">
        <v>39</v>
      </c>
      <c r="N55" s="19" t="s">
        <v>39</v>
      </c>
      <c r="O55" s="16" t="s">
        <v>66</v>
      </c>
      <c r="P55" s="19"/>
      <c r="Q55" s="20" t="s">
        <v>39</v>
      </c>
      <c r="R55" s="20" t="s">
        <v>39</v>
      </c>
      <c r="S55" s="34" t="s">
        <v>13</v>
      </c>
      <c r="U55" s="2"/>
    </row>
    <row r="56" spans="1:21" s="5" customFormat="1" ht="20.100000000000001" customHeight="1" x14ac:dyDescent="0.2">
      <c r="A56" s="62" t="str">
        <f t="shared" si="0"/>
        <v>Name of service</v>
      </c>
      <c r="B56" s="15" t="s">
        <v>94</v>
      </c>
      <c r="C56" s="18">
        <v>41735</v>
      </c>
      <c r="D56" s="38" t="str">
        <f t="shared" si="3"/>
        <v>avril</v>
      </c>
      <c r="E56" s="16" t="s">
        <v>84</v>
      </c>
      <c r="F56" s="16" t="s">
        <v>99</v>
      </c>
      <c r="G56" s="16" t="s">
        <v>87</v>
      </c>
      <c r="H56" s="19" t="s">
        <v>39</v>
      </c>
      <c r="I56" s="19" t="s">
        <v>39</v>
      </c>
      <c r="J56" s="19" t="s">
        <v>107</v>
      </c>
      <c r="K56" s="19" t="s">
        <v>39</v>
      </c>
      <c r="L56" s="19" t="s">
        <v>39</v>
      </c>
      <c r="M56" s="19" t="s">
        <v>39</v>
      </c>
      <c r="N56" s="19" t="s">
        <v>39</v>
      </c>
      <c r="O56" s="16" t="s">
        <v>66</v>
      </c>
      <c r="P56" s="19"/>
      <c r="Q56" s="20" t="s">
        <v>39</v>
      </c>
      <c r="R56" s="20" t="s">
        <v>39</v>
      </c>
      <c r="S56" s="34" t="s">
        <v>9</v>
      </c>
      <c r="U56" s="2"/>
    </row>
    <row r="57" spans="1:21" s="5" customFormat="1" ht="20.100000000000001" customHeight="1" x14ac:dyDescent="0.2">
      <c r="A57" s="62" t="str">
        <f t="shared" si="0"/>
        <v>Name of service</v>
      </c>
      <c r="B57" s="15" t="s">
        <v>5</v>
      </c>
      <c r="C57" s="18">
        <v>41678</v>
      </c>
      <c r="D57" s="38" t="str">
        <f t="shared" si="3"/>
        <v>février</v>
      </c>
      <c r="E57" s="16" t="s">
        <v>84</v>
      </c>
      <c r="F57" s="16" t="s">
        <v>51</v>
      </c>
      <c r="G57" s="16" t="s">
        <v>90</v>
      </c>
      <c r="H57" s="19" t="s">
        <v>39</v>
      </c>
      <c r="I57" s="19" t="s">
        <v>39</v>
      </c>
      <c r="J57" s="19" t="s">
        <v>109</v>
      </c>
      <c r="K57" s="19" t="s">
        <v>39</v>
      </c>
      <c r="L57" s="19" t="s">
        <v>39</v>
      </c>
      <c r="M57" s="19" t="s">
        <v>39</v>
      </c>
      <c r="N57" s="19" t="s">
        <v>39</v>
      </c>
      <c r="O57" s="16" t="s">
        <v>67</v>
      </c>
      <c r="P57" s="19" t="s">
        <v>72</v>
      </c>
      <c r="Q57" s="20" t="s">
        <v>39</v>
      </c>
      <c r="R57" s="20" t="s">
        <v>39</v>
      </c>
      <c r="S57" s="34" t="s">
        <v>10</v>
      </c>
      <c r="U57" s="2"/>
    </row>
    <row r="58" spans="1:21" s="5" customFormat="1" ht="20.100000000000001" customHeight="1" x14ac:dyDescent="0.2">
      <c r="A58" s="62" t="str">
        <f t="shared" si="0"/>
        <v>Name of service</v>
      </c>
      <c r="B58" s="15" t="s">
        <v>93</v>
      </c>
      <c r="C58" s="18">
        <v>41687</v>
      </c>
      <c r="D58" s="38" t="str">
        <f t="shared" si="3"/>
        <v>février</v>
      </c>
      <c r="E58" s="16" t="s">
        <v>84</v>
      </c>
      <c r="F58" s="16" t="s">
        <v>97</v>
      </c>
      <c r="G58" s="16" t="s">
        <v>88</v>
      </c>
      <c r="H58" s="19" t="s">
        <v>39</v>
      </c>
      <c r="I58" s="19" t="s">
        <v>39</v>
      </c>
      <c r="J58" s="19" t="s">
        <v>76</v>
      </c>
      <c r="K58" s="19" t="s">
        <v>39</v>
      </c>
      <c r="L58" s="19" t="s">
        <v>39</v>
      </c>
      <c r="M58" s="19" t="s">
        <v>39</v>
      </c>
      <c r="N58" s="19" t="s">
        <v>39</v>
      </c>
      <c r="O58" s="16" t="s">
        <v>69</v>
      </c>
      <c r="P58" s="19"/>
      <c r="Q58" s="20" t="s">
        <v>39</v>
      </c>
      <c r="R58" s="20" t="s">
        <v>39</v>
      </c>
      <c r="S58" s="34" t="s">
        <v>9</v>
      </c>
      <c r="U58" s="2"/>
    </row>
    <row r="59" spans="1:21" ht="20.100000000000001" customHeight="1" x14ac:dyDescent="0.2">
      <c r="A59" s="62" t="str">
        <f t="shared" si="0"/>
        <v>Name of service</v>
      </c>
      <c r="B59" s="15" t="s">
        <v>92</v>
      </c>
      <c r="C59" s="18">
        <v>41833</v>
      </c>
      <c r="D59" s="38" t="str">
        <f t="shared" si="3"/>
        <v>juillet</v>
      </c>
      <c r="E59" s="16" t="s">
        <v>86</v>
      </c>
      <c r="F59" s="16" t="s">
        <v>99</v>
      </c>
      <c r="G59" s="16" t="s">
        <v>89</v>
      </c>
      <c r="H59" s="19" t="s">
        <v>39</v>
      </c>
      <c r="I59" s="19" t="s">
        <v>39</v>
      </c>
      <c r="J59" s="19" t="s">
        <v>110</v>
      </c>
      <c r="K59" s="19" t="s">
        <v>39</v>
      </c>
      <c r="L59" s="19" t="s">
        <v>39</v>
      </c>
      <c r="M59" s="19" t="s">
        <v>39</v>
      </c>
      <c r="N59" s="19" t="s">
        <v>39</v>
      </c>
      <c r="O59" s="16" t="s">
        <v>66</v>
      </c>
      <c r="P59" s="19" t="s">
        <v>72</v>
      </c>
      <c r="Q59" s="20" t="s">
        <v>39</v>
      </c>
      <c r="R59" s="20" t="s">
        <v>39</v>
      </c>
      <c r="S59" s="34" t="s">
        <v>10</v>
      </c>
      <c r="U59" s="2"/>
    </row>
    <row r="60" spans="1:21" ht="20.100000000000001" customHeight="1" x14ac:dyDescent="0.2">
      <c r="A60" s="62" t="str">
        <f t="shared" si="0"/>
        <v>Name of service</v>
      </c>
      <c r="B60" s="15" t="s">
        <v>92</v>
      </c>
      <c r="C60" s="18">
        <v>41897</v>
      </c>
      <c r="D60" s="38" t="str">
        <f t="shared" si="3"/>
        <v>septembre</v>
      </c>
      <c r="E60" s="16" t="s">
        <v>82</v>
      </c>
      <c r="F60" s="16" t="s">
        <v>100</v>
      </c>
      <c r="G60" s="16" t="s">
        <v>91</v>
      </c>
      <c r="H60" s="19" t="s">
        <v>39</v>
      </c>
      <c r="I60" s="19" t="s">
        <v>39</v>
      </c>
      <c r="J60" s="19" t="s">
        <v>111</v>
      </c>
      <c r="K60" s="19" t="s">
        <v>39</v>
      </c>
      <c r="L60" s="19" t="s">
        <v>39</v>
      </c>
      <c r="M60" s="19" t="s">
        <v>39</v>
      </c>
      <c r="N60" s="19" t="s">
        <v>39</v>
      </c>
      <c r="O60" s="16" t="s">
        <v>68</v>
      </c>
      <c r="P60" s="19"/>
      <c r="Q60" s="20" t="s">
        <v>39</v>
      </c>
      <c r="R60" s="20" t="s">
        <v>39</v>
      </c>
      <c r="S60" s="34" t="s">
        <v>11</v>
      </c>
      <c r="U60" s="2"/>
    </row>
    <row r="61" spans="1:21" ht="20.100000000000001" customHeight="1" x14ac:dyDescent="0.2">
      <c r="A61" s="62" t="str">
        <f t="shared" si="0"/>
        <v>Name of service</v>
      </c>
      <c r="B61" s="15" t="s">
        <v>40</v>
      </c>
      <c r="C61" s="18">
        <v>41655</v>
      </c>
      <c r="D61" s="38" t="str">
        <f t="shared" si="3"/>
        <v>janvier</v>
      </c>
      <c r="E61" s="16" t="s">
        <v>83</v>
      </c>
      <c r="F61" s="16" t="s">
        <v>51</v>
      </c>
      <c r="G61" s="16" t="s">
        <v>90</v>
      </c>
      <c r="H61" s="19" t="s">
        <v>39</v>
      </c>
      <c r="I61" s="19" t="s">
        <v>39</v>
      </c>
      <c r="J61" s="19" t="s">
        <v>112</v>
      </c>
      <c r="K61" s="19" t="s">
        <v>39</v>
      </c>
      <c r="L61" s="19" t="s">
        <v>39</v>
      </c>
      <c r="M61" s="19" t="s">
        <v>39</v>
      </c>
      <c r="N61" s="19" t="s">
        <v>39</v>
      </c>
      <c r="O61" s="16" t="s">
        <v>68</v>
      </c>
      <c r="P61" s="19"/>
      <c r="Q61" s="20" t="s">
        <v>39</v>
      </c>
      <c r="R61" s="20" t="s">
        <v>39</v>
      </c>
      <c r="S61" s="34" t="s">
        <v>7</v>
      </c>
      <c r="U61" s="2"/>
    </row>
    <row r="62" spans="1:21" ht="20.100000000000001" customHeight="1" x14ac:dyDescent="0.2">
      <c r="A62" s="62" t="str">
        <f t="shared" si="0"/>
        <v>Name of service</v>
      </c>
      <c r="B62" s="15" t="s">
        <v>95</v>
      </c>
      <c r="C62" s="18">
        <v>41954</v>
      </c>
      <c r="D62" s="38" t="str">
        <f t="shared" si="3"/>
        <v>novembre</v>
      </c>
      <c r="E62" s="16" t="s">
        <v>84</v>
      </c>
      <c r="F62" s="16" t="s">
        <v>51</v>
      </c>
      <c r="G62" s="16" t="s">
        <v>88</v>
      </c>
      <c r="H62" s="19" t="s">
        <v>39</v>
      </c>
      <c r="I62" s="19" t="s">
        <v>39</v>
      </c>
      <c r="J62" s="19" t="s">
        <v>107</v>
      </c>
      <c r="K62" s="19" t="s">
        <v>39</v>
      </c>
      <c r="L62" s="19" t="s">
        <v>39</v>
      </c>
      <c r="M62" s="19" t="s">
        <v>39</v>
      </c>
      <c r="N62" s="19" t="s">
        <v>39</v>
      </c>
      <c r="O62" s="16" t="s">
        <v>69</v>
      </c>
      <c r="P62" s="19"/>
      <c r="Q62" s="20" t="s">
        <v>39</v>
      </c>
      <c r="R62" s="20" t="s">
        <v>39</v>
      </c>
      <c r="S62" s="34" t="s">
        <v>8</v>
      </c>
      <c r="U62" s="2"/>
    </row>
    <row r="63" spans="1:21" ht="20.100000000000001" customHeight="1" x14ac:dyDescent="0.2">
      <c r="A63" s="62" t="str">
        <f t="shared" si="0"/>
        <v>Name of service</v>
      </c>
      <c r="B63" s="15" t="s">
        <v>92</v>
      </c>
      <c r="C63" s="18">
        <v>41948</v>
      </c>
      <c r="D63" s="38" t="str">
        <f t="shared" si="3"/>
        <v>novembre</v>
      </c>
      <c r="E63" s="16" t="s">
        <v>83</v>
      </c>
      <c r="F63" s="16" t="s">
        <v>101</v>
      </c>
      <c r="G63" s="16" t="s">
        <v>87</v>
      </c>
      <c r="H63" s="19" t="s">
        <v>39</v>
      </c>
      <c r="I63" s="19" t="s">
        <v>39</v>
      </c>
      <c r="J63" s="19" t="s">
        <v>111</v>
      </c>
      <c r="K63" s="19" t="s">
        <v>39</v>
      </c>
      <c r="L63" s="19" t="s">
        <v>39</v>
      </c>
      <c r="M63" s="19" t="s">
        <v>39</v>
      </c>
      <c r="N63" s="19" t="s">
        <v>39</v>
      </c>
      <c r="O63" s="16" t="s">
        <v>66</v>
      </c>
      <c r="P63" s="19"/>
      <c r="Q63" s="20" t="s">
        <v>39</v>
      </c>
      <c r="R63" s="20" t="s">
        <v>39</v>
      </c>
      <c r="S63" s="34" t="s">
        <v>9</v>
      </c>
      <c r="U63" s="2"/>
    </row>
    <row r="64" spans="1:21" ht="20.100000000000001" customHeight="1" x14ac:dyDescent="0.2">
      <c r="A64" s="62" t="str">
        <f t="shared" si="0"/>
        <v>Name of service</v>
      </c>
      <c r="B64" s="15" t="s">
        <v>94</v>
      </c>
      <c r="C64" s="18">
        <v>41823</v>
      </c>
      <c r="D64" s="38" t="str">
        <f t="shared" si="3"/>
        <v>juillet</v>
      </c>
      <c r="E64" s="16" t="s">
        <v>85</v>
      </c>
      <c r="F64" s="16" t="s">
        <v>98</v>
      </c>
      <c r="G64" s="16" t="s">
        <v>91</v>
      </c>
      <c r="H64" s="19" t="s">
        <v>39</v>
      </c>
      <c r="I64" s="19" t="s">
        <v>39</v>
      </c>
      <c r="J64" s="19" t="s">
        <v>103</v>
      </c>
      <c r="K64" s="19" t="s">
        <v>39</v>
      </c>
      <c r="L64" s="19" t="s">
        <v>39</v>
      </c>
      <c r="M64" s="19" t="s">
        <v>39</v>
      </c>
      <c r="N64" s="19" t="s">
        <v>39</v>
      </c>
      <c r="O64" s="16" t="s">
        <v>66</v>
      </c>
      <c r="P64" s="19"/>
      <c r="Q64" s="20" t="s">
        <v>39</v>
      </c>
      <c r="R64" s="20" t="s">
        <v>39</v>
      </c>
      <c r="S64" s="34" t="s">
        <v>12</v>
      </c>
      <c r="U64" s="2"/>
    </row>
    <row r="65" spans="1:21" s="5" customFormat="1" ht="20.100000000000001" customHeight="1" x14ac:dyDescent="0.2">
      <c r="A65" s="62" t="str">
        <f t="shared" si="0"/>
        <v>Name of service</v>
      </c>
      <c r="B65" s="15" t="s">
        <v>40</v>
      </c>
      <c r="C65" s="18">
        <v>41931</v>
      </c>
      <c r="D65" s="38" t="str">
        <f t="shared" si="3"/>
        <v>octobre</v>
      </c>
      <c r="E65" s="16" t="s">
        <v>84</v>
      </c>
      <c r="F65" s="16" t="s">
        <v>78</v>
      </c>
      <c r="G65" s="16" t="s">
        <v>89</v>
      </c>
      <c r="H65" s="19" t="s">
        <v>39</v>
      </c>
      <c r="I65" s="19" t="s">
        <v>39</v>
      </c>
      <c r="J65" s="19" t="s">
        <v>77</v>
      </c>
      <c r="K65" s="19" t="s">
        <v>39</v>
      </c>
      <c r="L65" s="19" t="s">
        <v>39</v>
      </c>
      <c r="M65" s="19" t="s">
        <v>39</v>
      </c>
      <c r="N65" s="19" t="s">
        <v>39</v>
      </c>
      <c r="O65" s="16" t="s">
        <v>67</v>
      </c>
      <c r="P65" s="19" t="s">
        <v>72</v>
      </c>
      <c r="Q65" s="20" t="s">
        <v>39</v>
      </c>
      <c r="R65" s="20" t="s">
        <v>39</v>
      </c>
      <c r="S65" s="34" t="s">
        <v>11</v>
      </c>
      <c r="U65" s="2"/>
    </row>
    <row r="66" spans="1:21" ht="20.100000000000001" customHeight="1" x14ac:dyDescent="0.2">
      <c r="A66" s="62" t="str">
        <f t="shared" ref="A66:A129" si="4">IF(COUNTIF(B66:S66,"")&lt;18,"Name of service","")</f>
        <v>Name of service</v>
      </c>
      <c r="B66" s="15" t="s">
        <v>94</v>
      </c>
      <c r="C66" s="18">
        <v>41969</v>
      </c>
      <c r="D66" s="38" t="str">
        <f t="shared" si="3"/>
        <v>novembre</v>
      </c>
      <c r="E66" s="16" t="s">
        <v>82</v>
      </c>
      <c r="F66" s="16" t="s">
        <v>98</v>
      </c>
      <c r="G66" s="16" t="s">
        <v>87</v>
      </c>
      <c r="H66" s="19" t="s">
        <v>39</v>
      </c>
      <c r="I66" s="19" t="s">
        <v>39</v>
      </c>
      <c r="J66" s="19" t="s">
        <v>103</v>
      </c>
      <c r="K66" s="19" t="s">
        <v>39</v>
      </c>
      <c r="L66" s="19" t="s">
        <v>39</v>
      </c>
      <c r="M66" s="19" t="s">
        <v>39</v>
      </c>
      <c r="N66" s="19" t="s">
        <v>39</v>
      </c>
      <c r="O66" s="16" t="s">
        <v>67</v>
      </c>
      <c r="P66" s="19" t="s">
        <v>72</v>
      </c>
      <c r="Q66" s="20" t="s">
        <v>39</v>
      </c>
      <c r="R66" s="20" t="s">
        <v>39</v>
      </c>
      <c r="S66" s="34" t="s">
        <v>7</v>
      </c>
      <c r="U66" s="2"/>
    </row>
    <row r="67" spans="1:21" ht="20.100000000000001" customHeight="1" x14ac:dyDescent="0.2">
      <c r="A67" s="62" t="str">
        <f t="shared" si="4"/>
        <v>Name of service</v>
      </c>
      <c r="B67" s="15" t="s">
        <v>93</v>
      </c>
      <c r="C67" s="18">
        <v>41998</v>
      </c>
      <c r="D67" s="38" t="str">
        <f t="shared" si="3"/>
        <v>décembre</v>
      </c>
      <c r="E67" s="16" t="s">
        <v>86</v>
      </c>
      <c r="F67" s="16" t="s">
        <v>97</v>
      </c>
      <c r="G67" s="16" t="s">
        <v>87</v>
      </c>
      <c r="H67" s="19" t="s">
        <v>39</v>
      </c>
      <c r="I67" s="19" t="s">
        <v>39</v>
      </c>
      <c r="J67" s="19" t="s">
        <v>109</v>
      </c>
      <c r="K67" s="19" t="s">
        <v>39</v>
      </c>
      <c r="L67" s="19" t="s">
        <v>39</v>
      </c>
      <c r="M67" s="19" t="s">
        <v>39</v>
      </c>
      <c r="N67" s="19" t="s">
        <v>39</v>
      </c>
      <c r="O67" s="16" t="s">
        <v>67</v>
      </c>
      <c r="P67" s="19" t="s">
        <v>72</v>
      </c>
      <c r="Q67" s="20" t="s">
        <v>39</v>
      </c>
      <c r="R67" s="20" t="s">
        <v>39</v>
      </c>
      <c r="S67" s="34" t="s">
        <v>13</v>
      </c>
      <c r="U67" s="2"/>
    </row>
    <row r="68" spans="1:21" ht="20.100000000000001" customHeight="1" x14ac:dyDescent="0.2">
      <c r="A68" s="62" t="str">
        <f t="shared" si="4"/>
        <v>Name of service</v>
      </c>
      <c r="B68" s="15" t="s">
        <v>95</v>
      </c>
      <c r="C68" s="18">
        <v>41865</v>
      </c>
      <c r="D68" s="38" t="str">
        <f t="shared" si="3"/>
        <v>aout</v>
      </c>
      <c r="E68" s="16" t="s">
        <v>86</v>
      </c>
      <c r="F68" s="16" t="s">
        <v>96</v>
      </c>
      <c r="G68" s="16" t="s">
        <v>89</v>
      </c>
      <c r="H68" s="19" t="s">
        <v>39</v>
      </c>
      <c r="I68" s="19" t="s">
        <v>39</v>
      </c>
      <c r="J68" s="19" t="s">
        <v>108</v>
      </c>
      <c r="K68" s="19" t="s">
        <v>39</v>
      </c>
      <c r="L68" s="19" t="s">
        <v>39</v>
      </c>
      <c r="M68" s="19" t="s">
        <v>39</v>
      </c>
      <c r="N68" s="19" t="s">
        <v>39</v>
      </c>
      <c r="O68" s="16" t="s">
        <v>67</v>
      </c>
      <c r="P68" s="19"/>
      <c r="Q68" s="20" t="s">
        <v>39</v>
      </c>
      <c r="R68" s="20" t="s">
        <v>39</v>
      </c>
      <c r="S68" s="34" t="s">
        <v>10</v>
      </c>
      <c r="U68" s="2"/>
    </row>
    <row r="69" spans="1:21" ht="20.100000000000001" customHeight="1" x14ac:dyDescent="0.2">
      <c r="A69" s="62" t="str">
        <f t="shared" si="4"/>
        <v>Name of service</v>
      </c>
      <c r="B69" s="15" t="s">
        <v>95</v>
      </c>
      <c r="C69" s="18">
        <v>41727</v>
      </c>
      <c r="D69" s="38" t="str">
        <f t="shared" si="3"/>
        <v>mars</v>
      </c>
      <c r="E69" s="16" t="s">
        <v>82</v>
      </c>
      <c r="F69" s="16" t="s">
        <v>51</v>
      </c>
      <c r="G69" s="16" t="s">
        <v>88</v>
      </c>
      <c r="H69" s="19" t="s">
        <v>39</v>
      </c>
      <c r="I69" s="19" t="s">
        <v>39</v>
      </c>
      <c r="J69" s="19" t="s">
        <v>109</v>
      </c>
      <c r="K69" s="19" t="s">
        <v>39</v>
      </c>
      <c r="L69" s="19" t="s">
        <v>39</v>
      </c>
      <c r="M69" s="19" t="s">
        <v>39</v>
      </c>
      <c r="N69" s="19" t="s">
        <v>39</v>
      </c>
      <c r="O69" s="16" t="s">
        <v>66</v>
      </c>
      <c r="P69" s="19"/>
      <c r="Q69" s="20" t="s">
        <v>39</v>
      </c>
      <c r="R69" s="20" t="s">
        <v>39</v>
      </c>
      <c r="S69" s="34" t="s">
        <v>6</v>
      </c>
      <c r="U69" s="2"/>
    </row>
    <row r="70" spans="1:21" ht="20.100000000000001" customHeight="1" x14ac:dyDescent="0.2">
      <c r="A70" s="62" t="str">
        <f t="shared" si="4"/>
        <v>Name of service</v>
      </c>
      <c r="B70" s="15" t="s">
        <v>92</v>
      </c>
      <c r="C70" s="18">
        <v>42004</v>
      </c>
      <c r="D70" s="38" t="str">
        <f t="shared" si="3"/>
        <v>décembre</v>
      </c>
      <c r="E70" s="16" t="s">
        <v>84</v>
      </c>
      <c r="F70" s="16" t="s">
        <v>96</v>
      </c>
      <c r="G70" s="16" t="s">
        <v>90</v>
      </c>
      <c r="H70" s="19" t="s">
        <v>39</v>
      </c>
      <c r="I70" s="19" t="s">
        <v>39</v>
      </c>
      <c r="J70" s="19" t="s">
        <v>105</v>
      </c>
      <c r="K70" s="19" t="s">
        <v>39</v>
      </c>
      <c r="L70" s="19" t="s">
        <v>39</v>
      </c>
      <c r="M70" s="19" t="s">
        <v>39</v>
      </c>
      <c r="N70" s="19" t="s">
        <v>39</v>
      </c>
      <c r="O70" s="16" t="s">
        <v>68</v>
      </c>
      <c r="P70" s="19"/>
      <c r="Q70" s="20" t="s">
        <v>39</v>
      </c>
      <c r="R70" s="20" t="s">
        <v>39</v>
      </c>
      <c r="S70" s="34" t="s">
        <v>10</v>
      </c>
      <c r="U70" s="2"/>
    </row>
    <row r="71" spans="1:21" ht="20.100000000000001" customHeight="1" x14ac:dyDescent="0.2">
      <c r="A71" s="62" t="str">
        <f t="shared" si="4"/>
        <v>Name of service</v>
      </c>
      <c r="B71" s="17" t="s">
        <v>40</v>
      </c>
      <c r="C71" s="18">
        <v>41821</v>
      </c>
      <c r="D71" s="38" t="str">
        <f>IF(ISBLANK(C71),"",CHOOSE(MONTH(C71),"janvier","février","mars","avril","mai","juin","juillet","aout","septembre","octobre","novembre","décembre"))</f>
        <v>juillet</v>
      </c>
      <c r="E71" s="19" t="s">
        <v>84</v>
      </c>
      <c r="F71" s="19" t="s">
        <v>51</v>
      </c>
      <c r="G71" s="19" t="s">
        <v>88</v>
      </c>
      <c r="H71" s="19" t="s">
        <v>39</v>
      </c>
      <c r="I71" s="19" t="s">
        <v>39</v>
      </c>
      <c r="J71" s="19" t="s">
        <v>76</v>
      </c>
      <c r="K71" s="19" t="s">
        <v>39</v>
      </c>
      <c r="L71" s="19" t="s">
        <v>39</v>
      </c>
      <c r="M71" s="19" t="s">
        <v>39</v>
      </c>
      <c r="N71" s="19" t="s">
        <v>39</v>
      </c>
      <c r="O71" s="19" t="s">
        <v>67</v>
      </c>
      <c r="P71" s="19" t="s">
        <v>72</v>
      </c>
      <c r="Q71" s="20" t="s">
        <v>39</v>
      </c>
      <c r="R71" s="20" t="s">
        <v>39</v>
      </c>
      <c r="S71" s="34" t="s">
        <v>13</v>
      </c>
      <c r="U71" s="2"/>
    </row>
    <row r="72" spans="1:21" ht="20.100000000000001" customHeight="1" x14ac:dyDescent="0.2">
      <c r="A72" s="62" t="str">
        <f t="shared" si="4"/>
        <v>Name of service</v>
      </c>
      <c r="B72" s="15" t="s">
        <v>5</v>
      </c>
      <c r="C72" s="18">
        <v>41884</v>
      </c>
      <c r="D72" s="38" t="str">
        <f t="shared" ref="D72:D93" si="5">IF(ISBLANK(C72),"",CHOOSE(MONTH(C72),"janvier","février","mars","avril","mai","juin","juillet","aout","septembre","octobre","novembre","décembre"))</f>
        <v>septembre</v>
      </c>
      <c r="E72" s="16" t="s">
        <v>83</v>
      </c>
      <c r="F72" s="16" t="s">
        <v>78</v>
      </c>
      <c r="G72" s="16" t="s">
        <v>91</v>
      </c>
      <c r="H72" s="19" t="s">
        <v>39</v>
      </c>
      <c r="I72" s="19" t="s">
        <v>39</v>
      </c>
      <c r="J72" s="19" t="s">
        <v>77</v>
      </c>
      <c r="K72" s="19" t="s">
        <v>39</v>
      </c>
      <c r="L72" s="19" t="s">
        <v>39</v>
      </c>
      <c r="M72" s="19" t="s">
        <v>39</v>
      </c>
      <c r="N72" s="19" t="s">
        <v>39</v>
      </c>
      <c r="O72" s="16" t="s">
        <v>68</v>
      </c>
      <c r="P72" s="19"/>
      <c r="Q72" s="20" t="s">
        <v>39</v>
      </c>
      <c r="R72" s="20" t="s">
        <v>39</v>
      </c>
      <c r="S72" s="34" t="s">
        <v>11</v>
      </c>
      <c r="U72" s="2"/>
    </row>
    <row r="73" spans="1:21" ht="20.100000000000001" customHeight="1" x14ac:dyDescent="0.2">
      <c r="A73" s="62" t="str">
        <f t="shared" si="4"/>
        <v>Name of service</v>
      </c>
      <c r="B73" s="15" t="s">
        <v>92</v>
      </c>
      <c r="C73" s="18">
        <v>41760</v>
      </c>
      <c r="D73" s="38" t="str">
        <f t="shared" si="5"/>
        <v>mai</v>
      </c>
      <c r="E73" s="16" t="s">
        <v>85</v>
      </c>
      <c r="F73" s="16" t="s">
        <v>96</v>
      </c>
      <c r="G73" s="16" t="s">
        <v>90</v>
      </c>
      <c r="H73" s="19" t="s">
        <v>39</v>
      </c>
      <c r="I73" s="19" t="s">
        <v>39</v>
      </c>
      <c r="J73" s="19" t="s">
        <v>102</v>
      </c>
      <c r="K73" s="19" t="s">
        <v>39</v>
      </c>
      <c r="L73" s="19" t="s">
        <v>39</v>
      </c>
      <c r="M73" s="19" t="s">
        <v>39</v>
      </c>
      <c r="N73" s="19" t="s">
        <v>39</v>
      </c>
      <c r="O73" s="16" t="s">
        <v>66</v>
      </c>
      <c r="P73" s="19"/>
      <c r="Q73" s="20" t="s">
        <v>39</v>
      </c>
      <c r="R73" s="20" t="s">
        <v>39</v>
      </c>
      <c r="S73" s="34" t="s">
        <v>12</v>
      </c>
      <c r="U73" s="2"/>
    </row>
    <row r="74" spans="1:21" s="8" customFormat="1" ht="20.100000000000001" customHeight="1" x14ac:dyDescent="0.2">
      <c r="A74" s="62" t="str">
        <f t="shared" si="4"/>
        <v>Name of service</v>
      </c>
      <c r="B74" s="15" t="s">
        <v>93</v>
      </c>
      <c r="C74" s="18">
        <v>41800</v>
      </c>
      <c r="D74" s="38" t="str">
        <f t="shared" si="5"/>
        <v>juin</v>
      </c>
      <c r="E74" s="16" t="s">
        <v>83</v>
      </c>
      <c r="F74" s="16" t="s">
        <v>97</v>
      </c>
      <c r="G74" s="16" t="s">
        <v>87</v>
      </c>
      <c r="H74" s="19" t="s">
        <v>39</v>
      </c>
      <c r="I74" s="19" t="s">
        <v>39</v>
      </c>
      <c r="J74" s="19" t="s">
        <v>103</v>
      </c>
      <c r="K74" s="19" t="s">
        <v>39</v>
      </c>
      <c r="L74" s="19" t="s">
        <v>39</v>
      </c>
      <c r="M74" s="19" t="s">
        <v>39</v>
      </c>
      <c r="N74" s="19" t="s">
        <v>39</v>
      </c>
      <c r="O74" s="16" t="s">
        <v>67</v>
      </c>
      <c r="P74" s="19" t="s">
        <v>72</v>
      </c>
      <c r="Q74" s="20" t="s">
        <v>39</v>
      </c>
      <c r="R74" s="20" t="s">
        <v>39</v>
      </c>
      <c r="S74" s="34" t="s">
        <v>8</v>
      </c>
      <c r="U74" s="2"/>
    </row>
    <row r="75" spans="1:21" s="8" customFormat="1" ht="20.100000000000001" customHeight="1" x14ac:dyDescent="0.2">
      <c r="A75" s="62" t="str">
        <f t="shared" si="4"/>
        <v>Name of service</v>
      </c>
      <c r="B75" s="15" t="s">
        <v>94</v>
      </c>
      <c r="C75" s="18">
        <v>41814</v>
      </c>
      <c r="D75" s="38" t="str">
        <f t="shared" si="5"/>
        <v>juin</v>
      </c>
      <c r="E75" s="16" t="s">
        <v>84</v>
      </c>
      <c r="F75" s="16" t="s">
        <v>98</v>
      </c>
      <c r="G75" s="16" t="s">
        <v>88</v>
      </c>
      <c r="H75" s="19" t="s">
        <v>39</v>
      </c>
      <c r="I75" s="19" t="s">
        <v>39</v>
      </c>
      <c r="J75" s="19" t="s">
        <v>104</v>
      </c>
      <c r="K75" s="19" t="s">
        <v>39</v>
      </c>
      <c r="L75" s="19" t="s">
        <v>39</v>
      </c>
      <c r="M75" s="19" t="s">
        <v>39</v>
      </c>
      <c r="N75" s="19" t="s">
        <v>39</v>
      </c>
      <c r="O75" s="16" t="s">
        <v>68</v>
      </c>
      <c r="P75" s="19"/>
      <c r="Q75" s="20" t="s">
        <v>39</v>
      </c>
      <c r="R75" s="20" t="s">
        <v>39</v>
      </c>
      <c r="S75" s="34" t="s">
        <v>7</v>
      </c>
      <c r="U75" s="2"/>
    </row>
    <row r="76" spans="1:21" s="8" customFormat="1" ht="20.100000000000001" customHeight="1" x14ac:dyDescent="0.2">
      <c r="A76" s="62" t="str">
        <f t="shared" si="4"/>
        <v>Name of service</v>
      </c>
      <c r="B76" s="15" t="s">
        <v>40</v>
      </c>
      <c r="C76" s="18">
        <v>41786</v>
      </c>
      <c r="D76" s="38" t="str">
        <f t="shared" si="5"/>
        <v>mai</v>
      </c>
      <c r="E76" s="16" t="s">
        <v>82</v>
      </c>
      <c r="F76" s="16" t="s">
        <v>99</v>
      </c>
      <c r="G76" s="16" t="s">
        <v>89</v>
      </c>
      <c r="H76" s="19" t="s">
        <v>39</v>
      </c>
      <c r="I76" s="19" t="s">
        <v>39</v>
      </c>
      <c r="J76" s="19" t="s">
        <v>105</v>
      </c>
      <c r="K76" s="19" t="s">
        <v>39</v>
      </c>
      <c r="L76" s="19" t="s">
        <v>39</v>
      </c>
      <c r="M76" s="19" t="s">
        <v>39</v>
      </c>
      <c r="N76" s="19" t="s">
        <v>39</v>
      </c>
      <c r="O76" s="16" t="s">
        <v>66</v>
      </c>
      <c r="P76" s="19"/>
      <c r="Q76" s="20" t="s">
        <v>39</v>
      </c>
      <c r="R76" s="20" t="s">
        <v>39</v>
      </c>
      <c r="S76" s="34" t="s">
        <v>11</v>
      </c>
      <c r="U76" s="2"/>
    </row>
    <row r="77" spans="1:21" s="8" customFormat="1" ht="20.100000000000001" customHeight="1" x14ac:dyDescent="0.2">
      <c r="A77" s="62" t="str">
        <f t="shared" si="4"/>
        <v>Name of service</v>
      </c>
      <c r="B77" s="15" t="s">
        <v>5</v>
      </c>
      <c r="C77" s="18">
        <v>41772</v>
      </c>
      <c r="D77" s="38" t="str">
        <f t="shared" si="5"/>
        <v>mai</v>
      </c>
      <c r="E77" s="16" t="s">
        <v>85</v>
      </c>
      <c r="F77" s="16" t="s">
        <v>100</v>
      </c>
      <c r="G77" s="16" t="s">
        <v>89</v>
      </c>
      <c r="H77" s="19" t="s">
        <v>39</v>
      </c>
      <c r="I77" s="19" t="s">
        <v>39</v>
      </c>
      <c r="J77" s="19" t="s">
        <v>106</v>
      </c>
      <c r="K77" s="19" t="s">
        <v>39</v>
      </c>
      <c r="L77" s="19" t="s">
        <v>39</v>
      </c>
      <c r="M77" s="19" t="s">
        <v>39</v>
      </c>
      <c r="N77" s="19" t="s">
        <v>39</v>
      </c>
      <c r="O77" s="16" t="s">
        <v>69</v>
      </c>
      <c r="P77" s="19"/>
      <c r="Q77" s="20" t="s">
        <v>39</v>
      </c>
      <c r="R77" s="20" t="s">
        <v>39</v>
      </c>
      <c r="S77" s="34" t="s">
        <v>6</v>
      </c>
      <c r="U77" s="2"/>
    </row>
    <row r="78" spans="1:21" ht="20.100000000000001" customHeight="1" x14ac:dyDescent="0.2">
      <c r="A78" s="62" t="str">
        <f t="shared" si="4"/>
        <v>Name of service</v>
      </c>
      <c r="B78" s="15" t="s">
        <v>95</v>
      </c>
      <c r="C78" s="18">
        <v>41857</v>
      </c>
      <c r="D78" s="38" t="str">
        <f t="shared" si="5"/>
        <v>aout</v>
      </c>
      <c r="E78" s="16" t="s">
        <v>86</v>
      </c>
      <c r="F78" s="16" t="s">
        <v>101</v>
      </c>
      <c r="G78" s="16" t="s">
        <v>91</v>
      </c>
      <c r="H78" s="19" t="s">
        <v>39</v>
      </c>
      <c r="I78" s="19" t="s">
        <v>39</v>
      </c>
      <c r="J78" s="19" t="s">
        <v>108</v>
      </c>
      <c r="K78" s="19" t="s">
        <v>39</v>
      </c>
      <c r="L78" s="19" t="s">
        <v>39</v>
      </c>
      <c r="M78" s="19" t="s">
        <v>39</v>
      </c>
      <c r="N78" s="19" t="s">
        <v>39</v>
      </c>
      <c r="O78" s="16" t="s">
        <v>66</v>
      </c>
      <c r="P78" s="19"/>
      <c r="Q78" s="20" t="s">
        <v>39</v>
      </c>
      <c r="R78" s="20" t="s">
        <v>39</v>
      </c>
      <c r="S78" s="34" t="s">
        <v>13</v>
      </c>
      <c r="U78" s="2"/>
    </row>
    <row r="79" spans="1:21" ht="20.100000000000001" customHeight="1" x14ac:dyDescent="0.2">
      <c r="A79" s="62" t="str">
        <f t="shared" si="4"/>
        <v>Name of service</v>
      </c>
      <c r="B79" s="15" t="s">
        <v>94</v>
      </c>
      <c r="C79" s="18">
        <v>41735</v>
      </c>
      <c r="D79" s="38" t="str">
        <f t="shared" si="5"/>
        <v>avril</v>
      </c>
      <c r="E79" s="16" t="s">
        <v>84</v>
      </c>
      <c r="F79" s="16" t="s">
        <v>99</v>
      </c>
      <c r="G79" s="16" t="s">
        <v>87</v>
      </c>
      <c r="H79" s="19" t="s">
        <v>39</v>
      </c>
      <c r="I79" s="19" t="s">
        <v>39</v>
      </c>
      <c r="J79" s="19" t="s">
        <v>107</v>
      </c>
      <c r="K79" s="19" t="s">
        <v>39</v>
      </c>
      <c r="L79" s="19" t="s">
        <v>39</v>
      </c>
      <c r="M79" s="19" t="s">
        <v>39</v>
      </c>
      <c r="N79" s="19" t="s">
        <v>39</v>
      </c>
      <c r="O79" s="16" t="s">
        <v>66</v>
      </c>
      <c r="P79" s="19"/>
      <c r="Q79" s="20" t="s">
        <v>39</v>
      </c>
      <c r="R79" s="20" t="s">
        <v>39</v>
      </c>
      <c r="S79" s="34" t="s">
        <v>9</v>
      </c>
      <c r="U79" s="2"/>
    </row>
    <row r="80" spans="1:21" ht="20.100000000000001" customHeight="1" x14ac:dyDescent="0.2">
      <c r="A80" s="62" t="str">
        <f t="shared" si="4"/>
        <v>Name of service</v>
      </c>
      <c r="B80" s="15" t="s">
        <v>5</v>
      </c>
      <c r="C80" s="18">
        <v>41678</v>
      </c>
      <c r="D80" s="38" t="str">
        <f t="shared" si="5"/>
        <v>février</v>
      </c>
      <c r="E80" s="16" t="s">
        <v>84</v>
      </c>
      <c r="F80" s="16" t="s">
        <v>51</v>
      </c>
      <c r="G80" s="16" t="s">
        <v>90</v>
      </c>
      <c r="H80" s="19" t="s">
        <v>39</v>
      </c>
      <c r="I80" s="19" t="s">
        <v>39</v>
      </c>
      <c r="J80" s="19" t="s">
        <v>109</v>
      </c>
      <c r="K80" s="19" t="s">
        <v>39</v>
      </c>
      <c r="L80" s="19" t="s">
        <v>39</v>
      </c>
      <c r="M80" s="19" t="s">
        <v>39</v>
      </c>
      <c r="N80" s="19" t="s">
        <v>39</v>
      </c>
      <c r="O80" s="16" t="s">
        <v>67</v>
      </c>
      <c r="P80" s="19" t="s">
        <v>72</v>
      </c>
      <c r="Q80" s="20" t="s">
        <v>39</v>
      </c>
      <c r="R80" s="20" t="s">
        <v>39</v>
      </c>
      <c r="S80" s="34" t="s">
        <v>10</v>
      </c>
      <c r="U80" s="2"/>
    </row>
    <row r="81" spans="1:21" ht="20.100000000000001" customHeight="1" x14ac:dyDescent="0.2">
      <c r="A81" s="62" t="str">
        <f t="shared" si="4"/>
        <v>Name of service</v>
      </c>
      <c r="B81" s="15" t="s">
        <v>93</v>
      </c>
      <c r="C81" s="18">
        <v>41687</v>
      </c>
      <c r="D81" s="38" t="str">
        <f t="shared" si="5"/>
        <v>février</v>
      </c>
      <c r="E81" s="16" t="s">
        <v>84</v>
      </c>
      <c r="F81" s="16" t="s">
        <v>97</v>
      </c>
      <c r="G81" s="16" t="s">
        <v>88</v>
      </c>
      <c r="H81" s="19" t="s">
        <v>39</v>
      </c>
      <c r="I81" s="19" t="s">
        <v>39</v>
      </c>
      <c r="J81" s="19" t="s">
        <v>76</v>
      </c>
      <c r="K81" s="19" t="s">
        <v>39</v>
      </c>
      <c r="L81" s="19" t="s">
        <v>39</v>
      </c>
      <c r="M81" s="19" t="s">
        <v>39</v>
      </c>
      <c r="N81" s="19" t="s">
        <v>39</v>
      </c>
      <c r="O81" s="16" t="s">
        <v>69</v>
      </c>
      <c r="P81" s="19"/>
      <c r="Q81" s="20" t="s">
        <v>39</v>
      </c>
      <c r="R81" s="20" t="s">
        <v>39</v>
      </c>
      <c r="S81" s="34" t="s">
        <v>9</v>
      </c>
      <c r="U81" s="2"/>
    </row>
    <row r="82" spans="1:21" ht="20.100000000000001" customHeight="1" x14ac:dyDescent="0.2">
      <c r="A82" s="62" t="str">
        <f t="shared" si="4"/>
        <v>Name of service</v>
      </c>
      <c r="B82" s="15" t="s">
        <v>92</v>
      </c>
      <c r="C82" s="18">
        <v>41833</v>
      </c>
      <c r="D82" s="38" t="str">
        <f t="shared" si="5"/>
        <v>juillet</v>
      </c>
      <c r="E82" s="16" t="s">
        <v>86</v>
      </c>
      <c r="F82" s="16" t="s">
        <v>99</v>
      </c>
      <c r="G82" s="16" t="s">
        <v>89</v>
      </c>
      <c r="H82" s="19" t="s">
        <v>39</v>
      </c>
      <c r="I82" s="19" t="s">
        <v>39</v>
      </c>
      <c r="J82" s="19" t="s">
        <v>110</v>
      </c>
      <c r="K82" s="19" t="s">
        <v>39</v>
      </c>
      <c r="L82" s="19" t="s">
        <v>39</v>
      </c>
      <c r="M82" s="19" t="s">
        <v>39</v>
      </c>
      <c r="N82" s="19" t="s">
        <v>39</v>
      </c>
      <c r="O82" s="16" t="s">
        <v>66</v>
      </c>
      <c r="P82" s="19" t="s">
        <v>72</v>
      </c>
      <c r="Q82" s="20" t="s">
        <v>39</v>
      </c>
      <c r="R82" s="20" t="s">
        <v>39</v>
      </c>
      <c r="S82" s="34" t="s">
        <v>10</v>
      </c>
      <c r="U82" s="2"/>
    </row>
    <row r="83" spans="1:21" ht="20.100000000000001" customHeight="1" x14ac:dyDescent="0.2">
      <c r="A83" s="62" t="str">
        <f t="shared" si="4"/>
        <v>Name of service</v>
      </c>
      <c r="B83" s="15" t="s">
        <v>92</v>
      </c>
      <c r="C83" s="18">
        <v>41897</v>
      </c>
      <c r="D83" s="38" t="str">
        <f t="shared" si="5"/>
        <v>septembre</v>
      </c>
      <c r="E83" s="16" t="s">
        <v>82</v>
      </c>
      <c r="F83" s="16" t="s">
        <v>100</v>
      </c>
      <c r="G83" s="16" t="s">
        <v>91</v>
      </c>
      <c r="H83" s="19" t="s">
        <v>39</v>
      </c>
      <c r="I83" s="19" t="s">
        <v>39</v>
      </c>
      <c r="J83" s="19" t="s">
        <v>111</v>
      </c>
      <c r="K83" s="19" t="s">
        <v>39</v>
      </c>
      <c r="L83" s="19" t="s">
        <v>39</v>
      </c>
      <c r="M83" s="19" t="s">
        <v>39</v>
      </c>
      <c r="N83" s="19" t="s">
        <v>39</v>
      </c>
      <c r="O83" s="16" t="s">
        <v>68</v>
      </c>
      <c r="P83" s="19"/>
      <c r="Q83" s="20" t="s">
        <v>39</v>
      </c>
      <c r="R83" s="20" t="s">
        <v>39</v>
      </c>
      <c r="S83" s="34" t="s">
        <v>11</v>
      </c>
      <c r="U83" s="2"/>
    </row>
    <row r="84" spans="1:21" s="8" customFormat="1" ht="20.100000000000001" customHeight="1" x14ac:dyDescent="0.2">
      <c r="A84" s="62" t="str">
        <f t="shared" si="4"/>
        <v>Name of service</v>
      </c>
      <c r="B84" s="15" t="s">
        <v>40</v>
      </c>
      <c r="C84" s="18">
        <v>41655</v>
      </c>
      <c r="D84" s="38" t="str">
        <f t="shared" si="5"/>
        <v>janvier</v>
      </c>
      <c r="E84" s="16" t="s">
        <v>83</v>
      </c>
      <c r="F84" s="16" t="s">
        <v>51</v>
      </c>
      <c r="G84" s="16" t="s">
        <v>90</v>
      </c>
      <c r="H84" s="19" t="s">
        <v>39</v>
      </c>
      <c r="I84" s="19" t="s">
        <v>39</v>
      </c>
      <c r="J84" s="19" t="s">
        <v>112</v>
      </c>
      <c r="K84" s="19" t="s">
        <v>39</v>
      </c>
      <c r="L84" s="19" t="s">
        <v>39</v>
      </c>
      <c r="M84" s="19" t="s">
        <v>39</v>
      </c>
      <c r="N84" s="19" t="s">
        <v>39</v>
      </c>
      <c r="O84" s="16" t="s">
        <v>68</v>
      </c>
      <c r="P84" s="19"/>
      <c r="Q84" s="20" t="s">
        <v>39</v>
      </c>
      <c r="R84" s="20" t="s">
        <v>39</v>
      </c>
      <c r="S84" s="34" t="s">
        <v>7</v>
      </c>
      <c r="U84" s="2"/>
    </row>
    <row r="85" spans="1:21" s="8" customFormat="1" ht="20.100000000000001" customHeight="1" x14ac:dyDescent="0.2">
      <c r="A85" s="62" t="str">
        <f t="shared" si="4"/>
        <v>Name of service</v>
      </c>
      <c r="B85" s="15" t="s">
        <v>95</v>
      </c>
      <c r="C85" s="18">
        <v>41954</v>
      </c>
      <c r="D85" s="38" t="str">
        <f t="shared" si="5"/>
        <v>novembre</v>
      </c>
      <c r="E85" s="16" t="s">
        <v>84</v>
      </c>
      <c r="F85" s="16" t="s">
        <v>51</v>
      </c>
      <c r="G85" s="16" t="s">
        <v>88</v>
      </c>
      <c r="H85" s="19" t="s">
        <v>39</v>
      </c>
      <c r="I85" s="19" t="s">
        <v>39</v>
      </c>
      <c r="J85" s="19" t="s">
        <v>107</v>
      </c>
      <c r="K85" s="19" t="s">
        <v>39</v>
      </c>
      <c r="L85" s="19" t="s">
        <v>39</v>
      </c>
      <c r="M85" s="19" t="s">
        <v>39</v>
      </c>
      <c r="N85" s="19" t="s">
        <v>39</v>
      </c>
      <c r="O85" s="16" t="s">
        <v>69</v>
      </c>
      <c r="P85" s="19"/>
      <c r="Q85" s="20" t="s">
        <v>39</v>
      </c>
      <c r="R85" s="20" t="s">
        <v>39</v>
      </c>
      <c r="S85" s="34" t="s">
        <v>8</v>
      </c>
      <c r="U85" s="2"/>
    </row>
    <row r="86" spans="1:21" s="8" customFormat="1" ht="20.100000000000001" customHeight="1" x14ac:dyDescent="0.2">
      <c r="A86" s="62" t="str">
        <f t="shared" si="4"/>
        <v>Name of service</v>
      </c>
      <c r="B86" s="15" t="s">
        <v>92</v>
      </c>
      <c r="C86" s="18">
        <v>41948</v>
      </c>
      <c r="D86" s="38" t="str">
        <f t="shared" si="5"/>
        <v>novembre</v>
      </c>
      <c r="E86" s="16" t="s">
        <v>83</v>
      </c>
      <c r="F86" s="16" t="s">
        <v>101</v>
      </c>
      <c r="G86" s="16" t="s">
        <v>87</v>
      </c>
      <c r="H86" s="19" t="s">
        <v>39</v>
      </c>
      <c r="I86" s="19" t="s">
        <v>39</v>
      </c>
      <c r="J86" s="19" t="s">
        <v>111</v>
      </c>
      <c r="K86" s="19" t="s">
        <v>39</v>
      </c>
      <c r="L86" s="19" t="s">
        <v>39</v>
      </c>
      <c r="M86" s="19" t="s">
        <v>39</v>
      </c>
      <c r="N86" s="19" t="s">
        <v>39</v>
      </c>
      <c r="O86" s="16" t="s">
        <v>66</v>
      </c>
      <c r="P86" s="19"/>
      <c r="Q86" s="20" t="s">
        <v>39</v>
      </c>
      <c r="R86" s="20" t="s">
        <v>39</v>
      </c>
      <c r="S86" s="34" t="s">
        <v>9</v>
      </c>
      <c r="U86" s="2"/>
    </row>
    <row r="87" spans="1:21" s="8" customFormat="1" ht="20.100000000000001" customHeight="1" x14ac:dyDescent="0.2">
      <c r="A87" s="62" t="str">
        <f t="shared" si="4"/>
        <v>Name of service</v>
      </c>
      <c r="B87" s="15" t="s">
        <v>94</v>
      </c>
      <c r="C87" s="18">
        <v>41823</v>
      </c>
      <c r="D87" s="38" t="str">
        <f t="shared" si="5"/>
        <v>juillet</v>
      </c>
      <c r="E87" s="16" t="s">
        <v>85</v>
      </c>
      <c r="F87" s="16" t="s">
        <v>98</v>
      </c>
      <c r="G87" s="16" t="s">
        <v>91</v>
      </c>
      <c r="H87" s="19" t="s">
        <v>39</v>
      </c>
      <c r="I87" s="19" t="s">
        <v>39</v>
      </c>
      <c r="J87" s="19" t="s">
        <v>103</v>
      </c>
      <c r="K87" s="19" t="s">
        <v>39</v>
      </c>
      <c r="L87" s="19" t="s">
        <v>39</v>
      </c>
      <c r="M87" s="19" t="s">
        <v>39</v>
      </c>
      <c r="N87" s="19" t="s">
        <v>39</v>
      </c>
      <c r="O87" s="16" t="s">
        <v>66</v>
      </c>
      <c r="P87" s="19"/>
      <c r="Q87" s="20" t="s">
        <v>39</v>
      </c>
      <c r="R87" s="20" t="s">
        <v>39</v>
      </c>
      <c r="S87" s="34" t="s">
        <v>12</v>
      </c>
      <c r="U87" s="2"/>
    </row>
    <row r="88" spans="1:21" s="5" customFormat="1" ht="20.100000000000001" customHeight="1" x14ac:dyDescent="0.2">
      <c r="A88" s="62" t="str">
        <f t="shared" si="4"/>
        <v>Name of service</v>
      </c>
      <c r="B88" s="15" t="s">
        <v>40</v>
      </c>
      <c r="C88" s="18">
        <v>41931</v>
      </c>
      <c r="D88" s="38" t="str">
        <f t="shared" si="5"/>
        <v>octobre</v>
      </c>
      <c r="E88" s="16" t="s">
        <v>84</v>
      </c>
      <c r="F88" s="16" t="s">
        <v>78</v>
      </c>
      <c r="G88" s="16" t="s">
        <v>89</v>
      </c>
      <c r="H88" s="19" t="s">
        <v>39</v>
      </c>
      <c r="I88" s="19" t="s">
        <v>39</v>
      </c>
      <c r="J88" s="19" t="s">
        <v>77</v>
      </c>
      <c r="K88" s="19" t="s">
        <v>39</v>
      </c>
      <c r="L88" s="19" t="s">
        <v>39</v>
      </c>
      <c r="M88" s="19" t="s">
        <v>39</v>
      </c>
      <c r="N88" s="19" t="s">
        <v>39</v>
      </c>
      <c r="O88" s="16" t="s">
        <v>67</v>
      </c>
      <c r="P88" s="19" t="s">
        <v>72</v>
      </c>
      <c r="Q88" s="20" t="s">
        <v>39</v>
      </c>
      <c r="R88" s="20" t="s">
        <v>39</v>
      </c>
      <c r="S88" s="34" t="s">
        <v>11</v>
      </c>
      <c r="U88" s="2"/>
    </row>
    <row r="89" spans="1:21" s="5" customFormat="1" ht="20.100000000000001" customHeight="1" x14ac:dyDescent="0.2">
      <c r="A89" s="62" t="str">
        <f t="shared" si="4"/>
        <v>Name of service</v>
      </c>
      <c r="B89" s="15" t="s">
        <v>94</v>
      </c>
      <c r="C89" s="18">
        <v>41969</v>
      </c>
      <c r="D89" s="38" t="str">
        <f t="shared" si="5"/>
        <v>novembre</v>
      </c>
      <c r="E89" s="16" t="s">
        <v>82</v>
      </c>
      <c r="F89" s="16" t="s">
        <v>98</v>
      </c>
      <c r="G89" s="16" t="s">
        <v>87</v>
      </c>
      <c r="H89" s="19" t="s">
        <v>39</v>
      </c>
      <c r="I89" s="19" t="s">
        <v>39</v>
      </c>
      <c r="J89" s="19" t="s">
        <v>103</v>
      </c>
      <c r="K89" s="19" t="s">
        <v>39</v>
      </c>
      <c r="L89" s="19" t="s">
        <v>39</v>
      </c>
      <c r="M89" s="19" t="s">
        <v>39</v>
      </c>
      <c r="N89" s="19" t="s">
        <v>39</v>
      </c>
      <c r="O89" s="16" t="s">
        <v>67</v>
      </c>
      <c r="P89" s="19" t="s">
        <v>72</v>
      </c>
      <c r="Q89" s="20" t="s">
        <v>39</v>
      </c>
      <c r="R89" s="20" t="s">
        <v>39</v>
      </c>
      <c r="S89" s="34" t="s">
        <v>7</v>
      </c>
      <c r="U89" s="2"/>
    </row>
    <row r="90" spans="1:21" ht="20.100000000000001" customHeight="1" x14ac:dyDescent="0.2">
      <c r="A90" s="62" t="str">
        <f t="shared" si="4"/>
        <v>Name of service</v>
      </c>
      <c r="B90" s="15" t="s">
        <v>93</v>
      </c>
      <c r="C90" s="18">
        <v>41998</v>
      </c>
      <c r="D90" s="38" t="str">
        <f t="shared" si="5"/>
        <v>décembre</v>
      </c>
      <c r="E90" s="16" t="s">
        <v>86</v>
      </c>
      <c r="F90" s="16" t="s">
        <v>97</v>
      </c>
      <c r="G90" s="16" t="s">
        <v>87</v>
      </c>
      <c r="H90" s="19" t="s">
        <v>39</v>
      </c>
      <c r="I90" s="19" t="s">
        <v>39</v>
      </c>
      <c r="J90" s="19" t="s">
        <v>109</v>
      </c>
      <c r="K90" s="19" t="s">
        <v>39</v>
      </c>
      <c r="L90" s="19" t="s">
        <v>39</v>
      </c>
      <c r="M90" s="19" t="s">
        <v>39</v>
      </c>
      <c r="N90" s="19" t="s">
        <v>39</v>
      </c>
      <c r="O90" s="16" t="s">
        <v>67</v>
      </c>
      <c r="P90" s="19" t="s">
        <v>72</v>
      </c>
      <c r="Q90" s="20" t="s">
        <v>39</v>
      </c>
      <c r="R90" s="20" t="s">
        <v>39</v>
      </c>
      <c r="S90" s="34" t="s">
        <v>13</v>
      </c>
      <c r="U90" s="2"/>
    </row>
    <row r="91" spans="1:21" ht="20.100000000000001" customHeight="1" x14ac:dyDescent="0.2">
      <c r="A91" s="62" t="str">
        <f t="shared" si="4"/>
        <v>Name of service</v>
      </c>
      <c r="B91" s="15" t="s">
        <v>95</v>
      </c>
      <c r="C91" s="18">
        <v>41865</v>
      </c>
      <c r="D91" s="38" t="str">
        <f t="shared" si="5"/>
        <v>aout</v>
      </c>
      <c r="E91" s="16" t="s">
        <v>86</v>
      </c>
      <c r="F91" s="16" t="s">
        <v>96</v>
      </c>
      <c r="G91" s="16" t="s">
        <v>89</v>
      </c>
      <c r="H91" s="19" t="s">
        <v>39</v>
      </c>
      <c r="I91" s="19" t="s">
        <v>39</v>
      </c>
      <c r="J91" s="19" t="s">
        <v>108</v>
      </c>
      <c r="K91" s="19" t="s">
        <v>39</v>
      </c>
      <c r="L91" s="19" t="s">
        <v>39</v>
      </c>
      <c r="M91" s="19" t="s">
        <v>39</v>
      </c>
      <c r="N91" s="19" t="s">
        <v>39</v>
      </c>
      <c r="O91" s="16" t="s">
        <v>67</v>
      </c>
      <c r="P91" s="19"/>
      <c r="Q91" s="20" t="s">
        <v>39</v>
      </c>
      <c r="R91" s="20" t="s">
        <v>39</v>
      </c>
      <c r="S91" s="34" t="s">
        <v>10</v>
      </c>
      <c r="U91" s="2"/>
    </row>
    <row r="92" spans="1:21" ht="20.100000000000001" customHeight="1" x14ac:dyDescent="0.2">
      <c r="A92" s="62" t="str">
        <f t="shared" si="4"/>
        <v>Name of service</v>
      </c>
      <c r="B92" s="15" t="s">
        <v>95</v>
      </c>
      <c r="C92" s="18">
        <v>41727</v>
      </c>
      <c r="D92" s="38" t="str">
        <f t="shared" si="5"/>
        <v>mars</v>
      </c>
      <c r="E92" s="16" t="s">
        <v>82</v>
      </c>
      <c r="F92" s="16" t="s">
        <v>51</v>
      </c>
      <c r="G92" s="16" t="s">
        <v>88</v>
      </c>
      <c r="H92" s="19" t="s">
        <v>39</v>
      </c>
      <c r="I92" s="19" t="s">
        <v>39</v>
      </c>
      <c r="J92" s="19" t="s">
        <v>109</v>
      </c>
      <c r="K92" s="19" t="s">
        <v>39</v>
      </c>
      <c r="L92" s="19" t="s">
        <v>39</v>
      </c>
      <c r="M92" s="19" t="s">
        <v>39</v>
      </c>
      <c r="N92" s="19" t="s">
        <v>39</v>
      </c>
      <c r="O92" s="16" t="s">
        <v>66</v>
      </c>
      <c r="P92" s="19"/>
      <c r="Q92" s="20" t="s">
        <v>39</v>
      </c>
      <c r="R92" s="20" t="s">
        <v>39</v>
      </c>
      <c r="S92" s="34" t="s">
        <v>6</v>
      </c>
      <c r="U92" s="2"/>
    </row>
    <row r="93" spans="1:21" ht="20.100000000000001" customHeight="1" x14ac:dyDescent="0.2">
      <c r="A93" s="62" t="str">
        <f t="shared" si="4"/>
        <v>Name of service</v>
      </c>
      <c r="B93" s="15" t="s">
        <v>92</v>
      </c>
      <c r="C93" s="18">
        <v>42004</v>
      </c>
      <c r="D93" s="38" t="str">
        <f t="shared" si="5"/>
        <v>décembre</v>
      </c>
      <c r="E93" s="16" t="s">
        <v>84</v>
      </c>
      <c r="F93" s="16" t="s">
        <v>96</v>
      </c>
      <c r="G93" s="16" t="s">
        <v>90</v>
      </c>
      <c r="H93" s="19" t="s">
        <v>39</v>
      </c>
      <c r="I93" s="19" t="s">
        <v>39</v>
      </c>
      <c r="J93" s="19" t="s">
        <v>105</v>
      </c>
      <c r="K93" s="19" t="s">
        <v>39</v>
      </c>
      <c r="L93" s="19" t="s">
        <v>39</v>
      </c>
      <c r="M93" s="19" t="s">
        <v>39</v>
      </c>
      <c r="N93" s="19" t="s">
        <v>39</v>
      </c>
      <c r="O93" s="16" t="s">
        <v>68</v>
      </c>
      <c r="P93" s="19"/>
      <c r="Q93" s="20" t="s">
        <v>39</v>
      </c>
      <c r="R93" s="20" t="s">
        <v>39</v>
      </c>
      <c r="S93" s="34" t="s">
        <v>10</v>
      </c>
      <c r="U93" s="2"/>
    </row>
    <row r="94" spans="1:21" ht="20.100000000000001" customHeight="1" x14ac:dyDescent="0.2">
      <c r="A94" s="62" t="str">
        <f t="shared" si="4"/>
        <v>Name of service</v>
      </c>
      <c r="B94" s="17" t="s">
        <v>40</v>
      </c>
      <c r="C94" s="18">
        <v>41821</v>
      </c>
      <c r="D94" s="38" t="str">
        <f>IF(ISBLANK(C94),"",CHOOSE(MONTH(C94),"janvier","février","mars","avril","mai","juin","juillet","aout","septembre","octobre","novembre","décembre"))</f>
        <v>juillet</v>
      </c>
      <c r="E94" s="19" t="s">
        <v>84</v>
      </c>
      <c r="F94" s="19" t="s">
        <v>51</v>
      </c>
      <c r="G94" s="19" t="s">
        <v>88</v>
      </c>
      <c r="H94" s="19" t="s">
        <v>39</v>
      </c>
      <c r="I94" s="19" t="s">
        <v>39</v>
      </c>
      <c r="J94" s="19" t="s">
        <v>76</v>
      </c>
      <c r="K94" s="19" t="s">
        <v>39</v>
      </c>
      <c r="L94" s="19" t="s">
        <v>39</v>
      </c>
      <c r="M94" s="19" t="s">
        <v>39</v>
      </c>
      <c r="N94" s="19" t="s">
        <v>39</v>
      </c>
      <c r="O94" s="19" t="s">
        <v>67</v>
      </c>
      <c r="P94" s="19" t="s">
        <v>72</v>
      </c>
      <c r="Q94" s="20" t="s">
        <v>39</v>
      </c>
      <c r="R94" s="20" t="s">
        <v>39</v>
      </c>
      <c r="S94" s="34" t="s">
        <v>13</v>
      </c>
      <c r="U94" s="2"/>
    </row>
    <row r="95" spans="1:21" s="2" customFormat="1" ht="20.100000000000001" customHeight="1" x14ac:dyDescent="0.2">
      <c r="A95" s="62" t="str">
        <f t="shared" si="4"/>
        <v>Name of service</v>
      </c>
      <c r="B95" s="15" t="s">
        <v>5</v>
      </c>
      <c r="C95" s="18">
        <v>41884</v>
      </c>
      <c r="D95" s="38" t="str">
        <f t="shared" ref="D95:D127" si="6">IF(ISBLANK(C95),"",CHOOSE(MONTH(C95),"janvier","février","mars","avril","mai","juin","juillet","aout","septembre","octobre","novembre","décembre"))</f>
        <v>septembre</v>
      </c>
      <c r="E95" s="16" t="s">
        <v>83</v>
      </c>
      <c r="F95" s="16" t="s">
        <v>78</v>
      </c>
      <c r="G95" s="16" t="s">
        <v>91</v>
      </c>
      <c r="H95" s="19" t="s">
        <v>39</v>
      </c>
      <c r="I95" s="19" t="s">
        <v>39</v>
      </c>
      <c r="J95" s="19" t="s">
        <v>77</v>
      </c>
      <c r="K95" s="19" t="s">
        <v>39</v>
      </c>
      <c r="L95" s="19" t="s">
        <v>39</v>
      </c>
      <c r="M95" s="19" t="s">
        <v>39</v>
      </c>
      <c r="N95" s="19" t="s">
        <v>39</v>
      </c>
      <c r="O95" s="16" t="s">
        <v>68</v>
      </c>
      <c r="P95" s="19"/>
      <c r="Q95" s="20" t="s">
        <v>39</v>
      </c>
      <c r="R95" s="20" t="s">
        <v>39</v>
      </c>
      <c r="S95" s="34" t="s">
        <v>11</v>
      </c>
    </row>
    <row r="96" spans="1:21" s="2" customFormat="1" ht="20.100000000000001" customHeight="1" x14ac:dyDescent="0.2">
      <c r="A96" s="62" t="str">
        <f t="shared" si="4"/>
        <v>Name of service</v>
      </c>
      <c r="B96" s="15" t="s">
        <v>92</v>
      </c>
      <c r="C96" s="18">
        <v>41760</v>
      </c>
      <c r="D96" s="38" t="str">
        <f t="shared" si="6"/>
        <v>mai</v>
      </c>
      <c r="E96" s="16" t="s">
        <v>85</v>
      </c>
      <c r="F96" s="16" t="s">
        <v>96</v>
      </c>
      <c r="G96" s="16" t="s">
        <v>90</v>
      </c>
      <c r="H96" s="19" t="s">
        <v>39</v>
      </c>
      <c r="I96" s="19" t="s">
        <v>39</v>
      </c>
      <c r="J96" s="19" t="s">
        <v>102</v>
      </c>
      <c r="K96" s="19" t="s">
        <v>39</v>
      </c>
      <c r="L96" s="19" t="s">
        <v>39</v>
      </c>
      <c r="M96" s="19" t="s">
        <v>39</v>
      </c>
      <c r="N96" s="19" t="s">
        <v>39</v>
      </c>
      <c r="O96" s="16" t="s">
        <v>66</v>
      </c>
      <c r="P96" s="19"/>
      <c r="Q96" s="20" t="s">
        <v>39</v>
      </c>
      <c r="R96" s="20" t="s">
        <v>39</v>
      </c>
      <c r="S96" s="34" t="s">
        <v>12</v>
      </c>
    </row>
    <row r="97" spans="1:21" s="2" customFormat="1" ht="20.100000000000001" customHeight="1" x14ac:dyDescent="0.2">
      <c r="A97" s="62" t="str">
        <f t="shared" si="4"/>
        <v>Name of service</v>
      </c>
      <c r="B97" s="15" t="s">
        <v>93</v>
      </c>
      <c r="C97" s="18">
        <v>41800</v>
      </c>
      <c r="D97" s="38" t="str">
        <f t="shared" si="6"/>
        <v>juin</v>
      </c>
      <c r="E97" s="16" t="s">
        <v>83</v>
      </c>
      <c r="F97" s="16" t="s">
        <v>97</v>
      </c>
      <c r="G97" s="16" t="s">
        <v>87</v>
      </c>
      <c r="H97" s="19" t="s">
        <v>39</v>
      </c>
      <c r="I97" s="19" t="s">
        <v>39</v>
      </c>
      <c r="J97" s="19" t="s">
        <v>103</v>
      </c>
      <c r="K97" s="19" t="s">
        <v>39</v>
      </c>
      <c r="L97" s="19" t="s">
        <v>39</v>
      </c>
      <c r="M97" s="19" t="s">
        <v>39</v>
      </c>
      <c r="N97" s="19" t="s">
        <v>39</v>
      </c>
      <c r="O97" s="16" t="s">
        <v>67</v>
      </c>
      <c r="P97" s="19" t="s">
        <v>72</v>
      </c>
      <c r="Q97" s="20" t="s">
        <v>39</v>
      </c>
      <c r="R97" s="20" t="s">
        <v>39</v>
      </c>
      <c r="S97" s="34" t="s">
        <v>8</v>
      </c>
    </row>
    <row r="98" spans="1:21" ht="20.100000000000001" customHeight="1" x14ac:dyDescent="0.2">
      <c r="A98" s="62" t="str">
        <f t="shared" si="4"/>
        <v>Name of service</v>
      </c>
      <c r="B98" s="15" t="s">
        <v>94</v>
      </c>
      <c r="C98" s="18">
        <v>41814</v>
      </c>
      <c r="D98" s="38" t="str">
        <f t="shared" si="6"/>
        <v>juin</v>
      </c>
      <c r="E98" s="16" t="s">
        <v>84</v>
      </c>
      <c r="F98" s="16" t="s">
        <v>98</v>
      </c>
      <c r="G98" s="16" t="s">
        <v>88</v>
      </c>
      <c r="H98" s="19" t="s">
        <v>39</v>
      </c>
      <c r="I98" s="19" t="s">
        <v>39</v>
      </c>
      <c r="J98" s="19" t="s">
        <v>104</v>
      </c>
      <c r="K98" s="19" t="s">
        <v>39</v>
      </c>
      <c r="L98" s="19" t="s">
        <v>39</v>
      </c>
      <c r="M98" s="19" t="s">
        <v>39</v>
      </c>
      <c r="N98" s="19" t="s">
        <v>39</v>
      </c>
      <c r="O98" s="16" t="s">
        <v>68</v>
      </c>
      <c r="P98" s="19"/>
      <c r="Q98" s="20" t="s">
        <v>39</v>
      </c>
      <c r="R98" s="20" t="s">
        <v>39</v>
      </c>
      <c r="S98" s="34" t="s">
        <v>7</v>
      </c>
      <c r="U98" s="2"/>
    </row>
    <row r="99" spans="1:21" ht="20.100000000000001" customHeight="1" x14ac:dyDescent="0.2">
      <c r="A99" s="62" t="str">
        <f t="shared" si="4"/>
        <v>Name of service</v>
      </c>
      <c r="B99" s="15" t="s">
        <v>40</v>
      </c>
      <c r="C99" s="18">
        <v>41786</v>
      </c>
      <c r="D99" s="38" t="str">
        <f t="shared" si="6"/>
        <v>mai</v>
      </c>
      <c r="E99" s="16" t="s">
        <v>82</v>
      </c>
      <c r="F99" s="16" t="s">
        <v>99</v>
      </c>
      <c r="G99" s="16" t="s">
        <v>89</v>
      </c>
      <c r="H99" s="19" t="s">
        <v>39</v>
      </c>
      <c r="I99" s="19" t="s">
        <v>39</v>
      </c>
      <c r="J99" s="19" t="s">
        <v>105</v>
      </c>
      <c r="K99" s="19" t="s">
        <v>39</v>
      </c>
      <c r="L99" s="19" t="s">
        <v>39</v>
      </c>
      <c r="M99" s="19" t="s">
        <v>39</v>
      </c>
      <c r="N99" s="19" t="s">
        <v>39</v>
      </c>
      <c r="O99" s="16" t="s">
        <v>66</v>
      </c>
      <c r="P99" s="19"/>
      <c r="Q99" s="20" t="s">
        <v>39</v>
      </c>
      <c r="R99" s="20" t="s">
        <v>39</v>
      </c>
      <c r="S99" s="34" t="s">
        <v>11</v>
      </c>
      <c r="U99" s="2"/>
    </row>
    <row r="100" spans="1:21" s="5" customFormat="1" ht="20.100000000000001" customHeight="1" x14ac:dyDescent="0.2">
      <c r="A100" s="62" t="str">
        <f t="shared" si="4"/>
        <v>Name of service</v>
      </c>
      <c r="B100" s="15" t="s">
        <v>5</v>
      </c>
      <c r="C100" s="18">
        <v>41772</v>
      </c>
      <c r="D100" s="38" t="str">
        <f t="shared" si="6"/>
        <v>mai</v>
      </c>
      <c r="E100" s="16" t="s">
        <v>85</v>
      </c>
      <c r="F100" s="16" t="s">
        <v>100</v>
      </c>
      <c r="G100" s="16" t="s">
        <v>89</v>
      </c>
      <c r="H100" s="19" t="s">
        <v>39</v>
      </c>
      <c r="I100" s="19" t="s">
        <v>39</v>
      </c>
      <c r="J100" s="19" t="s">
        <v>106</v>
      </c>
      <c r="K100" s="19" t="s">
        <v>39</v>
      </c>
      <c r="L100" s="19" t="s">
        <v>39</v>
      </c>
      <c r="M100" s="19" t="s">
        <v>39</v>
      </c>
      <c r="N100" s="19" t="s">
        <v>39</v>
      </c>
      <c r="O100" s="16" t="s">
        <v>69</v>
      </c>
      <c r="P100" s="19"/>
      <c r="Q100" s="20" t="s">
        <v>39</v>
      </c>
      <c r="R100" s="20" t="s">
        <v>39</v>
      </c>
      <c r="S100" s="34" t="s">
        <v>6</v>
      </c>
      <c r="U100" s="2"/>
    </row>
    <row r="101" spans="1:21" ht="20.100000000000001" customHeight="1" x14ac:dyDescent="0.2">
      <c r="A101" s="62" t="str">
        <f t="shared" si="4"/>
        <v>Name of service</v>
      </c>
      <c r="B101" s="15" t="s">
        <v>95</v>
      </c>
      <c r="C101" s="18">
        <v>41857</v>
      </c>
      <c r="D101" s="38" t="str">
        <f t="shared" si="6"/>
        <v>aout</v>
      </c>
      <c r="E101" s="16" t="s">
        <v>86</v>
      </c>
      <c r="F101" s="16" t="s">
        <v>101</v>
      </c>
      <c r="G101" s="16" t="s">
        <v>91</v>
      </c>
      <c r="H101" s="19" t="s">
        <v>39</v>
      </c>
      <c r="I101" s="19" t="s">
        <v>39</v>
      </c>
      <c r="J101" s="19" t="s">
        <v>108</v>
      </c>
      <c r="K101" s="19" t="s">
        <v>39</v>
      </c>
      <c r="L101" s="19" t="s">
        <v>39</v>
      </c>
      <c r="M101" s="19" t="s">
        <v>39</v>
      </c>
      <c r="N101" s="19" t="s">
        <v>39</v>
      </c>
      <c r="O101" s="16" t="s">
        <v>66</v>
      </c>
      <c r="P101" s="19"/>
      <c r="Q101" s="20" t="s">
        <v>39</v>
      </c>
      <c r="R101" s="20" t="s">
        <v>39</v>
      </c>
      <c r="S101" s="34" t="s">
        <v>13</v>
      </c>
      <c r="U101" s="2"/>
    </row>
    <row r="102" spans="1:21" ht="20.100000000000001" customHeight="1" x14ac:dyDescent="0.2">
      <c r="A102" s="62" t="str">
        <f t="shared" si="4"/>
        <v>Name of service</v>
      </c>
      <c r="B102" s="15" t="s">
        <v>94</v>
      </c>
      <c r="C102" s="18">
        <v>41735</v>
      </c>
      <c r="D102" s="38" t="str">
        <f t="shared" si="6"/>
        <v>avril</v>
      </c>
      <c r="E102" s="16" t="s">
        <v>84</v>
      </c>
      <c r="F102" s="16" t="s">
        <v>99</v>
      </c>
      <c r="G102" s="16" t="s">
        <v>87</v>
      </c>
      <c r="H102" s="19" t="s">
        <v>39</v>
      </c>
      <c r="I102" s="19" t="s">
        <v>39</v>
      </c>
      <c r="J102" s="19" t="s">
        <v>107</v>
      </c>
      <c r="K102" s="19" t="s">
        <v>39</v>
      </c>
      <c r="L102" s="19" t="s">
        <v>39</v>
      </c>
      <c r="M102" s="19" t="s">
        <v>39</v>
      </c>
      <c r="N102" s="19" t="s">
        <v>39</v>
      </c>
      <c r="O102" s="16" t="s">
        <v>66</v>
      </c>
      <c r="P102" s="19"/>
      <c r="Q102" s="20" t="s">
        <v>39</v>
      </c>
      <c r="R102" s="20" t="s">
        <v>39</v>
      </c>
      <c r="S102" s="34" t="s">
        <v>9</v>
      </c>
      <c r="U102" s="2"/>
    </row>
    <row r="103" spans="1:21" ht="20.100000000000001" customHeight="1" x14ac:dyDescent="0.2">
      <c r="A103" s="62" t="str">
        <f t="shared" si="4"/>
        <v>Name of service</v>
      </c>
      <c r="B103" s="15" t="s">
        <v>5</v>
      </c>
      <c r="C103" s="18">
        <v>41678</v>
      </c>
      <c r="D103" s="38" t="str">
        <f t="shared" si="6"/>
        <v>février</v>
      </c>
      <c r="E103" s="16" t="s">
        <v>84</v>
      </c>
      <c r="F103" s="16" t="s">
        <v>51</v>
      </c>
      <c r="G103" s="16" t="s">
        <v>90</v>
      </c>
      <c r="H103" s="19" t="s">
        <v>39</v>
      </c>
      <c r="I103" s="19" t="s">
        <v>39</v>
      </c>
      <c r="J103" s="19" t="s">
        <v>109</v>
      </c>
      <c r="K103" s="19" t="s">
        <v>39</v>
      </c>
      <c r="L103" s="19" t="s">
        <v>39</v>
      </c>
      <c r="M103" s="19" t="s">
        <v>39</v>
      </c>
      <c r="N103" s="19" t="s">
        <v>39</v>
      </c>
      <c r="O103" s="16" t="s">
        <v>67</v>
      </c>
      <c r="P103" s="19" t="s">
        <v>72</v>
      </c>
      <c r="Q103" s="20" t="s">
        <v>39</v>
      </c>
      <c r="R103" s="20" t="s">
        <v>39</v>
      </c>
      <c r="S103" s="34" t="s">
        <v>10</v>
      </c>
      <c r="U103" s="2"/>
    </row>
    <row r="104" spans="1:21" ht="20.100000000000001" customHeight="1" x14ac:dyDescent="0.2">
      <c r="A104" s="62" t="str">
        <f t="shared" si="4"/>
        <v>Name of service</v>
      </c>
      <c r="B104" s="15" t="s">
        <v>93</v>
      </c>
      <c r="C104" s="18">
        <v>41687</v>
      </c>
      <c r="D104" s="38" t="str">
        <f t="shared" si="6"/>
        <v>février</v>
      </c>
      <c r="E104" s="16" t="s">
        <v>84</v>
      </c>
      <c r="F104" s="16" t="s">
        <v>97</v>
      </c>
      <c r="G104" s="16" t="s">
        <v>88</v>
      </c>
      <c r="H104" s="19" t="s">
        <v>39</v>
      </c>
      <c r="I104" s="19" t="s">
        <v>39</v>
      </c>
      <c r="J104" s="19" t="s">
        <v>76</v>
      </c>
      <c r="K104" s="19" t="s">
        <v>39</v>
      </c>
      <c r="L104" s="19" t="s">
        <v>39</v>
      </c>
      <c r="M104" s="19" t="s">
        <v>39</v>
      </c>
      <c r="N104" s="19" t="s">
        <v>39</v>
      </c>
      <c r="O104" s="16" t="s">
        <v>69</v>
      </c>
      <c r="P104" s="19"/>
      <c r="Q104" s="20" t="s">
        <v>39</v>
      </c>
      <c r="R104" s="20" t="s">
        <v>39</v>
      </c>
      <c r="S104" s="34" t="s">
        <v>9</v>
      </c>
      <c r="U104" s="2"/>
    </row>
    <row r="105" spans="1:21" ht="20.100000000000001" customHeight="1" x14ac:dyDescent="0.2">
      <c r="A105" s="62" t="str">
        <f t="shared" si="4"/>
        <v>Name of service</v>
      </c>
      <c r="B105" s="15" t="s">
        <v>92</v>
      </c>
      <c r="C105" s="18">
        <v>41833</v>
      </c>
      <c r="D105" s="38" t="str">
        <f t="shared" si="6"/>
        <v>juillet</v>
      </c>
      <c r="E105" s="16" t="s">
        <v>86</v>
      </c>
      <c r="F105" s="16" t="s">
        <v>99</v>
      </c>
      <c r="G105" s="16" t="s">
        <v>89</v>
      </c>
      <c r="H105" s="19" t="s">
        <v>39</v>
      </c>
      <c r="I105" s="19" t="s">
        <v>39</v>
      </c>
      <c r="J105" s="19" t="s">
        <v>110</v>
      </c>
      <c r="K105" s="19" t="s">
        <v>39</v>
      </c>
      <c r="L105" s="19" t="s">
        <v>39</v>
      </c>
      <c r="M105" s="19" t="s">
        <v>39</v>
      </c>
      <c r="N105" s="19" t="s">
        <v>39</v>
      </c>
      <c r="O105" s="16" t="s">
        <v>66</v>
      </c>
      <c r="P105" s="19" t="s">
        <v>72</v>
      </c>
      <c r="Q105" s="20" t="s">
        <v>39</v>
      </c>
      <c r="R105" s="20" t="s">
        <v>39</v>
      </c>
      <c r="S105" s="34" t="s">
        <v>10</v>
      </c>
      <c r="U105" s="2"/>
    </row>
    <row r="106" spans="1:21" ht="20.100000000000001" customHeight="1" x14ac:dyDescent="0.2">
      <c r="A106" s="62" t="str">
        <f t="shared" si="4"/>
        <v>Name of service</v>
      </c>
      <c r="B106" s="15" t="s">
        <v>92</v>
      </c>
      <c r="C106" s="18">
        <v>41897</v>
      </c>
      <c r="D106" s="38" t="str">
        <f t="shared" si="6"/>
        <v>septembre</v>
      </c>
      <c r="E106" s="16" t="s">
        <v>82</v>
      </c>
      <c r="F106" s="16" t="s">
        <v>100</v>
      </c>
      <c r="G106" s="16" t="s">
        <v>91</v>
      </c>
      <c r="H106" s="19" t="s">
        <v>39</v>
      </c>
      <c r="I106" s="19" t="s">
        <v>39</v>
      </c>
      <c r="J106" s="19" t="s">
        <v>111</v>
      </c>
      <c r="K106" s="19" t="s">
        <v>39</v>
      </c>
      <c r="L106" s="19" t="s">
        <v>39</v>
      </c>
      <c r="M106" s="19" t="s">
        <v>39</v>
      </c>
      <c r="N106" s="19" t="s">
        <v>39</v>
      </c>
      <c r="O106" s="16" t="s">
        <v>68</v>
      </c>
      <c r="P106" s="19"/>
      <c r="Q106" s="20" t="s">
        <v>39</v>
      </c>
      <c r="R106" s="20" t="s">
        <v>39</v>
      </c>
      <c r="S106" s="34" t="s">
        <v>11</v>
      </c>
      <c r="U106" s="2"/>
    </row>
    <row r="107" spans="1:21" ht="20.100000000000001" customHeight="1" x14ac:dyDescent="0.2">
      <c r="A107" s="62" t="str">
        <f t="shared" si="4"/>
        <v>Name of service</v>
      </c>
      <c r="B107" s="15" t="s">
        <v>40</v>
      </c>
      <c r="C107" s="18">
        <v>41655</v>
      </c>
      <c r="D107" s="38" t="str">
        <f t="shared" si="6"/>
        <v>janvier</v>
      </c>
      <c r="E107" s="16" t="s">
        <v>83</v>
      </c>
      <c r="F107" s="16" t="s">
        <v>51</v>
      </c>
      <c r="G107" s="16" t="s">
        <v>90</v>
      </c>
      <c r="H107" s="19" t="s">
        <v>39</v>
      </c>
      <c r="I107" s="19" t="s">
        <v>39</v>
      </c>
      <c r="J107" s="19" t="s">
        <v>112</v>
      </c>
      <c r="K107" s="19" t="s">
        <v>39</v>
      </c>
      <c r="L107" s="19" t="s">
        <v>39</v>
      </c>
      <c r="M107" s="19" t="s">
        <v>39</v>
      </c>
      <c r="N107" s="19" t="s">
        <v>39</v>
      </c>
      <c r="O107" s="16" t="s">
        <v>68</v>
      </c>
      <c r="P107" s="19"/>
      <c r="Q107" s="20" t="s">
        <v>39</v>
      </c>
      <c r="R107" s="20" t="s">
        <v>39</v>
      </c>
      <c r="S107" s="34" t="s">
        <v>7</v>
      </c>
      <c r="U107" s="2"/>
    </row>
    <row r="108" spans="1:21" ht="20.100000000000001" customHeight="1" x14ac:dyDescent="0.2">
      <c r="A108" s="62" t="str">
        <f t="shared" si="4"/>
        <v>Name of service</v>
      </c>
      <c r="B108" s="15" t="s">
        <v>95</v>
      </c>
      <c r="C108" s="18">
        <v>41954</v>
      </c>
      <c r="D108" s="38" t="str">
        <f t="shared" si="6"/>
        <v>novembre</v>
      </c>
      <c r="E108" s="16" t="s">
        <v>84</v>
      </c>
      <c r="F108" s="16" t="s">
        <v>51</v>
      </c>
      <c r="G108" s="16" t="s">
        <v>88</v>
      </c>
      <c r="H108" s="19" t="s">
        <v>39</v>
      </c>
      <c r="I108" s="19" t="s">
        <v>39</v>
      </c>
      <c r="J108" s="19" t="s">
        <v>107</v>
      </c>
      <c r="K108" s="19" t="s">
        <v>39</v>
      </c>
      <c r="L108" s="19" t="s">
        <v>39</v>
      </c>
      <c r="M108" s="19" t="s">
        <v>39</v>
      </c>
      <c r="N108" s="19" t="s">
        <v>39</v>
      </c>
      <c r="O108" s="16" t="s">
        <v>69</v>
      </c>
      <c r="P108" s="19"/>
      <c r="Q108" s="20" t="s">
        <v>39</v>
      </c>
      <c r="R108" s="20" t="s">
        <v>39</v>
      </c>
      <c r="S108" s="34" t="s">
        <v>8</v>
      </c>
      <c r="U108" s="2"/>
    </row>
    <row r="109" spans="1:21" ht="20.100000000000001" customHeight="1" x14ac:dyDescent="0.2">
      <c r="A109" s="62" t="str">
        <f t="shared" si="4"/>
        <v>Name of service</v>
      </c>
      <c r="B109" s="15" t="s">
        <v>92</v>
      </c>
      <c r="C109" s="18">
        <v>41948</v>
      </c>
      <c r="D109" s="38" t="str">
        <f t="shared" si="6"/>
        <v>novembre</v>
      </c>
      <c r="E109" s="16" t="s">
        <v>83</v>
      </c>
      <c r="F109" s="16" t="s">
        <v>101</v>
      </c>
      <c r="G109" s="16" t="s">
        <v>87</v>
      </c>
      <c r="H109" s="19" t="s">
        <v>39</v>
      </c>
      <c r="I109" s="19" t="s">
        <v>39</v>
      </c>
      <c r="J109" s="19" t="s">
        <v>111</v>
      </c>
      <c r="K109" s="19" t="s">
        <v>39</v>
      </c>
      <c r="L109" s="19" t="s">
        <v>39</v>
      </c>
      <c r="M109" s="19" t="s">
        <v>39</v>
      </c>
      <c r="N109" s="19" t="s">
        <v>39</v>
      </c>
      <c r="O109" s="16" t="s">
        <v>66</v>
      </c>
      <c r="P109" s="19"/>
      <c r="Q109" s="20" t="s">
        <v>39</v>
      </c>
      <c r="R109" s="20" t="s">
        <v>39</v>
      </c>
      <c r="S109" s="34" t="s">
        <v>9</v>
      </c>
      <c r="U109" s="2"/>
    </row>
    <row r="110" spans="1:21" ht="20.100000000000001" customHeight="1" x14ac:dyDescent="0.2">
      <c r="A110" s="62" t="str">
        <f t="shared" si="4"/>
        <v>Name of service</v>
      </c>
      <c r="B110" s="15" t="s">
        <v>94</v>
      </c>
      <c r="C110" s="18">
        <v>41823</v>
      </c>
      <c r="D110" s="38" t="str">
        <f t="shared" si="6"/>
        <v>juillet</v>
      </c>
      <c r="E110" s="16" t="s">
        <v>85</v>
      </c>
      <c r="F110" s="16" t="s">
        <v>98</v>
      </c>
      <c r="G110" s="16" t="s">
        <v>91</v>
      </c>
      <c r="H110" s="19" t="s">
        <v>39</v>
      </c>
      <c r="I110" s="19" t="s">
        <v>39</v>
      </c>
      <c r="J110" s="19" t="s">
        <v>103</v>
      </c>
      <c r="K110" s="19" t="s">
        <v>39</v>
      </c>
      <c r="L110" s="19" t="s">
        <v>39</v>
      </c>
      <c r="M110" s="19" t="s">
        <v>39</v>
      </c>
      <c r="N110" s="19" t="s">
        <v>39</v>
      </c>
      <c r="O110" s="16" t="s">
        <v>66</v>
      </c>
      <c r="P110" s="19"/>
      <c r="Q110" s="20" t="s">
        <v>39</v>
      </c>
      <c r="R110" s="20" t="s">
        <v>39</v>
      </c>
      <c r="S110" s="34" t="s">
        <v>12</v>
      </c>
      <c r="U110" s="2"/>
    </row>
    <row r="111" spans="1:21" ht="20.100000000000001" customHeight="1" x14ac:dyDescent="0.2">
      <c r="A111" s="62" t="str">
        <f t="shared" si="4"/>
        <v>Name of service</v>
      </c>
      <c r="B111" s="15" t="s">
        <v>40</v>
      </c>
      <c r="C111" s="18">
        <v>41931</v>
      </c>
      <c r="D111" s="38" t="str">
        <f t="shared" si="6"/>
        <v>octobre</v>
      </c>
      <c r="E111" s="16" t="s">
        <v>84</v>
      </c>
      <c r="F111" s="16" t="s">
        <v>78</v>
      </c>
      <c r="G111" s="16" t="s">
        <v>89</v>
      </c>
      <c r="H111" s="19" t="s">
        <v>39</v>
      </c>
      <c r="I111" s="19" t="s">
        <v>39</v>
      </c>
      <c r="J111" s="19" t="s">
        <v>77</v>
      </c>
      <c r="K111" s="19" t="s">
        <v>39</v>
      </c>
      <c r="L111" s="19" t="s">
        <v>39</v>
      </c>
      <c r="M111" s="19" t="s">
        <v>39</v>
      </c>
      <c r="N111" s="19" t="s">
        <v>39</v>
      </c>
      <c r="O111" s="16" t="s">
        <v>67</v>
      </c>
      <c r="P111" s="19" t="s">
        <v>72</v>
      </c>
      <c r="Q111" s="20" t="s">
        <v>39</v>
      </c>
      <c r="R111" s="20" t="s">
        <v>39</v>
      </c>
      <c r="S111" s="34" t="s">
        <v>11</v>
      </c>
      <c r="U111" s="2"/>
    </row>
    <row r="112" spans="1:21" ht="20.100000000000001" customHeight="1" x14ac:dyDescent="0.2">
      <c r="A112" s="62" t="str">
        <f t="shared" si="4"/>
        <v>Name of service</v>
      </c>
      <c r="B112" s="15" t="s">
        <v>94</v>
      </c>
      <c r="C112" s="18">
        <v>41969</v>
      </c>
      <c r="D112" s="38" t="str">
        <f t="shared" si="6"/>
        <v>novembre</v>
      </c>
      <c r="E112" s="16" t="s">
        <v>82</v>
      </c>
      <c r="F112" s="16" t="s">
        <v>98</v>
      </c>
      <c r="G112" s="16" t="s">
        <v>87</v>
      </c>
      <c r="H112" s="19" t="s">
        <v>39</v>
      </c>
      <c r="I112" s="19" t="s">
        <v>39</v>
      </c>
      <c r="J112" s="19" t="s">
        <v>103</v>
      </c>
      <c r="K112" s="19" t="s">
        <v>39</v>
      </c>
      <c r="L112" s="19" t="s">
        <v>39</v>
      </c>
      <c r="M112" s="19" t="s">
        <v>39</v>
      </c>
      <c r="N112" s="19" t="s">
        <v>39</v>
      </c>
      <c r="O112" s="16" t="s">
        <v>67</v>
      </c>
      <c r="P112" s="19" t="s">
        <v>72</v>
      </c>
      <c r="Q112" s="20" t="s">
        <v>39</v>
      </c>
      <c r="R112" s="20" t="s">
        <v>39</v>
      </c>
      <c r="S112" s="34" t="s">
        <v>7</v>
      </c>
      <c r="U112" s="2"/>
    </row>
    <row r="113" spans="1:21" ht="20.100000000000001" customHeight="1" x14ac:dyDescent="0.2">
      <c r="A113" s="62" t="str">
        <f t="shared" si="4"/>
        <v>Name of service</v>
      </c>
      <c r="B113" s="15" t="s">
        <v>93</v>
      </c>
      <c r="C113" s="18">
        <v>41998</v>
      </c>
      <c r="D113" s="38" t="str">
        <f t="shared" si="6"/>
        <v>décembre</v>
      </c>
      <c r="E113" s="16" t="s">
        <v>86</v>
      </c>
      <c r="F113" s="16" t="s">
        <v>97</v>
      </c>
      <c r="G113" s="16" t="s">
        <v>87</v>
      </c>
      <c r="H113" s="19" t="s">
        <v>39</v>
      </c>
      <c r="I113" s="19" t="s">
        <v>39</v>
      </c>
      <c r="J113" s="19" t="s">
        <v>109</v>
      </c>
      <c r="K113" s="19" t="s">
        <v>39</v>
      </c>
      <c r="L113" s="19" t="s">
        <v>39</v>
      </c>
      <c r="M113" s="19" t="s">
        <v>39</v>
      </c>
      <c r="N113" s="19" t="s">
        <v>39</v>
      </c>
      <c r="O113" s="16" t="s">
        <v>67</v>
      </c>
      <c r="P113" s="19" t="s">
        <v>72</v>
      </c>
      <c r="Q113" s="20" t="s">
        <v>39</v>
      </c>
      <c r="R113" s="20" t="s">
        <v>39</v>
      </c>
      <c r="S113" s="34" t="s">
        <v>13</v>
      </c>
      <c r="U113" s="2"/>
    </row>
    <row r="114" spans="1:21" ht="20.100000000000001" customHeight="1" x14ac:dyDescent="0.2">
      <c r="A114" s="62" t="str">
        <f t="shared" si="4"/>
        <v>Name of service</v>
      </c>
      <c r="B114" s="15" t="s">
        <v>95</v>
      </c>
      <c r="C114" s="18">
        <v>41865</v>
      </c>
      <c r="D114" s="38" t="str">
        <f t="shared" si="6"/>
        <v>aout</v>
      </c>
      <c r="E114" s="16" t="s">
        <v>86</v>
      </c>
      <c r="F114" s="16" t="s">
        <v>96</v>
      </c>
      <c r="G114" s="16" t="s">
        <v>89</v>
      </c>
      <c r="H114" s="19" t="s">
        <v>39</v>
      </c>
      <c r="I114" s="19" t="s">
        <v>39</v>
      </c>
      <c r="J114" s="19" t="s">
        <v>108</v>
      </c>
      <c r="K114" s="19" t="s">
        <v>39</v>
      </c>
      <c r="L114" s="19" t="s">
        <v>39</v>
      </c>
      <c r="M114" s="19" t="s">
        <v>39</v>
      </c>
      <c r="N114" s="19" t="s">
        <v>39</v>
      </c>
      <c r="O114" s="16" t="s">
        <v>67</v>
      </c>
      <c r="P114" s="19"/>
      <c r="Q114" s="20" t="s">
        <v>39</v>
      </c>
      <c r="R114" s="20" t="s">
        <v>39</v>
      </c>
      <c r="S114" s="34" t="s">
        <v>10</v>
      </c>
      <c r="U114" s="2"/>
    </row>
    <row r="115" spans="1:21" ht="20.100000000000001" customHeight="1" x14ac:dyDescent="0.2">
      <c r="A115" s="62" t="str">
        <f t="shared" si="4"/>
        <v>Name of service</v>
      </c>
      <c r="B115" s="15" t="s">
        <v>95</v>
      </c>
      <c r="C115" s="18">
        <v>41727</v>
      </c>
      <c r="D115" s="38" t="str">
        <f t="shared" si="6"/>
        <v>mars</v>
      </c>
      <c r="E115" s="16" t="s">
        <v>82</v>
      </c>
      <c r="F115" s="16" t="s">
        <v>51</v>
      </c>
      <c r="G115" s="16" t="s">
        <v>88</v>
      </c>
      <c r="H115" s="19" t="s">
        <v>39</v>
      </c>
      <c r="I115" s="19" t="s">
        <v>39</v>
      </c>
      <c r="J115" s="19" t="s">
        <v>109</v>
      </c>
      <c r="K115" s="19" t="s">
        <v>39</v>
      </c>
      <c r="L115" s="19" t="s">
        <v>39</v>
      </c>
      <c r="M115" s="19" t="s">
        <v>39</v>
      </c>
      <c r="N115" s="19" t="s">
        <v>39</v>
      </c>
      <c r="O115" s="16" t="s">
        <v>66</v>
      </c>
      <c r="P115" s="19"/>
      <c r="Q115" s="20" t="s">
        <v>39</v>
      </c>
      <c r="R115" s="20" t="s">
        <v>39</v>
      </c>
      <c r="S115" s="34" t="s">
        <v>6</v>
      </c>
      <c r="U115" s="2"/>
    </row>
    <row r="116" spans="1:21" ht="20.100000000000001" customHeight="1" x14ac:dyDescent="0.2">
      <c r="A116" s="62" t="str">
        <f t="shared" si="4"/>
        <v>Name of service</v>
      </c>
      <c r="B116" s="15" t="s">
        <v>92</v>
      </c>
      <c r="C116" s="18">
        <v>42004</v>
      </c>
      <c r="D116" s="38" t="str">
        <f t="shared" si="6"/>
        <v>décembre</v>
      </c>
      <c r="E116" s="16" t="s">
        <v>84</v>
      </c>
      <c r="F116" s="16" t="s">
        <v>96</v>
      </c>
      <c r="G116" s="16" t="s">
        <v>90</v>
      </c>
      <c r="H116" s="19" t="s">
        <v>39</v>
      </c>
      <c r="I116" s="19" t="s">
        <v>39</v>
      </c>
      <c r="J116" s="19" t="s">
        <v>105</v>
      </c>
      <c r="K116" s="19" t="s">
        <v>39</v>
      </c>
      <c r="L116" s="19" t="s">
        <v>39</v>
      </c>
      <c r="M116" s="19" t="s">
        <v>39</v>
      </c>
      <c r="N116" s="19" t="s">
        <v>39</v>
      </c>
      <c r="O116" s="16" t="s">
        <v>68</v>
      </c>
      <c r="P116" s="19"/>
      <c r="Q116" s="20" t="s">
        <v>39</v>
      </c>
      <c r="R116" s="20" t="s">
        <v>39</v>
      </c>
      <c r="S116" s="34" t="s">
        <v>10</v>
      </c>
      <c r="U116" s="2"/>
    </row>
    <row r="117" spans="1:21" ht="20.100000000000001" customHeight="1" x14ac:dyDescent="0.2">
      <c r="A117" s="62" t="str">
        <f t="shared" si="4"/>
        <v>Name of service</v>
      </c>
      <c r="B117" s="15" t="s">
        <v>92</v>
      </c>
      <c r="C117" s="18">
        <v>41897</v>
      </c>
      <c r="D117" s="38" t="str">
        <f t="shared" si="6"/>
        <v>septembre</v>
      </c>
      <c r="E117" s="16" t="s">
        <v>82</v>
      </c>
      <c r="F117" s="16" t="s">
        <v>100</v>
      </c>
      <c r="G117" s="16" t="s">
        <v>91</v>
      </c>
      <c r="H117" s="19" t="s">
        <v>39</v>
      </c>
      <c r="I117" s="19" t="s">
        <v>39</v>
      </c>
      <c r="J117" s="19" t="s">
        <v>111</v>
      </c>
      <c r="K117" s="19" t="s">
        <v>39</v>
      </c>
      <c r="L117" s="19" t="s">
        <v>39</v>
      </c>
      <c r="M117" s="19" t="s">
        <v>39</v>
      </c>
      <c r="N117" s="19" t="s">
        <v>39</v>
      </c>
      <c r="O117" s="16" t="s">
        <v>68</v>
      </c>
      <c r="P117" s="19"/>
      <c r="Q117" s="20" t="s">
        <v>39</v>
      </c>
      <c r="R117" s="20" t="s">
        <v>39</v>
      </c>
      <c r="S117" s="34" t="s">
        <v>11</v>
      </c>
      <c r="U117" s="2"/>
    </row>
    <row r="118" spans="1:21" ht="20.100000000000001" customHeight="1" x14ac:dyDescent="0.2">
      <c r="A118" s="62" t="str">
        <f t="shared" si="4"/>
        <v>Name of service</v>
      </c>
      <c r="B118" s="15" t="s">
        <v>40</v>
      </c>
      <c r="C118" s="18">
        <v>41655</v>
      </c>
      <c r="D118" s="38" t="str">
        <f t="shared" si="6"/>
        <v>janvier</v>
      </c>
      <c r="E118" s="16" t="s">
        <v>83</v>
      </c>
      <c r="F118" s="16" t="s">
        <v>51</v>
      </c>
      <c r="G118" s="16" t="s">
        <v>90</v>
      </c>
      <c r="H118" s="19" t="s">
        <v>39</v>
      </c>
      <c r="I118" s="19" t="s">
        <v>39</v>
      </c>
      <c r="J118" s="19" t="s">
        <v>112</v>
      </c>
      <c r="K118" s="19" t="s">
        <v>39</v>
      </c>
      <c r="L118" s="19" t="s">
        <v>39</v>
      </c>
      <c r="M118" s="19" t="s">
        <v>39</v>
      </c>
      <c r="N118" s="19" t="s">
        <v>39</v>
      </c>
      <c r="O118" s="16" t="s">
        <v>68</v>
      </c>
      <c r="P118" s="19"/>
      <c r="Q118" s="20" t="s">
        <v>39</v>
      </c>
      <c r="R118" s="20" t="s">
        <v>39</v>
      </c>
      <c r="S118" s="34" t="s">
        <v>7</v>
      </c>
      <c r="U118" s="2"/>
    </row>
    <row r="119" spans="1:21" ht="20.100000000000001" customHeight="1" x14ac:dyDescent="0.2">
      <c r="A119" s="62" t="str">
        <f t="shared" si="4"/>
        <v>Name of service</v>
      </c>
      <c r="B119" s="15" t="s">
        <v>95</v>
      </c>
      <c r="C119" s="18">
        <v>41954</v>
      </c>
      <c r="D119" s="38" t="str">
        <f t="shared" si="6"/>
        <v>novembre</v>
      </c>
      <c r="E119" s="16" t="s">
        <v>84</v>
      </c>
      <c r="F119" s="16" t="s">
        <v>51</v>
      </c>
      <c r="G119" s="16" t="s">
        <v>88</v>
      </c>
      <c r="H119" s="19" t="s">
        <v>39</v>
      </c>
      <c r="I119" s="19" t="s">
        <v>39</v>
      </c>
      <c r="J119" s="19" t="s">
        <v>107</v>
      </c>
      <c r="K119" s="19" t="s">
        <v>39</v>
      </c>
      <c r="L119" s="19" t="s">
        <v>39</v>
      </c>
      <c r="M119" s="19" t="s">
        <v>39</v>
      </c>
      <c r="N119" s="19" t="s">
        <v>39</v>
      </c>
      <c r="O119" s="16" t="s">
        <v>69</v>
      </c>
      <c r="P119" s="19"/>
      <c r="Q119" s="20" t="s">
        <v>39</v>
      </c>
      <c r="R119" s="20" t="s">
        <v>39</v>
      </c>
      <c r="S119" s="34" t="s">
        <v>8</v>
      </c>
      <c r="U119" s="2"/>
    </row>
    <row r="120" spans="1:21" ht="20.100000000000001" customHeight="1" x14ac:dyDescent="0.2">
      <c r="A120" s="62" t="str">
        <f t="shared" si="4"/>
        <v>Name of service</v>
      </c>
      <c r="B120" s="15" t="s">
        <v>92</v>
      </c>
      <c r="C120" s="18">
        <v>41948</v>
      </c>
      <c r="D120" s="38" t="str">
        <f t="shared" si="6"/>
        <v>novembre</v>
      </c>
      <c r="E120" s="16" t="s">
        <v>83</v>
      </c>
      <c r="F120" s="16" t="s">
        <v>101</v>
      </c>
      <c r="G120" s="16" t="s">
        <v>87</v>
      </c>
      <c r="H120" s="19" t="s">
        <v>39</v>
      </c>
      <c r="I120" s="19" t="s">
        <v>39</v>
      </c>
      <c r="J120" s="19" t="s">
        <v>111</v>
      </c>
      <c r="K120" s="19" t="s">
        <v>39</v>
      </c>
      <c r="L120" s="19" t="s">
        <v>39</v>
      </c>
      <c r="M120" s="19" t="s">
        <v>39</v>
      </c>
      <c r="N120" s="19" t="s">
        <v>39</v>
      </c>
      <c r="O120" s="16" t="s">
        <v>66</v>
      </c>
      <c r="P120" s="19"/>
      <c r="Q120" s="20" t="s">
        <v>39</v>
      </c>
      <c r="R120" s="20" t="s">
        <v>39</v>
      </c>
      <c r="S120" s="34" t="s">
        <v>9</v>
      </c>
      <c r="U120" s="2"/>
    </row>
    <row r="121" spans="1:21" ht="20.100000000000001" customHeight="1" x14ac:dyDescent="0.2">
      <c r="A121" s="62" t="str">
        <f t="shared" si="4"/>
        <v>Name of service</v>
      </c>
      <c r="B121" s="15" t="s">
        <v>94</v>
      </c>
      <c r="C121" s="18">
        <v>41823</v>
      </c>
      <c r="D121" s="38" t="str">
        <f t="shared" si="6"/>
        <v>juillet</v>
      </c>
      <c r="E121" s="16" t="s">
        <v>85</v>
      </c>
      <c r="F121" s="16" t="s">
        <v>98</v>
      </c>
      <c r="G121" s="16" t="s">
        <v>91</v>
      </c>
      <c r="H121" s="19" t="s">
        <v>39</v>
      </c>
      <c r="I121" s="19" t="s">
        <v>39</v>
      </c>
      <c r="J121" s="19" t="s">
        <v>103</v>
      </c>
      <c r="K121" s="19" t="s">
        <v>39</v>
      </c>
      <c r="L121" s="19" t="s">
        <v>39</v>
      </c>
      <c r="M121" s="19" t="s">
        <v>39</v>
      </c>
      <c r="N121" s="19" t="s">
        <v>39</v>
      </c>
      <c r="O121" s="16" t="s">
        <v>66</v>
      </c>
      <c r="P121" s="19"/>
      <c r="Q121" s="20" t="s">
        <v>39</v>
      </c>
      <c r="R121" s="20" t="s">
        <v>39</v>
      </c>
      <c r="S121" s="34" t="s">
        <v>12</v>
      </c>
      <c r="U121" s="2"/>
    </row>
    <row r="122" spans="1:21" ht="20.100000000000001" customHeight="1" x14ac:dyDescent="0.2">
      <c r="A122" s="62" t="str">
        <f t="shared" si="4"/>
        <v>Name of service</v>
      </c>
      <c r="B122" s="15" t="s">
        <v>40</v>
      </c>
      <c r="C122" s="18">
        <v>41931</v>
      </c>
      <c r="D122" s="38" t="str">
        <f t="shared" si="6"/>
        <v>octobre</v>
      </c>
      <c r="E122" s="16" t="s">
        <v>84</v>
      </c>
      <c r="F122" s="16" t="s">
        <v>78</v>
      </c>
      <c r="G122" s="16" t="s">
        <v>89</v>
      </c>
      <c r="H122" s="19" t="s">
        <v>39</v>
      </c>
      <c r="I122" s="19" t="s">
        <v>39</v>
      </c>
      <c r="J122" s="19" t="s">
        <v>77</v>
      </c>
      <c r="K122" s="19" t="s">
        <v>39</v>
      </c>
      <c r="L122" s="19" t="s">
        <v>39</v>
      </c>
      <c r="M122" s="19" t="s">
        <v>39</v>
      </c>
      <c r="N122" s="19" t="s">
        <v>39</v>
      </c>
      <c r="O122" s="16" t="s">
        <v>67</v>
      </c>
      <c r="P122" s="19" t="s">
        <v>72</v>
      </c>
      <c r="Q122" s="20" t="s">
        <v>39</v>
      </c>
      <c r="R122" s="20" t="s">
        <v>39</v>
      </c>
      <c r="S122" s="34" t="s">
        <v>11</v>
      </c>
      <c r="U122" s="2"/>
    </row>
    <row r="123" spans="1:21" ht="20.100000000000001" customHeight="1" x14ac:dyDescent="0.2">
      <c r="A123" s="62" t="str">
        <f t="shared" si="4"/>
        <v>Name of service</v>
      </c>
      <c r="B123" s="15" t="s">
        <v>94</v>
      </c>
      <c r="C123" s="18">
        <v>41969</v>
      </c>
      <c r="D123" s="38" t="str">
        <f t="shared" si="6"/>
        <v>novembre</v>
      </c>
      <c r="E123" s="16" t="s">
        <v>82</v>
      </c>
      <c r="F123" s="16" t="s">
        <v>98</v>
      </c>
      <c r="G123" s="16" t="s">
        <v>87</v>
      </c>
      <c r="H123" s="19" t="s">
        <v>39</v>
      </c>
      <c r="I123" s="19" t="s">
        <v>39</v>
      </c>
      <c r="J123" s="19" t="s">
        <v>103</v>
      </c>
      <c r="K123" s="19" t="s">
        <v>39</v>
      </c>
      <c r="L123" s="19" t="s">
        <v>39</v>
      </c>
      <c r="M123" s="19" t="s">
        <v>39</v>
      </c>
      <c r="N123" s="19" t="s">
        <v>39</v>
      </c>
      <c r="O123" s="16" t="s">
        <v>67</v>
      </c>
      <c r="P123" s="19" t="s">
        <v>72</v>
      </c>
      <c r="Q123" s="20" t="s">
        <v>39</v>
      </c>
      <c r="R123" s="20" t="s">
        <v>39</v>
      </c>
      <c r="S123" s="34" t="s">
        <v>7</v>
      </c>
      <c r="U123" s="2"/>
    </row>
    <row r="124" spans="1:21" ht="20.100000000000001" customHeight="1" x14ac:dyDescent="0.2">
      <c r="A124" s="62" t="str">
        <f t="shared" si="4"/>
        <v>Name of service</v>
      </c>
      <c r="B124" s="15" t="s">
        <v>93</v>
      </c>
      <c r="C124" s="18">
        <v>41998</v>
      </c>
      <c r="D124" s="38" t="str">
        <f t="shared" si="6"/>
        <v>décembre</v>
      </c>
      <c r="E124" s="16" t="s">
        <v>86</v>
      </c>
      <c r="F124" s="16" t="s">
        <v>97</v>
      </c>
      <c r="G124" s="16" t="s">
        <v>87</v>
      </c>
      <c r="H124" s="19" t="s">
        <v>39</v>
      </c>
      <c r="I124" s="19" t="s">
        <v>39</v>
      </c>
      <c r="J124" s="19" t="s">
        <v>109</v>
      </c>
      <c r="K124" s="19" t="s">
        <v>39</v>
      </c>
      <c r="L124" s="19" t="s">
        <v>39</v>
      </c>
      <c r="M124" s="19" t="s">
        <v>39</v>
      </c>
      <c r="N124" s="19" t="s">
        <v>39</v>
      </c>
      <c r="O124" s="16" t="s">
        <v>67</v>
      </c>
      <c r="P124" s="19" t="s">
        <v>72</v>
      </c>
      <c r="Q124" s="20" t="s">
        <v>39</v>
      </c>
      <c r="R124" s="20" t="s">
        <v>39</v>
      </c>
      <c r="S124" s="34" t="s">
        <v>13</v>
      </c>
      <c r="U124" s="2"/>
    </row>
    <row r="125" spans="1:21" ht="20.100000000000001" customHeight="1" x14ac:dyDescent="0.2">
      <c r="A125" s="62" t="str">
        <f t="shared" si="4"/>
        <v>Name of service</v>
      </c>
      <c r="B125" s="15" t="s">
        <v>95</v>
      </c>
      <c r="C125" s="18">
        <v>41865</v>
      </c>
      <c r="D125" s="38" t="str">
        <f t="shared" si="6"/>
        <v>aout</v>
      </c>
      <c r="E125" s="16" t="s">
        <v>86</v>
      </c>
      <c r="F125" s="16" t="s">
        <v>96</v>
      </c>
      <c r="G125" s="16" t="s">
        <v>89</v>
      </c>
      <c r="H125" s="19" t="s">
        <v>39</v>
      </c>
      <c r="I125" s="19" t="s">
        <v>39</v>
      </c>
      <c r="J125" s="19" t="s">
        <v>108</v>
      </c>
      <c r="K125" s="19" t="s">
        <v>39</v>
      </c>
      <c r="L125" s="19" t="s">
        <v>39</v>
      </c>
      <c r="M125" s="19" t="s">
        <v>39</v>
      </c>
      <c r="N125" s="19" t="s">
        <v>39</v>
      </c>
      <c r="O125" s="16" t="s">
        <v>67</v>
      </c>
      <c r="P125" s="19"/>
      <c r="Q125" s="20" t="s">
        <v>39</v>
      </c>
      <c r="R125" s="20" t="s">
        <v>39</v>
      </c>
      <c r="S125" s="34" t="s">
        <v>10</v>
      </c>
      <c r="U125" s="2"/>
    </row>
    <row r="126" spans="1:21" ht="20.100000000000001" customHeight="1" x14ac:dyDescent="0.2">
      <c r="A126" s="62" t="str">
        <f t="shared" si="4"/>
        <v>Name of service</v>
      </c>
      <c r="B126" s="15" t="s">
        <v>95</v>
      </c>
      <c r="C126" s="18">
        <v>41727</v>
      </c>
      <c r="D126" s="38" t="str">
        <f t="shared" si="6"/>
        <v>mars</v>
      </c>
      <c r="E126" s="16" t="s">
        <v>82</v>
      </c>
      <c r="F126" s="16" t="s">
        <v>51</v>
      </c>
      <c r="G126" s="16" t="s">
        <v>88</v>
      </c>
      <c r="H126" s="19" t="s">
        <v>39</v>
      </c>
      <c r="I126" s="19" t="s">
        <v>39</v>
      </c>
      <c r="J126" s="19" t="s">
        <v>109</v>
      </c>
      <c r="K126" s="19" t="s">
        <v>39</v>
      </c>
      <c r="L126" s="19" t="s">
        <v>39</v>
      </c>
      <c r="M126" s="19" t="s">
        <v>39</v>
      </c>
      <c r="N126" s="19" t="s">
        <v>39</v>
      </c>
      <c r="O126" s="16" t="s">
        <v>66</v>
      </c>
      <c r="P126" s="19"/>
      <c r="Q126" s="20" t="s">
        <v>39</v>
      </c>
      <c r="R126" s="20" t="s">
        <v>39</v>
      </c>
      <c r="S126" s="34" t="s">
        <v>6</v>
      </c>
      <c r="U126" s="2"/>
    </row>
    <row r="127" spans="1:21" ht="20.100000000000001" customHeight="1" x14ac:dyDescent="0.2">
      <c r="A127" s="62" t="str">
        <f t="shared" si="4"/>
        <v>Name of service</v>
      </c>
      <c r="B127" s="15" t="s">
        <v>92</v>
      </c>
      <c r="C127" s="18">
        <v>42004</v>
      </c>
      <c r="D127" s="38" t="str">
        <f t="shared" si="6"/>
        <v>décembre</v>
      </c>
      <c r="E127" s="16" t="s">
        <v>84</v>
      </c>
      <c r="F127" s="16" t="s">
        <v>96</v>
      </c>
      <c r="G127" s="16" t="s">
        <v>90</v>
      </c>
      <c r="H127" s="19" t="s">
        <v>39</v>
      </c>
      <c r="I127" s="19" t="s">
        <v>39</v>
      </c>
      <c r="J127" s="19" t="s">
        <v>105</v>
      </c>
      <c r="K127" s="19" t="s">
        <v>39</v>
      </c>
      <c r="L127" s="19" t="s">
        <v>39</v>
      </c>
      <c r="M127" s="19" t="s">
        <v>39</v>
      </c>
      <c r="N127" s="19" t="s">
        <v>39</v>
      </c>
      <c r="O127" s="16" t="s">
        <v>68</v>
      </c>
      <c r="P127" s="19"/>
      <c r="Q127" s="20" t="s">
        <v>39</v>
      </c>
      <c r="R127" s="20" t="s">
        <v>39</v>
      </c>
      <c r="S127" s="34" t="s">
        <v>10</v>
      </c>
      <c r="U127" s="2"/>
    </row>
    <row r="128" spans="1:21" ht="20.100000000000001" customHeight="1" x14ac:dyDescent="0.2">
      <c r="A128" s="62" t="str">
        <f t="shared" si="4"/>
        <v>Name of service</v>
      </c>
      <c r="B128" s="17" t="s">
        <v>40</v>
      </c>
      <c r="C128" s="18">
        <v>41821</v>
      </c>
      <c r="D128" s="38" t="str">
        <f>IF(ISBLANK(C128),"",CHOOSE(MONTH(C128),"janvier","février","mars","avril","mai","juin","juillet","aout","septembre","octobre","novembre","décembre"))</f>
        <v>juillet</v>
      </c>
      <c r="E128" s="19" t="s">
        <v>84</v>
      </c>
      <c r="F128" s="19" t="s">
        <v>51</v>
      </c>
      <c r="G128" s="19" t="s">
        <v>88</v>
      </c>
      <c r="H128" s="19" t="s">
        <v>39</v>
      </c>
      <c r="I128" s="19" t="s">
        <v>39</v>
      </c>
      <c r="J128" s="19" t="s">
        <v>76</v>
      </c>
      <c r="K128" s="19" t="s">
        <v>39</v>
      </c>
      <c r="L128" s="19" t="s">
        <v>39</v>
      </c>
      <c r="M128" s="19" t="s">
        <v>39</v>
      </c>
      <c r="N128" s="19" t="s">
        <v>39</v>
      </c>
      <c r="O128" s="19" t="s">
        <v>67</v>
      </c>
      <c r="P128" s="19" t="s">
        <v>72</v>
      </c>
      <c r="Q128" s="20" t="s">
        <v>39</v>
      </c>
      <c r="R128" s="20" t="s">
        <v>39</v>
      </c>
      <c r="S128" s="34" t="s">
        <v>13</v>
      </c>
      <c r="U128" s="2"/>
    </row>
    <row r="129" spans="1:21" ht="20.100000000000001" customHeight="1" x14ac:dyDescent="0.2">
      <c r="A129" s="62" t="str">
        <f t="shared" si="4"/>
        <v>Name of service</v>
      </c>
      <c r="B129" s="15" t="s">
        <v>5</v>
      </c>
      <c r="C129" s="18">
        <v>41884</v>
      </c>
      <c r="D129" s="38" t="str">
        <f t="shared" ref="D129:D151" si="7">IF(ISBLANK(C129),"",CHOOSE(MONTH(C129),"janvier","février","mars","avril","mai","juin","juillet","aout","septembre","octobre","novembre","décembre"))</f>
        <v>septembre</v>
      </c>
      <c r="E129" s="16" t="s">
        <v>83</v>
      </c>
      <c r="F129" s="16" t="s">
        <v>78</v>
      </c>
      <c r="G129" s="16" t="s">
        <v>91</v>
      </c>
      <c r="H129" s="19" t="s">
        <v>39</v>
      </c>
      <c r="I129" s="19" t="s">
        <v>39</v>
      </c>
      <c r="J129" s="19" t="s">
        <v>77</v>
      </c>
      <c r="K129" s="19" t="s">
        <v>39</v>
      </c>
      <c r="L129" s="19" t="s">
        <v>39</v>
      </c>
      <c r="M129" s="19" t="s">
        <v>39</v>
      </c>
      <c r="N129" s="19" t="s">
        <v>39</v>
      </c>
      <c r="O129" s="16" t="s">
        <v>68</v>
      </c>
      <c r="P129" s="19"/>
      <c r="Q129" s="20" t="s">
        <v>39</v>
      </c>
      <c r="R129" s="20" t="s">
        <v>39</v>
      </c>
      <c r="S129" s="34" t="s">
        <v>11</v>
      </c>
      <c r="U129" s="2"/>
    </row>
    <row r="130" spans="1:21" ht="20.100000000000001" customHeight="1" x14ac:dyDescent="0.2">
      <c r="A130" s="62" t="str">
        <f t="shared" ref="A130:A151" si="8">IF(COUNTIF(B130:S130,"")&lt;18,"Name of service","")</f>
        <v>Name of service</v>
      </c>
      <c r="B130" s="15" t="s">
        <v>92</v>
      </c>
      <c r="C130" s="18">
        <v>41760</v>
      </c>
      <c r="D130" s="38" t="str">
        <f t="shared" si="7"/>
        <v>mai</v>
      </c>
      <c r="E130" s="16" t="s">
        <v>85</v>
      </c>
      <c r="F130" s="16" t="s">
        <v>96</v>
      </c>
      <c r="G130" s="16" t="s">
        <v>90</v>
      </c>
      <c r="H130" s="19" t="s">
        <v>39</v>
      </c>
      <c r="I130" s="19" t="s">
        <v>39</v>
      </c>
      <c r="J130" s="19" t="s">
        <v>102</v>
      </c>
      <c r="K130" s="19" t="s">
        <v>39</v>
      </c>
      <c r="L130" s="19" t="s">
        <v>39</v>
      </c>
      <c r="M130" s="19" t="s">
        <v>39</v>
      </c>
      <c r="N130" s="19" t="s">
        <v>39</v>
      </c>
      <c r="O130" s="16" t="s">
        <v>66</v>
      </c>
      <c r="P130" s="19"/>
      <c r="Q130" s="20" t="s">
        <v>39</v>
      </c>
      <c r="R130" s="20" t="s">
        <v>39</v>
      </c>
      <c r="S130" s="34" t="s">
        <v>12</v>
      </c>
      <c r="U130" s="2"/>
    </row>
    <row r="131" spans="1:21" ht="20.100000000000001" customHeight="1" x14ac:dyDescent="0.2">
      <c r="A131" s="62" t="str">
        <f t="shared" si="8"/>
        <v>Name of service</v>
      </c>
      <c r="B131" s="15" t="s">
        <v>93</v>
      </c>
      <c r="C131" s="18">
        <v>41800</v>
      </c>
      <c r="D131" s="38" t="str">
        <f t="shared" si="7"/>
        <v>juin</v>
      </c>
      <c r="E131" s="16" t="s">
        <v>83</v>
      </c>
      <c r="F131" s="16" t="s">
        <v>97</v>
      </c>
      <c r="G131" s="16" t="s">
        <v>87</v>
      </c>
      <c r="H131" s="19" t="s">
        <v>39</v>
      </c>
      <c r="I131" s="19" t="s">
        <v>39</v>
      </c>
      <c r="J131" s="19" t="s">
        <v>103</v>
      </c>
      <c r="K131" s="19" t="s">
        <v>39</v>
      </c>
      <c r="L131" s="19" t="s">
        <v>39</v>
      </c>
      <c r="M131" s="19" t="s">
        <v>39</v>
      </c>
      <c r="N131" s="19" t="s">
        <v>39</v>
      </c>
      <c r="O131" s="16" t="s">
        <v>67</v>
      </c>
      <c r="P131" s="19" t="s">
        <v>72</v>
      </c>
      <c r="Q131" s="20" t="s">
        <v>39</v>
      </c>
      <c r="R131" s="20" t="s">
        <v>39</v>
      </c>
      <c r="S131" s="34" t="s">
        <v>8</v>
      </c>
      <c r="U131" s="2"/>
    </row>
    <row r="132" spans="1:21" ht="20.100000000000001" customHeight="1" x14ac:dyDescent="0.2">
      <c r="A132" s="62" t="str">
        <f t="shared" si="8"/>
        <v>Name of service</v>
      </c>
      <c r="B132" s="15" t="s">
        <v>94</v>
      </c>
      <c r="C132" s="18">
        <v>41814</v>
      </c>
      <c r="D132" s="38" t="str">
        <f t="shared" si="7"/>
        <v>juin</v>
      </c>
      <c r="E132" s="16" t="s">
        <v>84</v>
      </c>
      <c r="F132" s="16" t="s">
        <v>98</v>
      </c>
      <c r="G132" s="16" t="s">
        <v>88</v>
      </c>
      <c r="H132" s="19" t="s">
        <v>39</v>
      </c>
      <c r="I132" s="19" t="s">
        <v>39</v>
      </c>
      <c r="J132" s="19" t="s">
        <v>104</v>
      </c>
      <c r="K132" s="19" t="s">
        <v>39</v>
      </c>
      <c r="L132" s="19" t="s">
        <v>39</v>
      </c>
      <c r="M132" s="19" t="s">
        <v>39</v>
      </c>
      <c r="N132" s="19" t="s">
        <v>39</v>
      </c>
      <c r="O132" s="16" t="s">
        <v>68</v>
      </c>
      <c r="P132" s="19"/>
      <c r="Q132" s="20" t="s">
        <v>39</v>
      </c>
      <c r="R132" s="20" t="s">
        <v>39</v>
      </c>
      <c r="S132" s="34" t="s">
        <v>7</v>
      </c>
      <c r="U132" s="2"/>
    </row>
    <row r="133" spans="1:21" ht="20.100000000000001" customHeight="1" x14ac:dyDescent="0.2">
      <c r="A133" s="62" t="str">
        <f t="shared" si="8"/>
        <v>Name of service</v>
      </c>
      <c r="B133" s="15" t="s">
        <v>40</v>
      </c>
      <c r="C133" s="18">
        <v>41786</v>
      </c>
      <c r="D133" s="38" t="str">
        <f t="shared" si="7"/>
        <v>mai</v>
      </c>
      <c r="E133" s="16" t="s">
        <v>82</v>
      </c>
      <c r="F133" s="16" t="s">
        <v>99</v>
      </c>
      <c r="G133" s="16" t="s">
        <v>89</v>
      </c>
      <c r="H133" s="19" t="s">
        <v>39</v>
      </c>
      <c r="I133" s="19" t="s">
        <v>39</v>
      </c>
      <c r="J133" s="19" t="s">
        <v>105</v>
      </c>
      <c r="K133" s="19" t="s">
        <v>39</v>
      </c>
      <c r="L133" s="19" t="s">
        <v>39</v>
      </c>
      <c r="M133" s="19" t="s">
        <v>39</v>
      </c>
      <c r="N133" s="19" t="s">
        <v>39</v>
      </c>
      <c r="O133" s="16" t="s">
        <v>66</v>
      </c>
      <c r="P133" s="19"/>
      <c r="Q133" s="20" t="s">
        <v>39</v>
      </c>
      <c r="R133" s="20" t="s">
        <v>39</v>
      </c>
      <c r="S133" s="34" t="s">
        <v>11</v>
      </c>
      <c r="U133" s="2"/>
    </row>
    <row r="134" spans="1:21" ht="20.100000000000001" customHeight="1" x14ac:dyDescent="0.2">
      <c r="A134" s="62" t="str">
        <f t="shared" si="8"/>
        <v>Name of service</v>
      </c>
      <c r="B134" s="15" t="s">
        <v>5</v>
      </c>
      <c r="C134" s="18">
        <v>41772</v>
      </c>
      <c r="D134" s="38" t="str">
        <f t="shared" si="7"/>
        <v>mai</v>
      </c>
      <c r="E134" s="16" t="s">
        <v>85</v>
      </c>
      <c r="F134" s="16" t="s">
        <v>100</v>
      </c>
      <c r="G134" s="16" t="s">
        <v>89</v>
      </c>
      <c r="H134" s="19" t="s">
        <v>39</v>
      </c>
      <c r="I134" s="19" t="s">
        <v>39</v>
      </c>
      <c r="J134" s="19" t="s">
        <v>106</v>
      </c>
      <c r="K134" s="19" t="s">
        <v>39</v>
      </c>
      <c r="L134" s="19" t="s">
        <v>39</v>
      </c>
      <c r="M134" s="19" t="s">
        <v>39</v>
      </c>
      <c r="N134" s="19" t="s">
        <v>39</v>
      </c>
      <c r="O134" s="16" t="s">
        <v>69</v>
      </c>
      <c r="P134" s="19"/>
      <c r="Q134" s="20" t="s">
        <v>39</v>
      </c>
      <c r="R134" s="20" t="s">
        <v>39</v>
      </c>
      <c r="S134" s="34" t="s">
        <v>6</v>
      </c>
      <c r="U134" s="2"/>
    </row>
    <row r="135" spans="1:21" ht="20.100000000000001" customHeight="1" x14ac:dyDescent="0.2">
      <c r="A135" s="62" t="str">
        <f t="shared" si="8"/>
        <v>Name of service</v>
      </c>
      <c r="B135" s="15" t="s">
        <v>95</v>
      </c>
      <c r="C135" s="18">
        <v>41857</v>
      </c>
      <c r="D135" s="38" t="str">
        <f t="shared" si="7"/>
        <v>aout</v>
      </c>
      <c r="E135" s="16" t="s">
        <v>86</v>
      </c>
      <c r="F135" s="16" t="s">
        <v>101</v>
      </c>
      <c r="G135" s="16" t="s">
        <v>91</v>
      </c>
      <c r="H135" s="19" t="s">
        <v>39</v>
      </c>
      <c r="I135" s="19" t="s">
        <v>39</v>
      </c>
      <c r="J135" s="19" t="s">
        <v>108</v>
      </c>
      <c r="K135" s="19" t="s">
        <v>39</v>
      </c>
      <c r="L135" s="19" t="s">
        <v>39</v>
      </c>
      <c r="M135" s="19" t="s">
        <v>39</v>
      </c>
      <c r="N135" s="19" t="s">
        <v>39</v>
      </c>
      <c r="O135" s="16" t="s">
        <v>66</v>
      </c>
      <c r="P135" s="19"/>
      <c r="Q135" s="20" t="s">
        <v>39</v>
      </c>
      <c r="R135" s="20" t="s">
        <v>39</v>
      </c>
      <c r="S135" s="34" t="s">
        <v>13</v>
      </c>
      <c r="U135" s="2"/>
    </row>
    <row r="136" spans="1:21" ht="20.100000000000001" customHeight="1" x14ac:dyDescent="0.2">
      <c r="A136" s="62" t="str">
        <f t="shared" si="8"/>
        <v>Name of service</v>
      </c>
      <c r="B136" s="15" t="s">
        <v>94</v>
      </c>
      <c r="C136" s="18">
        <v>41735</v>
      </c>
      <c r="D136" s="38" t="str">
        <f t="shared" si="7"/>
        <v>avril</v>
      </c>
      <c r="E136" s="16" t="s">
        <v>84</v>
      </c>
      <c r="F136" s="16" t="s">
        <v>99</v>
      </c>
      <c r="G136" s="16" t="s">
        <v>87</v>
      </c>
      <c r="H136" s="19" t="s">
        <v>39</v>
      </c>
      <c r="I136" s="19" t="s">
        <v>39</v>
      </c>
      <c r="J136" s="19" t="s">
        <v>107</v>
      </c>
      <c r="K136" s="19" t="s">
        <v>39</v>
      </c>
      <c r="L136" s="19" t="s">
        <v>39</v>
      </c>
      <c r="M136" s="19" t="s">
        <v>39</v>
      </c>
      <c r="N136" s="19" t="s">
        <v>39</v>
      </c>
      <c r="O136" s="16" t="s">
        <v>66</v>
      </c>
      <c r="P136" s="19"/>
      <c r="Q136" s="20" t="s">
        <v>39</v>
      </c>
      <c r="R136" s="20" t="s">
        <v>39</v>
      </c>
      <c r="S136" s="34" t="s">
        <v>9</v>
      </c>
      <c r="U136" s="2"/>
    </row>
    <row r="137" spans="1:21" ht="20.100000000000001" customHeight="1" x14ac:dyDescent="0.2">
      <c r="A137" s="62" t="str">
        <f t="shared" si="8"/>
        <v>Name of service</v>
      </c>
      <c r="B137" s="15" t="s">
        <v>5</v>
      </c>
      <c r="C137" s="18">
        <v>41678</v>
      </c>
      <c r="D137" s="38" t="str">
        <f t="shared" si="7"/>
        <v>février</v>
      </c>
      <c r="E137" s="16" t="s">
        <v>84</v>
      </c>
      <c r="F137" s="16" t="s">
        <v>51</v>
      </c>
      <c r="G137" s="16" t="s">
        <v>90</v>
      </c>
      <c r="H137" s="19" t="s">
        <v>39</v>
      </c>
      <c r="I137" s="19" t="s">
        <v>39</v>
      </c>
      <c r="J137" s="19" t="s">
        <v>109</v>
      </c>
      <c r="K137" s="19" t="s">
        <v>39</v>
      </c>
      <c r="L137" s="19" t="s">
        <v>39</v>
      </c>
      <c r="M137" s="19" t="s">
        <v>39</v>
      </c>
      <c r="N137" s="19" t="s">
        <v>39</v>
      </c>
      <c r="O137" s="16" t="s">
        <v>67</v>
      </c>
      <c r="P137" s="19" t="s">
        <v>72</v>
      </c>
      <c r="Q137" s="20" t="s">
        <v>39</v>
      </c>
      <c r="R137" s="20" t="s">
        <v>39</v>
      </c>
      <c r="S137" s="34" t="s">
        <v>10</v>
      </c>
      <c r="U137" s="2"/>
    </row>
    <row r="138" spans="1:21" ht="20.100000000000001" customHeight="1" x14ac:dyDescent="0.2">
      <c r="A138" s="62" t="str">
        <f t="shared" si="8"/>
        <v>Name of service</v>
      </c>
      <c r="B138" s="15" t="s">
        <v>93</v>
      </c>
      <c r="C138" s="18">
        <v>41687</v>
      </c>
      <c r="D138" s="38" t="str">
        <f t="shared" si="7"/>
        <v>février</v>
      </c>
      <c r="E138" s="16" t="s">
        <v>84</v>
      </c>
      <c r="F138" s="16" t="s">
        <v>97</v>
      </c>
      <c r="G138" s="16" t="s">
        <v>88</v>
      </c>
      <c r="H138" s="19" t="s">
        <v>39</v>
      </c>
      <c r="I138" s="19" t="s">
        <v>39</v>
      </c>
      <c r="J138" s="19" t="s">
        <v>76</v>
      </c>
      <c r="K138" s="19" t="s">
        <v>39</v>
      </c>
      <c r="L138" s="19" t="s">
        <v>39</v>
      </c>
      <c r="M138" s="19" t="s">
        <v>39</v>
      </c>
      <c r="N138" s="19" t="s">
        <v>39</v>
      </c>
      <c r="O138" s="16" t="s">
        <v>69</v>
      </c>
      <c r="P138" s="19"/>
      <c r="Q138" s="20" t="s">
        <v>39</v>
      </c>
      <c r="R138" s="20" t="s">
        <v>39</v>
      </c>
      <c r="S138" s="34" t="s">
        <v>9</v>
      </c>
      <c r="U138" s="2"/>
    </row>
    <row r="139" spans="1:21" ht="20.100000000000001" customHeight="1" x14ac:dyDescent="0.2">
      <c r="A139" s="62" t="str">
        <f t="shared" si="8"/>
        <v>Name of service</v>
      </c>
      <c r="B139" s="15" t="s">
        <v>92</v>
      </c>
      <c r="C139" s="18">
        <v>41833</v>
      </c>
      <c r="D139" s="38" t="str">
        <f t="shared" si="7"/>
        <v>juillet</v>
      </c>
      <c r="E139" s="16" t="s">
        <v>86</v>
      </c>
      <c r="F139" s="16" t="s">
        <v>99</v>
      </c>
      <c r="G139" s="16" t="s">
        <v>89</v>
      </c>
      <c r="H139" s="19" t="s">
        <v>39</v>
      </c>
      <c r="I139" s="19" t="s">
        <v>39</v>
      </c>
      <c r="J139" s="19" t="s">
        <v>110</v>
      </c>
      <c r="K139" s="19" t="s">
        <v>39</v>
      </c>
      <c r="L139" s="19" t="s">
        <v>39</v>
      </c>
      <c r="M139" s="19" t="s">
        <v>39</v>
      </c>
      <c r="N139" s="19" t="s">
        <v>39</v>
      </c>
      <c r="O139" s="16" t="s">
        <v>66</v>
      </c>
      <c r="P139" s="19" t="s">
        <v>72</v>
      </c>
      <c r="Q139" s="20" t="s">
        <v>39</v>
      </c>
      <c r="R139" s="20" t="s">
        <v>39</v>
      </c>
      <c r="S139" s="34" t="s">
        <v>10</v>
      </c>
      <c r="U139" s="2"/>
    </row>
    <row r="140" spans="1:21" ht="20.100000000000001" customHeight="1" x14ac:dyDescent="0.2">
      <c r="A140" s="62" t="str">
        <f t="shared" si="8"/>
        <v>Name of service</v>
      </c>
      <c r="B140" s="15" t="s">
        <v>92</v>
      </c>
      <c r="C140" s="18">
        <v>41897</v>
      </c>
      <c r="D140" s="38" t="str">
        <f t="shared" si="7"/>
        <v>septembre</v>
      </c>
      <c r="E140" s="16" t="s">
        <v>82</v>
      </c>
      <c r="F140" s="16" t="s">
        <v>100</v>
      </c>
      <c r="G140" s="16" t="s">
        <v>91</v>
      </c>
      <c r="H140" s="19" t="s">
        <v>39</v>
      </c>
      <c r="I140" s="19" t="s">
        <v>39</v>
      </c>
      <c r="J140" s="19" t="s">
        <v>111</v>
      </c>
      <c r="K140" s="19" t="s">
        <v>39</v>
      </c>
      <c r="L140" s="19" t="s">
        <v>39</v>
      </c>
      <c r="M140" s="19" t="s">
        <v>39</v>
      </c>
      <c r="N140" s="19" t="s">
        <v>39</v>
      </c>
      <c r="O140" s="16" t="s">
        <v>68</v>
      </c>
      <c r="P140" s="19"/>
      <c r="Q140" s="20" t="s">
        <v>39</v>
      </c>
      <c r="R140" s="20" t="s">
        <v>39</v>
      </c>
      <c r="S140" s="34" t="s">
        <v>11</v>
      </c>
      <c r="U140" s="2"/>
    </row>
    <row r="141" spans="1:21" ht="20.100000000000001" customHeight="1" x14ac:dyDescent="0.2">
      <c r="A141" s="62" t="str">
        <f t="shared" si="8"/>
        <v>Name of service</v>
      </c>
      <c r="B141" s="15" t="s">
        <v>40</v>
      </c>
      <c r="C141" s="18">
        <v>41655</v>
      </c>
      <c r="D141" s="38" t="str">
        <f t="shared" si="7"/>
        <v>janvier</v>
      </c>
      <c r="E141" s="16" t="s">
        <v>83</v>
      </c>
      <c r="F141" s="16" t="s">
        <v>51</v>
      </c>
      <c r="G141" s="16" t="s">
        <v>90</v>
      </c>
      <c r="H141" s="19" t="s">
        <v>39</v>
      </c>
      <c r="I141" s="19" t="s">
        <v>39</v>
      </c>
      <c r="J141" s="19" t="s">
        <v>112</v>
      </c>
      <c r="K141" s="19" t="s">
        <v>39</v>
      </c>
      <c r="L141" s="19" t="s">
        <v>39</v>
      </c>
      <c r="M141" s="19" t="s">
        <v>39</v>
      </c>
      <c r="N141" s="19" t="s">
        <v>39</v>
      </c>
      <c r="O141" s="16" t="s">
        <v>68</v>
      </c>
      <c r="P141" s="19"/>
      <c r="Q141" s="20" t="s">
        <v>39</v>
      </c>
      <c r="R141" s="20" t="s">
        <v>39</v>
      </c>
      <c r="S141" s="34" t="s">
        <v>7</v>
      </c>
      <c r="U141" s="2"/>
    </row>
    <row r="142" spans="1:21" ht="20.100000000000001" customHeight="1" x14ac:dyDescent="0.2">
      <c r="A142" s="62" t="str">
        <f t="shared" si="8"/>
        <v>Name of service</v>
      </c>
      <c r="B142" s="15" t="s">
        <v>95</v>
      </c>
      <c r="C142" s="18">
        <v>41954</v>
      </c>
      <c r="D142" s="38" t="str">
        <f t="shared" si="7"/>
        <v>novembre</v>
      </c>
      <c r="E142" s="16" t="s">
        <v>84</v>
      </c>
      <c r="F142" s="16" t="s">
        <v>51</v>
      </c>
      <c r="G142" s="16" t="s">
        <v>88</v>
      </c>
      <c r="H142" s="19" t="s">
        <v>39</v>
      </c>
      <c r="I142" s="19" t="s">
        <v>39</v>
      </c>
      <c r="J142" s="19" t="s">
        <v>107</v>
      </c>
      <c r="K142" s="19" t="s">
        <v>39</v>
      </c>
      <c r="L142" s="19" t="s">
        <v>39</v>
      </c>
      <c r="M142" s="19" t="s">
        <v>39</v>
      </c>
      <c r="N142" s="19" t="s">
        <v>39</v>
      </c>
      <c r="O142" s="16" t="s">
        <v>69</v>
      </c>
      <c r="P142" s="19"/>
      <c r="Q142" s="20" t="s">
        <v>39</v>
      </c>
      <c r="R142" s="20" t="s">
        <v>39</v>
      </c>
      <c r="S142" s="34" t="s">
        <v>8</v>
      </c>
      <c r="U142" s="2"/>
    </row>
    <row r="143" spans="1:21" ht="20.100000000000001" customHeight="1" x14ac:dyDescent="0.2">
      <c r="A143" s="62" t="str">
        <f t="shared" si="8"/>
        <v>Name of service</v>
      </c>
      <c r="B143" s="15" t="s">
        <v>92</v>
      </c>
      <c r="C143" s="18">
        <v>41948</v>
      </c>
      <c r="D143" s="38" t="str">
        <f t="shared" si="7"/>
        <v>novembre</v>
      </c>
      <c r="E143" s="16" t="s">
        <v>83</v>
      </c>
      <c r="F143" s="16" t="s">
        <v>101</v>
      </c>
      <c r="G143" s="16" t="s">
        <v>87</v>
      </c>
      <c r="H143" s="19" t="s">
        <v>39</v>
      </c>
      <c r="I143" s="19" t="s">
        <v>39</v>
      </c>
      <c r="J143" s="19" t="s">
        <v>111</v>
      </c>
      <c r="K143" s="19" t="s">
        <v>39</v>
      </c>
      <c r="L143" s="19" t="s">
        <v>39</v>
      </c>
      <c r="M143" s="19" t="s">
        <v>39</v>
      </c>
      <c r="N143" s="19" t="s">
        <v>39</v>
      </c>
      <c r="O143" s="16" t="s">
        <v>66</v>
      </c>
      <c r="P143" s="19"/>
      <c r="Q143" s="20" t="s">
        <v>39</v>
      </c>
      <c r="R143" s="20" t="s">
        <v>39</v>
      </c>
      <c r="S143" s="34" t="s">
        <v>9</v>
      </c>
      <c r="U143" s="2"/>
    </row>
    <row r="144" spans="1:21" ht="20.100000000000001" customHeight="1" x14ac:dyDescent="0.2">
      <c r="A144" s="62" t="str">
        <f t="shared" si="8"/>
        <v>Name of service</v>
      </c>
      <c r="B144" s="15" t="s">
        <v>94</v>
      </c>
      <c r="C144" s="18">
        <v>41823</v>
      </c>
      <c r="D144" s="38" t="str">
        <f t="shared" si="7"/>
        <v>juillet</v>
      </c>
      <c r="E144" s="16" t="s">
        <v>85</v>
      </c>
      <c r="F144" s="16" t="s">
        <v>98</v>
      </c>
      <c r="G144" s="16" t="s">
        <v>91</v>
      </c>
      <c r="H144" s="19" t="s">
        <v>39</v>
      </c>
      <c r="I144" s="19" t="s">
        <v>39</v>
      </c>
      <c r="J144" s="19" t="s">
        <v>103</v>
      </c>
      <c r="K144" s="19" t="s">
        <v>39</v>
      </c>
      <c r="L144" s="19" t="s">
        <v>39</v>
      </c>
      <c r="M144" s="19" t="s">
        <v>39</v>
      </c>
      <c r="N144" s="19" t="s">
        <v>39</v>
      </c>
      <c r="O144" s="16" t="s">
        <v>66</v>
      </c>
      <c r="P144" s="19"/>
      <c r="Q144" s="20" t="s">
        <v>39</v>
      </c>
      <c r="R144" s="20" t="s">
        <v>39</v>
      </c>
      <c r="S144" s="34" t="s">
        <v>12</v>
      </c>
      <c r="U144" s="2"/>
    </row>
    <row r="145" spans="1:21" ht="20.100000000000001" customHeight="1" x14ac:dyDescent="0.2">
      <c r="A145" s="62" t="str">
        <f t="shared" si="8"/>
        <v>Name of service</v>
      </c>
      <c r="B145" s="15" t="s">
        <v>40</v>
      </c>
      <c r="C145" s="18">
        <v>41931</v>
      </c>
      <c r="D145" s="38" t="str">
        <f t="shared" si="7"/>
        <v>octobre</v>
      </c>
      <c r="E145" s="16" t="s">
        <v>84</v>
      </c>
      <c r="F145" s="16" t="s">
        <v>78</v>
      </c>
      <c r="G145" s="16" t="s">
        <v>89</v>
      </c>
      <c r="H145" s="19" t="s">
        <v>39</v>
      </c>
      <c r="I145" s="19" t="s">
        <v>39</v>
      </c>
      <c r="J145" s="19" t="s">
        <v>77</v>
      </c>
      <c r="K145" s="19" t="s">
        <v>39</v>
      </c>
      <c r="L145" s="19" t="s">
        <v>39</v>
      </c>
      <c r="M145" s="19" t="s">
        <v>39</v>
      </c>
      <c r="N145" s="19" t="s">
        <v>39</v>
      </c>
      <c r="O145" s="16" t="s">
        <v>67</v>
      </c>
      <c r="P145" s="19" t="s">
        <v>72</v>
      </c>
      <c r="Q145" s="20" t="s">
        <v>39</v>
      </c>
      <c r="R145" s="20" t="s">
        <v>39</v>
      </c>
      <c r="S145" s="34" t="s">
        <v>11</v>
      </c>
      <c r="U145" s="2"/>
    </row>
    <row r="146" spans="1:21" ht="20.100000000000001" customHeight="1" x14ac:dyDescent="0.2">
      <c r="A146" s="62" t="str">
        <f t="shared" si="8"/>
        <v>Name of service</v>
      </c>
      <c r="B146" s="15" t="s">
        <v>94</v>
      </c>
      <c r="C146" s="18">
        <v>41969</v>
      </c>
      <c r="D146" s="38" t="str">
        <f t="shared" si="7"/>
        <v>novembre</v>
      </c>
      <c r="E146" s="16" t="s">
        <v>82</v>
      </c>
      <c r="F146" s="16" t="s">
        <v>98</v>
      </c>
      <c r="G146" s="16" t="s">
        <v>87</v>
      </c>
      <c r="H146" s="19" t="s">
        <v>39</v>
      </c>
      <c r="I146" s="19" t="s">
        <v>39</v>
      </c>
      <c r="J146" s="19" t="s">
        <v>103</v>
      </c>
      <c r="K146" s="19" t="s">
        <v>39</v>
      </c>
      <c r="L146" s="19" t="s">
        <v>39</v>
      </c>
      <c r="M146" s="19" t="s">
        <v>39</v>
      </c>
      <c r="N146" s="19" t="s">
        <v>39</v>
      </c>
      <c r="O146" s="16" t="s">
        <v>67</v>
      </c>
      <c r="P146" s="19" t="s">
        <v>72</v>
      </c>
      <c r="Q146" s="20" t="s">
        <v>39</v>
      </c>
      <c r="R146" s="20" t="s">
        <v>39</v>
      </c>
      <c r="S146" s="34" t="s">
        <v>7</v>
      </c>
      <c r="U146" s="2"/>
    </row>
    <row r="147" spans="1:21" ht="20.100000000000001" customHeight="1" x14ac:dyDescent="0.2">
      <c r="A147" s="62" t="str">
        <f t="shared" si="8"/>
        <v>Name of service</v>
      </c>
      <c r="B147" s="15" t="s">
        <v>93</v>
      </c>
      <c r="C147" s="18">
        <v>41998</v>
      </c>
      <c r="D147" s="38" t="str">
        <f t="shared" si="7"/>
        <v>décembre</v>
      </c>
      <c r="E147" s="16" t="s">
        <v>86</v>
      </c>
      <c r="F147" s="16" t="s">
        <v>97</v>
      </c>
      <c r="G147" s="16" t="s">
        <v>87</v>
      </c>
      <c r="H147" s="19" t="s">
        <v>39</v>
      </c>
      <c r="I147" s="19" t="s">
        <v>39</v>
      </c>
      <c r="J147" s="19" t="s">
        <v>109</v>
      </c>
      <c r="K147" s="19" t="s">
        <v>39</v>
      </c>
      <c r="L147" s="19" t="s">
        <v>39</v>
      </c>
      <c r="M147" s="19" t="s">
        <v>39</v>
      </c>
      <c r="N147" s="19" t="s">
        <v>39</v>
      </c>
      <c r="O147" s="16" t="s">
        <v>67</v>
      </c>
      <c r="P147" s="19" t="s">
        <v>72</v>
      </c>
      <c r="Q147" s="20" t="s">
        <v>39</v>
      </c>
      <c r="R147" s="20" t="s">
        <v>39</v>
      </c>
      <c r="S147" s="34" t="s">
        <v>13</v>
      </c>
      <c r="U147" s="2"/>
    </row>
    <row r="148" spans="1:21" ht="20.100000000000001" customHeight="1" x14ac:dyDescent="0.2">
      <c r="A148" s="62" t="str">
        <f t="shared" si="8"/>
        <v>Name of service</v>
      </c>
      <c r="B148" s="15" t="s">
        <v>95</v>
      </c>
      <c r="C148" s="18">
        <v>41865</v>
      </c>
      <c r="D148" s="38" t="str">
        <f t="shared" si="7"/>
        <v>aout</v>
      </c>
      <c r="E148" s="16" t="s">
        <v>86</v>
      </c>
      <c r="F148" s="16" t="s">
        <v>96</v>
      </c>
      <c r="G148" s="16" t="s">
        <v>89</v>
      </c>
      <c r="H148" s="19" t="s">
        <v>39</v>
      </c>
      <c r="I148" s="19" t="s">
        <v>39</v>
      </c>
      <c r="J148" s="19" t="s">
        <v>108</v>
      </c>
      <c r="K148" s="19" t="s">
        <v>39</v>
      </c>
      <c r="L148" s="19" t="s">
        <v>39</v>
      </c>
      <c r="M148" s="19" t="s">
        <v>39</v>
      </c>
      <c r="N148" s="19" t="s">
        <v>39</v>
      </c>
      <c r="O148" s="16" t="s">
        <v>67</v>
      </c>
      <c r="P148" s="19"/>
      <c r="Q148" s="20" t="s">
        <v>39</v>
      </c>
      <c r="R148" s="20" t="s">
        <v>39</v>
      </c>
      <c r="S148" s="34" t="s">
        <v>10</v>
      </c>
      <c r="U148" s="2"/>
    </row>
    <row r="149" spans="1:21" ht="20.100000000000001" customHeight="1" x14ac:dyDescent="0.2">
      <c r="A149" s="62" t="str">
        <f t="shared" si="8"/>
        <v>Name of service</v>
      </c>
      <c r="B149" s="15" t="s">
        <v>95</v>
      </c>
      <c r="C149" s="18">
        <v>41727</v>
      </c>
      <c r="D149" s="38" t="str">
        <f t="shared" si="7"/>
        <v>mars</v>
      </c>
      <c r="E149" s="16" t="s">
        <v>82</v>
      </c>
      <c r="F149" s="16" t="s">
        <v>51</v>
      </c>
      <c r="G149" s="16" t="s">
        <v>88</v>
      </c>
      <c r="H149" s="19" t="s">
        <v>39</v>
      </c>
      <c r="I149" s="19" t="s">
        <v>39</v>
      </c>
      <c r="J149" s="19" t="s">
        <v>109</v>
      </c>
      <c r="K149" s="19" t="s">
        <v>39</v>
      </c>
      <c r="L149" s="19" t="s">
        <v>39</v>
      </c>
      <c r="M149" s="19" t="s">
        <v>39</v>
      </c>
      <c r="N149" s="19" t="s">
        <v>39</v>
      </c>
      <c r="O149" s="16" t="s">
        <v>66</v>
      </c>
      <c r="P149" s="19"/>
      <c r="Q149" s="20" t="s">
        <v>39</v>
      </c>
      <c r="R149" s="20" t="s">
        <v>39</v>
      </c>
      <c r="S149" s="34" t="s">
        <v>6</v>
      </c>
      <c r="U149" s="2"/>
    </row>
    <row r="150" spans="1:21" ht="20.100000000000001" customHeight="1" x14ac:dyDescent="0.2">
      <c r="A150" s="62" t="str">
        <f t="shared" si="8"/>
        <v>Name of service</v>
      </c>
      <c r="B150" s="15" t="s">
        <v>92</v>
      </c>
      <c r="C150" s="18">
        <v>42004</v>
      </c>
      <c r="D150" s="38" t="str">
        <f t="shared" si="7"/>
        <v>décembre</v>
      </c>
      <c r="E150" s="16" t="s">
        <v>84</v>
      </c>
      <c r="F150" s="16" t="s">
        <v>96</v>
      </c>
      <c r="G150" s="16" t="s">
        <v>90</v>
      </c>
      <c r="H150" s="19" t="s">
        <v>39</v>
      </c>
      <c r="I150" s="19" t="s">
        <v>39</v>
      </c>
      <c r="J150" s="19" t="s">
        <v>105</v>
      </c>
      <c r="K150" s="19" t="s">
        <v>39</v>
      </c>
      <c r="L150" s="19" t="s">
        <v>39</v>
      </c>
      <c r="M150" s="19" t="s">
        <v>39</v>
      </c>
      <c r="N150" s="19" t="s">
        <v>39</v>
      </c>
      <c r="O150" s="16" t="s">
        <v>68</v>
      </c>
      <c r="P150" s="19"/>
      <c r="Q150" s="20" t="s">
        <v>39</v>
      </c>
      <c r="R150" s="20" t="s">
        <v>39</v>
      </c>
      <c r="S150" s="34" t="s">
        <v>10</v>
      </c>
      <c r="U150" s="2"/>
    </row>
    <row r="151" spans="1:21" ht="20.100000000000001" customHeight="1" x14ac:dyDescent="0.2">
      <c r="A151" s="62" t="str">
        <f t="shared" si="8"/>
        <v>Name of service</v>
      </c>
      <c r="B151" s="15" t="s">
        <v>92</v>
      </c>
      <c r="C151" s="18">
        <v>41948</v>
      </c>
      <c r="D151" s="38" t="str">
        <f t="shared" si="7"/>
        <v>novembre</v>
      </c>
      <c r="E151" s="16" t="s">
        <v>83</v>
      </c>
      <c r="F151" s="16" t="s">
        <v>101</v>
      </c>
      <c r="G151" s="16" t="s">
        <v>87</v>
      </c>
      <c r="H151" s="19" t="s">
        <v>39</v>
      </c>
      <c r="I151" s="19" t="s">
        <v>39</v>
      </c>
      <c r="J151" s="19" t="s">
        <v>111</v>
      </c>
      <c r="K151" s="19" t="s">
        <v>39</v>
      </c>
      <c r="L151" s="19" t="s">
        <v>39</v>
      </c>
      <c r="M151" s="19" t="s">
        <v>39</v>
      </c>
      <c r="N151" s="19" t="s">
        <v>39</v>
      </c>
      <c r="O151" s="16" t="s">
        <v>66</v>
      </c>
      <c r="P151" s="19"/>
      <c r="Q151" s="20" t="s">
        <v>39</v>
      </c>
      <c r="R151" s="20" t="s">
        <v>39</v>
      </c>
      <c r="S151" s="34" t="s">
        <v>9</v>
      </c>
      <c r="U151" s="2"/>
    </row>
  </sheetData>
  <autoFilter ref="B1:Q151"/>
  <dataValidations count="16">
    <dataValidation type="list" allowBlank="1" showInputMessage="1" showErrorMessage="1" promptTitle="Drop-down list" prompt="Fed by AG/AA [Tab &quot;Lists&quot; ; Column J] " sqref="E2:E151">
      <formula1>OFFSET(THEME,0,0,COUNTA(THEME)-COUNTIF(THEME,""))</formula1>
    </dataValidation>
    <dataValidation type="list" allowBlank="1" showInputMessage="1" showErrorMessage="1" promptTitle="Drop-down list" prompt="Fed by CSC/SCC" sqref="F2:F151">
      <formula1>OFFSET(GRCIBLES,0,0,COUNTA(GRCIBLES)-COUNTIF(GRCIBLES,""))</formula1>
    </dataValidation>
    <dataValidation type="list" allowBlank="1" showInputMessage="1" showErrorMessage="1" promptTitle="Drop-down list" prompt="Fed by AG/AA [Tab &quot;Lists&quot; ; Column M]" sqref="G2:G151">
      <formula1>OFFSET(SSGRCIBLES,0,0,COUNTA(SSGRCIBLES)-COUNTIF(SSGRCIBLES,""))</formula1>
    </dataValidation>
    <dataValidation type="list" allowBlank="1" showInputMessage="1" showErrorMessage="1" promptTitle="Drop-down list" prompt="Fed by CSC/SCC" sqref="B2:B151">
      <formula1>OFFSET(OBJECTIFS,0,0,COUNTA(OBJECTIFS)-COUNTIF(OBJECTIFS,""))</formula1>
    </dataValidation>
    <dataValidation allowBlank="1" showInputMessage="1" showErrorMessage="1" promptTitle="Open field" prompt="Description of the communication initative" sqref="H2:H151"/>
    <dataValidation allowBlank="1" showInputMessage="1" showErrorMessage="1" promptTitle="Open field" prompt="Sum up the message you want to deliver" sqref="I2:I151"/>
    <dataValidation allowBlank="1" showInputMessage="1" showErrorMessage="1" promptTitle="Open field" prompt="Indicate the person or service responsible for the message delivery" sqref="K2:K151"/>
    <dataValidation allowBlank="1" showInputMessage="1" showErrorMessage="1" promptTitle="Open field" prompt="Indicate who is the sponsor" sqref="L2:L151"/>
    <dataValidation allowBlank="1" showInputMessage="1" showErrorMessage="1" promptTitle="Open field" prompt="Indicate logistical aspects (place, length, ...)" sqref="M2:M151"/>
    <dataValidation allowBlank="1" showInputMessage="1" showErrorMessage="1" promptTitle="Open field" prompt="Indicate your remarks" sqref="N2:N151"/>
    <dataValidation allowBlank="1" showInputMessage="1" showErrorMessage="1" promptTitle="Open field" prompt="Yet to be defined" sqref="Q2:Q151"/>
    <dataValidation allowBlank="1" showInputMessage="1" showErrorMessage="1" promptTitle="Open field" prompt="Indicate the contact person" sqref="R2:R151"/>
    <dataValidation allowBlank="1" showInputMessage="1" showErrorMessage="1" promptTitle="Date - Datum" prompt="YYYY-MM-DD_x000a_YYYY-MM" sqref="C2:C151"/>
    <dataValidation type="list" allowBlank="1" showInputMessage="1" showErrorMessage="1" promptTitle="Drop-down list" prompt="Fed by SCC/CSC" sqref="J2:J151">
      <formula1>OFFSET(PLATEFORME,0,0,COUNTA(PLATEFORME)-COUNTIF(PLATEFORME,""))</formula1>
    </dataValidation>
    <dataValidation type="list" allowBlank="1" showInputMessage="1" showErrorMessage="1" promptTitle="Drop-down list" prompt="Fed by AG/AA [Tab &quot;Lists&quot; ; Column Q]" sqref="S2:S151">
      <formula1>OFFSET(PLATEFORME,0,0,COUNTA(PLATEFORME)-COUNTIF(PLATEFORME,""))</formula1>
    </dataValidation>
    <dataValidation type="list" allowBlank="1" showInputMessage="1" showErrorMessage="1" sqref="O152:O1048576">
      <formula1>#REF!</formula1>
    </dataValidation>
  </dataValidations>
  <pageMargins left="0.51181102362204722" right="7.874015748031496E-2" top="0.78740157480314965" bottom="0.78740157480314965" header="0.51181102362204722" footer="0.51181102362204722"/>
  <pageSetup paperSize="8" scale="42" fitToHeight="0" orientation="landscape" horizontalDpi="1200" verticalDpi="1200" r:id="rId1"/>
  <headerFooter alignWithMargins="0">
    <oddFooter>&amp;R&amp;P/&amp;N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[1]lists!#REF!</xm:f>
          </x14:formula1>
          <xm:sqref>O1</xm:sqref>
        </x14:dataValidation>
        <x14:dataValidation type="list" allowBlank="1" showInputMessage="1" showErrorMessage="1" promptTitle="Drop-down list" prompt="Fixed drop-down list">
          <x14:formula1>
            <xm:f>Lists!$P$3:$P$6</xm:f>
          </x14:formula1>
          <xm:sqref>O2:O151</xm:sqref>
        </x14:dataValidation>
        <x14:dataValidation type="list" allowBlank="1" showInputMessage="1" showErrorMessage="1" promptTitle="Drop-down list" prompt="Fixed drop-down list">
          <x14:formula1>
            <xm:f>Lists!$P$7</xm:f>
          </x14:formula1>
          <xm:sqref>P2:P151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workbookViewId="0">
      <selection activeCell="C1" sqref="C1:I2"/>
    </sheetView>
  </sheetViews>
  <sheetFormatPr baseColWidth="10" defaultRowHeight="12.75" x14ac:dyDescent="0.2"/>
  <cols>
    <col min="1" max="1" width="28.140625" customWidth="1"/>
    <col min="2" max="2" width="24" customWidth="1"/>
    <col min="3" max="3" width="13.28515625" bestFit="1" customWidth="1"/>
    <col min="4" max="4" width="7.85546875" bestFit="1" customWidth="1"/>
    <col min="5" max="5" width="9.85546875" bestFit="1" customWidth="1"/>
    <col min="6" max="6" width="8.7109375" bestFit="1" customWidth="1"/>
    <col min="7" max="7" width="5.7109375" bestFit="1" customWidth="1"/>
  </cols>
  <sheetData>
    <row r="1" spans="1:9" ht="13.5" thickBot="1" x14ac:dyDescent="0.25">
      <c r="C1" s="90" t="s">
        <v>3</v>
      </c>
      <c r="D1" s="91"/>
      <c r="E1" s="91"/>
      <c r="F1" s="91"/>
      <c r="G1" s="91"/>
      <c r="H1" s="78" t="s">
        <v>81</v>
      </c>
      <c r="I1" s="79"/>
    </row>
    <row r="2" spans="1:9" x14ac:dyDescent="0.2">
      <c r="A2" s="49"/>
      <c r="B2" s="41"/>
      <c r="C2" s="50" t="str">
        <f>Lists!P3</f>
        <v>Not yet started</v>
      </c>
      <c r="D2" s="50" t="str">
        <f>Lists!P4</f>
        <v>Ongoing</v>
      </c>
      <c r="E2" s="50" t="str">
        <f>Lists!P5</f>
        <v>Completed</v>
      </c>
      <c r="F2" s="51" t="str">
        <f>Lists!P6</f>
        <v>Canceled</v>
      </c>
      <c r="G2" s="64" t="s">
        <v>4</v>
      </c>
      <c r="H2" s="71" t="s">
        <v>75</v>
      </c>
      <c r="I2" s="52" t="str">
        <f>Lists!P7</f>
        <v>Postponed</v>
      </c>
    </row>
    <row r="3" spans="1:9" x14ac:dyDescent="0.2">
      <c r="A3" s="80" t="s">
        <v>73</v>
      </c>
      <c r="B3" s="81"/>
      <c r="C3" s="56">
        <f>COUNTIF(Calendar!$O$2:$O$151,Lists!P3)</f>
        <v>52</v>
      </c>
      <c r="D3" s="56">
        <f>COUNTIF(Calendar!$O$2:$O$151,Lists!P4)</f>
        <v>46</v>
      </c>
      <c r="E3" s="56">
        <f>COUNTIF(Calendar!$O$2:$O$151,Lists!P5)</f>
        <v>33</v>
      </c>
      <c r="F3" s="57">
        <f>COUNTIF(Calendar!$O$2:$O$151,Lists!P6)</f>
        <v>19</v>
      </c>
      <c r="G3" s="65">
        <f>COUNTIF(Calendar!$A$2:$A$151,"&gt;&lt;"&amp;"")</f>
        <v>150</v>
      </c>
      <c r="H3" s="72">
        <f>G3-I3</f>
        <v>105</v>
      </c>
      <c r="I3" s="58">
        <f>COUNTIF(Calendar!$P$2:$P$151,Lists!P7)</f>
        <v>45</v>
      </c>
    </row>
    <row r="4" spans="1:9" ht="13.5" thickBot="1" x14ac:dyDescent="0.25">
      <c r="A4" s="82"/>
      <c r="B4" s="83"/>
      <c r="C4" s="59">
        <f>IF(NOT(ISBLANK($G$3)),C3/$G$3,"")</f>
        <v>0.34666666666666668</v>
      </c>
      <c r="D4" s="59">
        <f t="shared" ref="D4:G4" si="0">IF(NOT(ISBLANK($G$3)),D3/$G$3,"")</f>
        <v>0.30666666666666664</v>
      </c>
      <c r="E4" s="59">
        <f t="shared" si="0"/>
        <v>0.22</v>
      </c>
      <c r="F4" s="60">
        <f>IF(NOT(ISBLANK($G$3)),F3/$G$3,"")</f>
        <v>0.12666666666666668</v>
      </c>
      <c r="G4" s="66">
        <f t="shared" si="0"/>
        <v>1</v>
      </c>
      <c r="H4" s="73">
        <f>G4-I4</f>
        <v>0.7</v>
      </c>
      <c r="I4" s="61">
        <f>IF(NOT(ISBLANK($G$3)),I3/$G$3,"")</f>
        <v>0.3</v>
      </c>
    </row>
    <row r="5" spans="1:9" x14ac:dyDescent="0.2">
      <c r="A5" s="84" t="s">
        <v>79</v>
      </c>
      <c r="B5" s="53" t="str">
        <f>Lists!F3</f>
        <v>Externe - Autorité publique</v>
      </c>
      <c r="C5" s="41">
        <f>COUNTIFS(Calendar!$F$2:$F$151,Dashboard!$B5,Calendar!$O$2:$O$151,Dashboard!C$2)</f>
        <v>7</v>
      </c>
      <c r="D5" s="41">
        <f>COUNTIFS(Calendar!$F$2:$F$151,Dashboard!$B5,Calendar!$O$2:$O$151,Dashboard!D$2)</f>
        <v>7</v>
      </c>
      <c r="E5" s="41">
        <f>COUNTIFS(Calendar!$F$2:$F$151,Dashboard!$B5,Calendar!$O$2:$O$151,Dashboard!E$2)</f>
        <v>6</v>
      </c>
      <c r="F5" s="46">
        <f>COUNTIFS(Calendar!$F$2:$F$151,Dashboard!$B5,Calendar!$O$2:$O$151,Dashboard!F$2)</f>
        <v>0</v>
      </c>
      <c r="G5" s="67">
        <f>COUNTIF(Calendar!$F$2:$F$151,Dashboard!$B5)</f>
        <v>20</v>
      </c>
      <c r="H5" s="74">
        <f>G5-I5</f>
        <v>13</v>
      </c>
      <c r="I5" s="42">
        <f>COUNTIFS(Calendar!$F$2:$F$151,Dashboard!$B5,Calendar!$P$2:$P$151,Dashboard!I$2)</f>
        <v>7</v>
      </c>
    </row>
    <row r="6" spans="1:9" x14ac:dyDescent="0.2">
      <c r="A6" s="85"/>
      <c r="B6" s="54" t="str">
        <f>Lists!F4</f>
        <v>Externe - Entreprises</v>
      </c>
      <c r="C6" s="7">
        <f>COUNTIFS(Calendar!$F$2:$F$151,Dashboard!$B6,Calendar!$O$2:$O$151,Dashboard!C$2)</f>
        <v>0</v>
      </c>
      <c r="D6" s="7">
        <f>COUNTIFS(Calendar!$F$2:$F$151,Dashboard!$B6,Calendar!$O$2:$O$151,Dashboard!D$2)</f>
        <v>0</v>
      </c>
      <c r="E6" s="7">
        <f>COUNTIFS(Calendar!$F$2:$F$151,Dashboard!$B6,Calendar!$O$2:$O$151,Dashboard!E$2)</f>
        <v>7</v>
      </c>
      <c r="F6" s="47">
        <f>COUNTIFS(Calendar!$F$2:$F$151,Dashboard!$B6,Calendar!$O$2:$O$151,Dashboard!F$2)</f>
        <v>6</v>
      </c>
      <c r="G6" s="68">
        <f>COUNTIF(Calendar!$F$2:$F$151,Dashboard!$B6)</f>
        <v>13</v>
      </c>
      <c r="H6" s="75">
        <f t="shared" ref="H6:H31" si="1">G6-I6</f>
        <v>13</v>
      </c>
      <c r="I6" s="43">
        <f>COUNTIFS(Calendar!$F$2:$F$151,Dashboard!$B6,Calendar!$P$2:$P$151,Dashboard!I$2)</f>
        <v>0</v>
      </c>
    </row>
    <row r="7" spans="1:9" x14ac:dyDescent="0.2">
      <c r="A7" s="85"/>
      <c r="B7" s="54" t="str">
        <f>Lists!F5</f>
        <v>Externe - Particuliers</v>
      </c>
      <c r="C7" s="7">
        <f>COUNTIFS(Calendar!$F$2:$F$151,Dashboard!$B7,Calendar!$O$2:$O$151,Dashboard!C$2)</f>
        <v>14</v>
      </c>
      <c r="D7" s="7">
        <f>COUNTIFS(Calendar!$F$2:$F$151,Dashboard!$B7,Calendar!$O$2:$O$151,Dashboard!D$2)</f>
        <v>0</v>
      </c>
      <c r="E7" s="7">
        <f>COUNTIFS(Calendar!$F$2:$F$151,Dashboard!$B7,Calendar!$O$2:$O$151,Dashboard!E$2)</f>
        <v>0</v>
      </c>
      <c r="F7" s="47">
        <f>COUNTIFS(Calendar!$F$2:$F$151,Dashboard!$B7,Calendar!$O$2:$O$151,Dashboard!F$2)</f>
        <v>0</v>
      </c>
      <c r="G7" s="68">
        <f>COUNTIF(Calendar!$F$2:$F$151,Dashboard!$B7)</f>
        <v>14</v>
      </c>
      <c r="H7" s="75">
        <f t="shared" si="1"/>
        <v>14</v>
      </c>
      <c r="I7" s="43">
        <f>COUNTIFS(Calendar!$F$2:$F$151,Dashboard!$B7,Calendar!$P$2:$P$151,Dashboard!I$2)</f>
        <v>0</v>
      </c>
    </row>
    <row r="8" spans="1:9" x14ac:dyDescent="0.2">
      <c r="A8" s="85"/>
      <c r="B8" s="54" t="str">
        <f>Lists!F6</f>
        <v>Externe - Stakeholders</v>
      </c>
      <c r="C8" s="7">
        <f>COUNTIFS(Calendar!$F$2:$F$151,Dashboard!$B8,Calendar!$O$2:$O$151,Dashboard!C$2)</f>
        <v>18</v>
      </c>
      <c r="D8" s="7">
        <f>COUNTIFS(Calendar!$F$2:$F$151,Dashboard!$B8,Calendar!$O$2:$O$151,Dashboard!D$2)</f>
        <v>0</v>
      </c>
      <c r="E8" s="7">
        <f>COUNTIFS(Calendar!$F$2:$F$151,Dashboard!$B8,Calendar!$O$2:$O$151,Dashboard!E$2)</f>
        <v>0</v>
      </c>
      <c r="F8" s="47">
        <f>COUNTIFS(Calendar!$F$2:$F$151,Dashboard!$B8,Calendar!$O$2:$O$151,Dashboard!F$2)</f>
        <v>0</v>
      </c>
      <c r="G8" s="68">
        <f>COUNTIF(Calendar!$F$2:$F$151,Dashboard!$B8)</f>
        <v>18</v>
      </c>
      <c r="H8" s="75">
        <f t="shared" si="1"/>
        <v>12</v>
      </c>
      <c r="I8" s="43">
        <f>COUNTIFS(Calendar!$F$2:$F$151,Dashboard!$B8,Calendar!$P$2:$P$151,Dashboard!I$2)</f>
        <v>6</v>
      </c>
    </row>
    <row r="9" spans="1:9" x14ac:dyDescent="0.2">
      <c r="A9" s="85"/>
      <c r="B9" s="54" t="str">
        <f>Lists!F7</f>
        <v>Interne - AG/SE</v>
      </c>
      <c r="C9" s="7">
        <f>COUNTIFS(Calendar!$F$2:$F$151,Dashboard!$B9,Calendar!$O$2:$O$151,Dashboard!C$2)</f>
        <v>0</v>
      </c>
      <c r="D9" s="7">
        <f>COUNTIFS(Calendar!$F$2:$F$151,Dashboard!$B9,Calendar!$O$2:$O$151,Dashboard!D$2)</f>
        <v>7</v>
      </c>
      <c r="E9" s="7">
        <f>COUNTIFS(Calendar!$F$2:$F$151,Dashboard!$B9,Calendar!$O$2:$O$151,Dashboard!E$2)</f>
        <v>6</v>
      </c>
      <c r="F9" s="47">
        <f>COUNTIFS(Calendar!$F$2:$F$151,Dashboard!$B9,Calendar!$O$2:$O$151,Dashboard!F$2)</f>
        <v>0</v>
      </c>
      <c r="G9" s="68">
        <f>COUNTIF(Calendar!$F$2:$F$151,Dashboard!$B9)</f>
        <v>13</v>
      </c>
      <c r="H9" s="75">
        <f t="shared" si="1"/>
        <v>6</v>
      </c>
      <c r="I9" s="43">
        <f>COUNTIFS(Calendar!$F$2:$F$151,Dashboard!$B9,Calendar!$P$2:$P$151,Dashboard!I$2)</f>
        <v>7</v>
      </c>
    </row>
    <row r="10" spans="1:9" x14ac:dyDescent="0.2">
      <c r="A10" s="85"/>
      <c r="B10" s="54" t="str">
        <f>Lists!F8</f>
        <v>Interne - Groupe spécifique</v>
      </c>
      <c r="C10" s="7">
        <f>COUNTIFS(Calendar!$F$2:$F$151,Dashboard!$B10,Calendar!$O$2:$O$151,Dashboard!C$2)</f>
        <v>6</v>
      </c>
      <c r="D10" s="7">
        <f>COUNTIFS(Calendar!$F$2:$F$151,Dashboard!$B10,Calendar!$O$2:$O$151,Dashboard!D$2)</f>
        <v>7</v>
      </c>
      <c r="E10" s="7">
        <f>COUNTIFS(Calendar!$F$2:$F$151,Dashboard!$B10,Calendar!$O$2:$O$151,Dashboard!E$2)</f>
        <v>7</v>
      </c>
      <c r="F10" s="47">
        <f>COUNTIFS(Calendar!$F$2:$F$151,Dashboard!$B10,Calendar!$O$2:$O$151,Dashboard!F$2)</f>
        <v>0</v>
      </c>
      <c r="G10" s="68">
        <f>COUNTIF(Calendar!$F$2:$F$151,Dashboard!$B10)</f>
        <v>20</v>
      </c>
      <c r="H10" s="75">
        <f t="shared" si="1"/>
        <v>20</v>
      </c>
      <c r="I10" s="43">
        <f>COUNTIFS(Calendar!$F$2:$F$151,Dashboard!$B10,Calendar!$P$2:$P$151,Dashboard!I$2)</f>
        <v>0</v>
      </c>
    </row>
    <row r="11" spans="1:9" x14ac:dyDescent="0.2">
      <c r="A11" s="85"/>
      <c r="B11" s="54" t="str">
        <f>Lists!F9</f>
        <v>Interne - Middle management</v>
      </c>
      <c r="C11" s="7">
        <f>COUNTIFS(Calendar!$F$2:$F$151,Dashboard!$B11,Calendar!$O$2:$O$151,Dashboard!C$2)</f>
        <v>7</v>
      </c>
      <c r="D11" s="7">
        <f>COUNTIFS(Calendar!$F$2:$F$151,Dashboard!$B11,Calendar!$O$2:$O$151,Dashboard!D$2)</f>
        <v>12</v>
      </c>
      <c r="E11" s="7">
        <f>COUNTIFS(Calendar!$F$2:$F$151,Dashboard!$B11,Calendar!$O$2:$O$151,Dashboard!E$2)</f>
        <v>7</v>
      </c>
      <c r="F11" s="47">
        <f>COUNTIFS(Calendar!$F$2:$F$151,Dashboard!$B11,Calendar!$O$2:$O$151,Dashboard!F$2)</f>
        <v>7</v>
      </c>
      <c r="G11" s="68">
        <f>COUNTIF(Calendar!$F$2:$F$151,Dashboard!$B11)</f>
        <v>33</v>
      </c>
      <c r="H11" s="75">
        <f t="shared" si="1"/>
        <v>21</v>
      </c>
      <c r="I11" s="43">
        <f>COUNTIFS(Calendar!$F$2:$F$151,Dashboard!$B11,Calendar!$P$2:$P$151,Dashboard!I$2)</f>
        <v>12</v>
      </c>
    </row>
    <row r="12" spans="1:9" ht="13.5" thickBot="1" x14ac:dyDescent="0.25">
      <c r="A12" s="86"/>
      <c r="B12" s="55" t="str">
        <f>Lists!F10</f>
        <v>Interne - SPF</v>
      </c>
      <c r="C12" s="44">
        <f>COUNTIFS(Calendar!$F$2:$F$151,Dashboard!$B12,Calendar!$O$2:$O$151,Dashboard!C$2)</f>
        <v>0</v>
      </c>
      <c r="D12" s="44">
        <f>COUNTIFS(Calendar!$F$2:$F$151,Dashboard!$B12,Calendar!$O$2:$O$151,Dashboard!D$2)</f>
        <v>13</v>
      </c>
      <c r="E12" s="44">
        <f>COUNTIFS(Calendar!$F$2:$F$151,Dashboard!$B12,Calendar!$O$2:$O$151,Dashboard!E$2)</f>
        <v>0</v>
      </c>
      <c r="F12" s="48">
        <f>COUNTIFS(Calendar!$F$2:$F$151,Dashboard!$B12,Calendar!$O$2:$O$151,Dashboard!F$2)</f>
        <v>6</v>
      </c>
      <c r="G12" s="69">
        <f>COUNTIF(Calendar!$F$2:$F$151,Dashboard!$B12)</f>
        <v>19</v>
      </c>
      <c r="H12" s="76">
        <f t="shared" si="1"/>
        <v>6</v>
      </c>
      <c r="I12" s="45">
        <f>COUNTIFS(Calendar!$F$2:$F$151,Dashboard!$B12,Calendar!$P$2:$P$151,Dashboard!I$2)</f>
        <v>13</v>
      </c>
    </row>
    <row r="13" spans="1:9" x14ac:dyDescent="0.2">
      <c r="A13" s="84" t="s">
        <v>74</v>
      </c>
      <c r="B13" s="53" t="str">
        <f>Lists!I3</f>
        <v>Affiches</v>
      </c>
      <c r="C13" s="41">
        <f>COUNTIFS(Calendar!$J$2:$J$151,Dashboard!$B13,Calendar!$O$2:$O$151,Dashboard!C$2)</f>
        <v>7</v>
      </c>
      <c r="D13" s="41">
        <f>COUNTIFS(Calendar!$J$2:$J$151,Dashboard!$B13,Calendar!$O$2:$O$151,Dashboard!D$2)</f>
        <v>13</v>
      </c>
      <c r="E13" s="41">
        <f>COUNTIFS(Calendar!$J$2:$J$151,Dashboard!$B13,Calendar!$O$2:$O$151,Dashboard!E$2)</f>
        <v>0</v>
      </c>
      <c r="F13" s="46">
        <f>COUNTIFS(Calendar!$J$2:$J$151,Dashboard!$B13,Calendar!$O$2:$O$151,Dashboard!F$2)</f>
        <v>0</v>
      </c>
      <c r="G13" s="67">
        <f>COUNTIF(Calendar!$J$2:$J$151,Dashboard!$B13)</f>
        <v>20</v>
      </c>
      <c r="H13" s="74">
        <f t="shared" si="1"/>
        <v>7</v>
      </c>
      <c r="I13" s="42">
        <f>COUNTIFS(Calendar!$J$2:$J$151,Dashboard!$B13,Calendar!$P$2:$P$151,Dashboard!I$2)</f>
        <v>13</v>
      </c>
    </row>
    <row r="14" spans="1:9" x14ac:dyDescent="0.2">
      <c r="A14" s="85"/>
      <c r="B14" s="54" t="str">
        <f>Lists!I4</f>
        <v>Brochure/folder</v>
      </c>
      <c r="C14" s="7">
        <f>COUNTIFS(Calendar!$J$2:$J$151,Dashboard!$B14,Calendar!$O$2:$O$151,Dashboard!C$2)</f>
        <v>6</v>
      </c>
      <c r="D14" s="7">
        <f>COUNTIFS(Calendar!$J$2:$J$151,Dashboard!$B14,Calendar!$O$2:$O$151,Dashboard!D$2)</f>
        <v>0</v>
      </c>
      <c r="E14" s="7">
        <f>COUNTIFS(Calendar!$J$2:$J$151,Dashboard!$B14,Calendar!$O$2:$O$151,Dashboard!E$2)</f>
        <v>7</v>
      </c>
      <c r="F14" s="47">
        <f>COUNTIFS(Calendar!$J$2:$J$151,Dashboard!$B14,Calendar!$O$2:$O$151,Dashboard!F$2)</f>
        <v>0</v>
      </c>
      <c r="G14" s="68">
        <f>COUNTIF(Calendar!$J$2:$J$151,Dashboard!$B14)</f>
        <v>13</v>
      </c>
      <c r="H14" s="75">
        <f t="shared" si="1"/>
        <v>13</v>
      </c>
      <c r="I14" s="43">
        <f>COUNTIFS(Calendar!$J$2:$J$151,Dashboard!$B14,Calendar!$P$2:$P$151,Dashboard!I$2)</f>
        <v>0</v>
      </c>
    </row>
    <row r="15" spans="1:9" x14ac:dyDescent="0.2">
      <c r="A15" s="85"/>
      <c r="B15" s="54" t="str">
        <f>Lists!I5</f>
        <v>Communiqué de presse</v>
      </c>
      <c r="C15" s="7">
        <f>COUNTIFS(Calendar!$J$2:$J$151,Dashboard!$B15,Calendar!$O$2:$O$151,Dashboard!C$2)</f>
        <v>0</v>
      </c>
      <c r="D15" s="7">
        <f>COUNTIFS(Calendar!$J$2:$J$151,Dashboard!$B15,Calendar!$O$2:$O$151,Dashboard!D$2)</f>
        <v>0</v>
      </c>
      <c r="E15" s="7">
        <f>COUNTIFS(Calendar!$J$2:$J$151,Dashboard!$B15,Calendar!$O$2:$O$151,Dashboard!E$2)</f>
        <v>0</v>
      </c>
      <c r="F15" s="47">
        <f>COUNTIFS(Calendar!$J$2:$J$151,Dashboard!$B15,Calendar!$O$2:$O$151,Dashboard!F$2)</f>
        <v>6</v>
      </c>
      <c r="G15" s="68">
        <f>COUNTIF(Calendar!$J$2:$J$151,Dashboard!$B15)</f>
        <v>6</v>
      </c>
      <c r="H15" s="75">
        <f t="shared" si="1"/>
        <v>6</v>
      </c>
      <c r="I15" s="43">
        <f>COUNTIFS(Calendar!$J$2:$J$151,Dashboard!$B15,Calendar!$P$2:$P$151,Dashboard!I$2)</f>
        <v>0</v>
      </c>
    </row>
    <row r="16" spans="1:9" x14ac:dyDescent="0.2">
      <c r="A16" s="85"/>
      <c r="B16" s="54" t="str">
        <f>Lists!I6</f>
        <v>Conférence de presse</v>
      </c>
      <c r="C16" s="7">
        <f>COUNTIFS(Calendar!$J$2:$J$151,Dashboard!$B16,Calendar!$O$2:$O$151,Dashboard!C$2)</f>
        <v>0</v>
      </c>
      <c r="D16" s="7">
        <f>COUNTIFS(Calendar!$J$2:$J$151,Dashboard!$B16,Calendar!$O$2:$O$151,Dashboard!D$2)</f>
        <v>7</v>
      </c>
      <c r="E16" s="7">
        <f>COUNTIFS(Calendar!$J$2:$J$151,Dashboard!$B16,Calendar!$O$2:$O$151,Dashboard!E$2)</f>
        <v>6</v>
      </c>
      <c r="F16" s="47">
        <f>COUNTIFS(Calendar!$J$2:$J$151,Dashboard!$B16,Calendar!$O$2:$O$151,Dashboard!F$2)</f>
        <v>0</v>
      </c>
      <c r="G16" s="68">
        <f>COUNTIF(Calendar!$J$2:$J$151,Dashboard!$B16)</f>
        <v>13</v>
      </c>
      <c r="H16" s="75">
        <f t="shared" si="1"/>
        <v>6</v>
      </c>
      <c r="I16" s="43">
        <f>COUNTIFS(Calendar!$J$2:$J$151,Dashboard!$B16,Calendar!$P$2:$P$151,Dashboard!I$2)</f>
        <v>7</v>
      </c>
    </row>
    <row r="17" spans="1:9" x14ac:dyDescent="0.2">
      <c r="A17" s="85"/>
      <c r="B17" s="54" t="str">
        <f>Lists!I7</f>
        <v>Ecrans</v>
      </c>
      <c r="C17" s="7">
        <f>COUNTIFS(Calendar!$J$2:$J$151,Dashboard!$B17,Calendar!$O$2:$O$151,Dashboard!C$2)</f>
        <v>7</v>
      </c>
      <c r="D17" s="7">
        <f>COUNTIFS(Calendar!$J$2:$J$151,Dashboard!$B17,Calendar!$O$2:$O$151,Dashboard!D$2)</f>
        <v>13</v>
      </c>
      <c r="E17" s="7">
        <f>COUNTIFS(Calendar!$J$2:$J$151,Dashboard!$B17,Calendar!$O$2:$O$151,Dashboard!E$2)</f>
        <v>0</v>
      </c>
      <c r="F17" s="47">
        <f>COUNTIFS(Calendar!$J$2:$J$151,Dashboard!$B17,Calendar!$O$2:$O$151,Dashboard!F$2)</f>
        <v>0</v>
      </c>
      <c r="G17" s="68">
        <f>COUNTIF(Calendar!$J$2:$J$151,Dashboard!$B17)</f>
        <v>20</v>
      </c>
      <c r="H17" s="75">
        <f t="shared" si="1"/>
        <v>7</v>
      </c>
      <c r="I17" s="43">
        <f>COUNTIFS(Calendar!$J$2:$J$151,Dashboard!$B17,Calendar!$P$2:$P$151,Dashboard!I$2)</f>
        <v>13</v>
      </c>
    </row>
    <row r="18" spans="1:9" x14ac:dyDescent="0.2">
      <c r="A18" s="85"/>
      <c r="B18" s="54" t="str">
        <f>Lists!I8</f>
        <v>eFininfo</v>
      </c>
      <c r="C18" s="7">
        <f>COUNTIFS(Calendar!$J$2:$J$151,Dashboard!$B18,Calendar!$O$2:$O$151,Dashboard!C$2)</f>
        <v>6</v>
      </c>
      <c r="D18" s="7">
        <f>COUNTIFS(Calendar!$J$2:$J$151,Dashboard!$B18,Calendar!$O$2:$O$151,Dashboard!D$2)</f>
        <v>0</v>
      </c>
      <c r="E18" s="7">
        <f>COUNTIFS(Calendar!$J$2:$J$151,Dashboard!$B18,Calendar!$O$2:$O$151,Dashboard!E$2)</f>
        <v>0</v>
      </c>
      <c r="F18" s="47">
        <f>COUNTIFS(Calendar!$J$2:$J$151,Dashboard!$B18,Calendar!$O$2:$O$151,Dashboard!F$2)</f>
        <v>0</v>
      </c>
      <c r="G18" s="68">
        <f>COUNTIF(Calendar!$J$2:$J$151,Dashboard!$B18)</f>
        <v>6</v>
      </c>
      <c r="H18" s="75">
        <f t="shared" si="1"/>
        <v>6</v>
      </c>
      <c r="I18" s="43">
        <f>COUNTIFS(Calendar!$J$2:$J$151,Dashboard!$B18,Calendar!$P$2:$P$151,Dashboard!I$2)</f>
        <v>0</v>
      </c>
    </row>
    <row r="19" spans="1:9" x14ac:dyDescent="0.2">
      <c r="A19" s="85"/>
      <c r="B19" s="54" t="str">
        <f>Lists!I9</f>
        <v>Evènements/F2F</v>
      </c>
      <c r="C19" s="7">
        <f>COUNTIFS(Calendar!$J$2:$J$151,Dashboard!$B19,Calendar!$O$2:$O$151,Dashboard!C$2)</f>
        <v>6</v>
      </c>
      <c r="D19" s="7">
        <f>COUNTIFS(Calendar!$J$2:$J$151,Dashboard!$B19,Calendar!$O$2:$O$151,Dashboard!D$2)</f>
        <v>7</v>
      </c>
      <c r="E19" s="7">
        <f>COUNTIFS(Calendar!$J$2:$J$151,Dashboard!$B19,Calendar!$O$2:$O$151,Dashboard!E$2)</f>
        <v>0</v>
      </c>
      <c r="F19" s="47">
        <f>COUNTIFS(Calendar!$J$2:$J$151,Dashboard!$B19,Calendar!$O$2:$O$151,Dashboard!F$2)</f>
        <v>0</v>
      </c>
      <c r="G19" s="68">
        <f>COUNTIF(Calendar!$J$2:$J$151,Dashboard!$B19)</f>
        <v>13</v>
      </c>
      <c r="H19" s="75">
        <f t="shared" si="1"/>
        <v>13</v>
      </c>
      <c r="I19" s="43">
        <f>COUNTIFS(Calendar!$J$2:$J$151,Dashboard!$B19,Calendar!$P$2:$P$151,Dashboard!I$2)</f>
        <v>0</v>
      </c>
    </row>
    <row r="20" spans="1:9" x14ac:dyDescent="0.2">
      <c r="A20" s="85"/>
      <c r="B20" s="54" t="str">
        <f>Lists!I10</f>
        <v>Fininfo</v>
      </c>
      <c r="C20" s="7">
        <f>COUNTIFS(Calendar!$J$2:$J$151,Dashboard!$B20,Calendar!$O$2:$O$151,Dashboard!C$2)</f>
        <v>0</v>
      </c>
      <c r="D20" s="7">
        <f>COUNTIFS(Calendar!$J$2:$J$151,Dashboard!$B20,Calendar!$O$2:$O$151,Dashboard!D$2)</f>
        <v>0</v>
      </c>
      <c r="E20" s="7">
        <f>COUNTIFS(Calendar!$J$2:$J$151,Dashboard!$B20,Calendar!$O$2:$O$151,Dashboard!E$2)</f>
        <v>6</v>
      </c>
      <c r="F20" s="47">
        <f>COUNTIFS(Calendar!$J$2:$J$151,Dashboard!$B20,Calendar!$O$2:$O$151,Dashboard!F$2)</f>
        <v>0</v>
      </c>
      <c r="G20" s="68">
        <f>COUNTIF(Calendar!$J$2:$J$151,Dashboard!$B20)</f>
        <v>6</v>
      </c>
      <c r="H20" s="75">
        <f t="shared" si="1"/>
        <v>6</v>
      </c>
      <c r="I20" s="43">
        <f>COUNTIFS(Calendar!$J$2:$J$151,Dashboard!$B20,Calendar!$P$2:$P$151,Dashboard!I$2)</f>
        <v>0</v>
      </c>
    </row>
    <row r="21" spans="1:9" x14ac:dyDescent="0.2">
      <c r="A21" s="85"/>
      <c r="B21" s="54" t="str">
        <f>Lists!I11</f>
        <v>Finmail</v>
      </c>
      <c r="C21" s="7">
        <f>COUNTIFS(Calendar!$J$2:$J$151,Dashboard!$B21,Calendar!$O$2:$O$151,Dashboard!C$2)</f>
        <v>0</v>
      </c>
      <c r="D21" s="7">
        <f>COUNTIFS(Calendar!$J$2:$J$151,Dashboard!$B21,Calendar!$O$2:$O$151,Dashboard!D$2)</f>
        <v>6</v>
      </c>
      <c r="E21" s="7">
        <f>COUNTIFS(Calendar!$J$2:$J$151,Dashboard!$B21,Calendar!$O$2:$O$151,Dashboard!E$2)</f>
        <v>0</v>
      </c>
      <c r="F21" s="47">
        <f>COUNTIFS(Calendar!$J$2:$J$151,Dashboard!$B21,Calendar!$O$2:$O$151,Dashboard!F$2)</f>
        <v>6</v>
      </c>
      <c r="G21" s="68">
        <f>COUNTIF(Calendar!$J$2:$J$151,Dashboard!$B21)</f>
        <v>12</v>
      </c>
      <c r="H21" s="75">
        <f t="shared" si="1"/>
        <v>6</v>
      </c>
      <c r="I21" s="43">
        <f>COUNTIFS(Calendar!$J$2:$J$151,Dashboard!$B21,Calendar!$P$2:$P$151,Dashboard!I$2)</f>
        <v>6</v>
      </c>
    </row>
    <row r="22" spans="1:9" x14ac:dyDescent="0.2">
      <c r="A22" s="85"/>
      <c r="B22" s="54" t="str">
        <f>Lists!I12</f>
        <v>Internet</v>
      </c>
      <c r="C22" s="7">
        <f>COUNTIFS(Calendar!$J$2:$J$151,Dashboard!$B22,Calendar!$O$2:$O$151,Dashboard!C$2)</f>
        <v>6</v>
      </c>
      <c r="D22" s="7">
        <f>COUNTIFS(Calendar!$J$2:$J$151,Dashboard!$B22,Calendar!$O$2:$O$151,Dashboard!D$2)</f>
        <v>0</v>
      </c>
      <c r="E22" s="7">
        <f>COUNTIFS(Calendar!$J$2:$J$151,Dashboard!$B22,Calendar!$O$2:$O$151,Dashboard!E$2)</f>
        <v>0</v>
      </c>
      <c r="F22" s="47">
        <f>COUNTIFS(Calendar!$J$2:$J$151,Dashboard!$B22,Calendar!$O$2:$O$151,Dashboard!F$2)</f>
        <v>0</v>
      </c>
      <c r="G22" s="68">
        <f>COUNTIF(Calendar!$J$2:$J$151,Dashboard!$B22)</f>
        <v>6</v>
      </c>
      <c r="H22" s="75">
        <f t="shared" si="1"/>
        <v>0</v>
      </c>
      <c r="I22" s="43">
        <f>COUNTIFS(Calendar!$J$2:$J$151,Dashboard!$B22,Calendar!$P$2:$P$151,Dashboard!I$2)</f>
        <v>6</v>
      </c>
    </row>
    <row r="23" spans="1:9" x14ac:dyDescent="0.2">
      <c r="A23" s="85"/>
      <c r="B23" s="54" t="str">
        <f>Lists!I13</f>
        <v>Intranet</v>
      </c>
      <c r="C23" s="7">
        <f>COUNTIFS(Calendar!$J$2:$J$151,Dashboard!$B23,Calendar!$O$2:$O$151,Dashboard!C$2)</f>
        <v>8</v>
      </c>
      <c r="D23" s="7">
        <f>COUNTIFS(Calendar!$J$2:$J$151,Dashboard!$B23,Calendar!$O$2:$O$151,Dashboard!D$2)</f>
        <v>0</v>
      </c>
      <c r="E23" s="7">
        <f>COUNTIFS(Calendar!$J$2:$J$151,Dashboard!$B23,Calendar!$O$2:$O$151,Dashboard!E$2)</f>
        <v>7</v>
      </c>
      <c r="F23" s="47">
        <f>COUNTIFS(Calendar!$J$2:$J$151,Dashboard!$B23,Calendar!$O$2:$O$151,Dashboard!F$2)</f>
        <v>0</v>
      </c>
      <c r="G23" s="68">
        <f>COUNTIF(Calendar!$J$2:$J$151,Dashboard!$B23)</f>
        <v>15</v>
      </c>
      <c r="H23" s="75">
        <f t="shared" si="1"/>
        <v>15</v>
      </c>
      <c r="I23" s="43">
        <f>COUNTIFS(Calendar!$J$2:$J$151,Dashboard!$B23,Calendar!$P$2:$P$151,Dashboard!I$2)</f>
        <v>0</v>
      </c>
    </row>
    <row r="24" spans="1:9" x14ac:dyDescent="0.2">
      <c r="A24" s="85"/>
      <c r="B24" s="54" t="str">
        <f>Lists!I14</f>
        <v>Management Newsletter</v>
      </c>
      <c r="C24" s="7">
        <f>COUNTIFS(Calendar!$J$2:$J$151,Dashboard!$B24,Calendar!$O$2:$O$151,Dashboard!C$2)</f>
        <v>0</v>
      </c>
      <c r="D24" s="7">
        <f>COUNTIFS(Calendar!$J$2:$J$151,Dashboard!$B24,Calendar!$O$2:$O$151,Dashboard!D$2)</f>
        <v>0</v>
      </c>
      <c r="E24" s="7">
        <f>COUNTIFS(Calendar!$J$2:$J$151,Dashboard!$B24,Calendar!$O$2:$O$151,Dashboard!E$2)</f>
        <v>7</v>
      </c>
      <c r="F24" s="47">
        <f>COUNTIFS(Calendar!$J$2:$J$151,Dashboard!$B24,Calendar!$O$2:$O$151,Dashboard!F$2)</f>
        <v>0</v>
      </c>
      <c r="G24" s="68">
        <f>COUNTIF(Calendar!$J$2:$J$151,Dashboard!$B24)</f>
        <v>7</v>
      </c>
      <c r="H24" s="75">
        <f t="shared" si="1"/>
        <v>7</v>
      </c>
      <c r="I24" s="43">
        <f>COUNTIFS(Calendar!$J$2:$J$151,Dashboard!$B24,Calendar!$P$2:$P$151,Dashboard!I$2)</f>
        <v>0</v>
      </c>
    </row>
    <row r="25" spans="1:9" ht="13.5" thickBot="1" x14ac:dyDescent="0.25">
      <c r="A25" s="86"/>
      <c r="B25" s="55" t="str">
        <f>Lists!I15</f>
        <v>Médias sociaux</v>
      </c>
      <c r="C25" s="44">
        <f>COUNTIFS(Calendar!$J$2:$J$151,Dashboard!$B25,Calendar!$O$2:$O$151,Dashboard!C$2)</f>
        <v>6</v>
      </c>
      <c r="D25" s="44">
        <f>COUNTIFS(Calendar!$J$2:$J$151,Dashboard!$B25,Calendar!$O$2:$O$151,Dashboard!D$2)</f>
        <v>0</v>
      </c>
      <c r="E25" s="44">
        <f>COUNTIFS(Calendar!$J$2:$J$151,Dashboard!$B25,Calendar!$O$2:$O$151,Dashboard!E$2)</f>
        <v>0</v>
      </c>
      <c r="F25" s="48">
        <f>COUNTIFS(Calendar!$J$2:$J$151,Dashboard!$B25,Calendar!$O$2:$O$151,Dashboard!F$2)</f>
        <v>7</v>
      </c>
      <c r="G25" s="70">
        <f>COUNTIF(Calendar!$J$2:$J$151,Dashboard!$B25)</f>
        <v>13</v>
      </c>
      <c r="H25" s="77">
        <f t="shared" si="1"/>
        <v>13</v>
      </c>
      <c r="I25" s="63">
        <f>COUNTIFS(Calendar!$J$2:$J$151,Dashboard!$B25,Calendar!$P$2:$P$151,Dashboard!I$2)</f>
        <v>0</v>
      </c>
    </row>
    <row r="26" spans="1:9" x14ac:dyDescent="0.2">
      <c r="A26" s="87" t="s">
        <v>80</v>
      </c>
      <c r="B26" s="53" t="str">
        <f>Lists!C3</f>
        <v>Basculement/Kanteling</v>
      </c>
      <c r="C26" s="41">
        <f>COUNTIFS(Calendar!$B$2:$B$151,Dashboard!$B26,Calendar!$O$2:$O$151,Dashboard!C$2)</f>
        <v>6</v>
      </c>
      <c r="D26" s="41">
        <f>COUNTIFS(Calendar!$B$2:$B$151,Dashboard!$B26,Calendar!$O$2:$O$151,Dashboard!D$2)</f>
        <v>13</v>
      </c>
      <c r="E26" s="41">
        <f>COUNTIFS(Calendar!$B$2:$B$151,Dashboard!$B26,Calendar!$O$2:$O$151,Dashboard!E$2)</f>
        <v>7</v>
      </c>
      <c r="F26" s="46">
        <f>COUNTIFS(Calendar!$B$2:$B$151,Dashboard!$B26,Calendar!$O$2:$O$151,Dashboard!F$2)</f>
        <v>0</v>
      </c>
      <c r="G26" s="67">
        <f>COUNTIF(Calendar!$B$2:$B$151,Dashboard!$B26)</f>
        <v>26</v>
      </c>
      <c r="H26" s="74">
        <f t="shared" si="1"/>
        <v>13</v>
      </c>
      <c r="I26" s="42">
        <f>COUNTIFS(Calendar!$B$2:$B$151,Dashboard!$B26,Calendar!$P$2:$P$151,Dashboard!I$2)</f>
        <v>13</v>
      </c>
    </row>
    <row r="27" spans="1:9" x14ac:dyDescent="0.2">
      <c r="A27" s="88"/>
      <c r="B27" s="54" t="str">
        <f>Lists!C4</f>
        <v>Change</v>
      </c>
      <c r="C27" s="7">
        <f>COUNTIFS(Calendar!$B$2:$B$151,Dashboard!$B27,Calendar!$O$2:$O$151,Dashboard!C$2)</f>
        <v>13</v>
      </c>
      <c r="D27" s="7">
        <f>COUNTIFS(Calendar!$B$2:$B$151,Dashboard!$B27,Calendar!$O$2:$O$151,Dashboard!D$2)</f>
        <v>7</v>
      </c>
      <c r="E27" s="7">
        <f>COUNTIFS(Calendar!$B$2:$B$151,Dashboard!$B27,Calendar!$O$2:$O$151,Dashboard!E$2)</f>
        <v>0</v>
      </c>
      <c r="F27" s="47">
        <f>COUNTIFS(Calendar!$B$2:$B$151,Dashboard!$B27,Calendar!$O$2:$O$151,Dashboard!F$2)</f>
        <v>7</v>
      </c>
      <c r="G27" s="68">
        <f>COUNTIF(Calendar!$B$2:$B$151,Dashboard!$B27)</f>
        <v>27</v>
      </c>
      <c r="H27" s="75">
        <f t="shared" si="1"/>
        <v>27</v>
      </c>
      <c r="I27" s="43">
        <f>COUNTIFS(Calendar!$B$2:$B$151,Dashboard!$B27,Calendar!$P$2:$P$151,Dashboard!I$2)</f>
        <v>0</v>
      </c>
    </row>
    <row r="28" spans="1:9" x14ac:dyDescent="0.2">
      <c r="A28" s="88"/>
      <c r="B28" s="54" t="str">
        <f>Lists!C5</f>
        <v>Compliance</v>
      </c>
      <c r="C28" s="7">
        <f>COUNTIFS(Calendar!$B$2:$B$151,Dashboard!$B28,Calendar!$O$2:$O$151,Dashboard!C$2)</f>
        <v>20</v>
      </c>
      <c r="D28" s="7">
        <f>COUNTIFS(Calendar!$B$2:$B$151,Dashboard!$B28,Calendar!$O$2:$O$151,Dashboard!D$2)</f>
        <v>0</v>
      </c>
      <c r="E28" s="7">
        <f>COUNTIFS(Calendar!$B$2:$B$151,Dashboard!$B28,Calendar!$O$2:$O$151,Dashboard!E$2)</f>
        <v>14</v>
      </c>
      <c r="F28" s="47">
        <f>COUNTIFS(Calendar!$B$2:$B$151,Dashboard!$B28,Calendar!$O$2:$O$151,Dashboard!F$2)</f>
        <v>0</v>
      </c>
      <c r="G28" s="68">
        <f>COUNTIF(Calendar!$B$2:$B$151,Dashboard!$B28)</f>
        <v>34</v>
      </c>
      <c r="H28" s="75">
        <f t="shared" si="1"/>
        <v>28</v>
      </c>
      <c r="I28" s="43">
        <f>COUNTIFS(Calendar!$B$2:$B$151,Dashboard!$B28,Calendar!$P$2:$P$151,Dashboard!I$2)</f>
        <v>6</v>
      </c>
    </row>
    <row r="29" spans="1:9" x14ac:dyDescent="0.2">
      <c r="A29" s="88"/>
      <c r="B29" s="54" t="str">
        <f>Lists!C6</f>
        <v>Partnership</v>
      </c>
      <c r="C29" s="7">
        <f>COUNTIFS(Calendar!$B$2:$B$151,Dashboard!$B29,Calendar!$O$2:$O$151,Dashboard!C$2)</f>
        <v>0</v>
      </c>
      <c r="D29" s="7">
        <f>COUNTIFS(Calendar!$B$2:$B$151,Dashboard!$B29,Calendar!$O$2:$O$151,Dashboard!D$2)</f>
        <v>6</v>
      </c>
      <c r="E29" s="7">
        <f>COUNTIFS(Calendar!$B$2:$B$151,Dashboard!$B29,Calendar!$O$2:$O$151,Dashboard!E$2)</f>
        <v>6</v>
      </c>
      <c r="F29" s="47">
        <f>COUNTIFS(Calendar!$B$2:$B$151,Dashboard!$B29,Calendar!$O$2:$O$151,Dashboard!F$2)</f>
        <v>6</v>
      </c>
      <c r="G29" s="68">
        <f>COUNTIF(Calendar!$B$2:$B$151,Dashboard!$B29)</f>
        <v>18</v>
      </c>
      <c r="H29" s="75">
        <f t="shared" si="1"/>
        <v>12</v>
      </c>
      <c r="I29" s="43">
        <f>COUNTIFS(Calendar!$B$2:$B$151,Dashboard!$B29,Calendar!$P$2:$P$151,Dashboard!I$2)</f>
        <v>6</v>
      </c>
    </row>
    <row r="30" spans="1:9" x14ac:dyDescent="0.2">
      <c r="A30" s="88"/>
      <c r="B30" s="54" t="str">
        <f>Lists!C7</f>
        <v>Prestation de service/Dienstverlening</v>
      </c>
      <c r="C30" s="7">
        <f>COUNTIFS(Calendar!$B$2:$B$151,Dashboard!$B30,Calendar!$O$2:$O$151,Dashboard!C$2)</f>
        <v>0</v>
      </c>
      <c r="D30" s="7">
        <f>COUNTIFS(Calendar!$B$2:$B$151,Dashboard!$B30,Calendar!$O$2:$O$151,Dashboard!D$2)</f>
        <v>13</v>
      </c>
      <c r="E30" s="7">
        <f>COUNTIFS(Calendar!$B$2:$B$151,Dashboard!$B30,Calendar!$O$2:$O$151,Dashboard!E$2)</f>
        <v>0</v>
      </c>
      <c r="F30" s="47">
        <f>COUNTIFS(Calendar!$B$2:$B$151,Dashboard!$B30,Calendar!$O$2:$O$151,Dashboard!F$2)</f>
        <v>6</v>
      </c>
      <c r="G30" s="68">
        <f>COUNTIF(Calendar!$B$2:$B$151,Dashboard!$B30)</f>
        <v>19</v>
      </c>
      <c r="H30" s="75">
        <f t="shared" si="1"/>
        <v>6</v>
      </c>
      <c r="I30" s="43">
        <f>COUNTIFS(Calendar!$B$2:$B$151,Dashboard!$B30,Calendar!$P$2:$P$151,Dashboard!I$2)</f>
        <v>13</v>
      </c>
    </row>
    <row r="31" spans="1:9" ht="13.5" thickBot="1" x14ac:dyDescent="0.25">
      <c r="A31" s="89"/>
      <c r="B31" s="55" t="str">
        <f>Lists!C8</f>
        <v>Rôle de dirigeant/Rol leidinggevende</v>
      </c>
      <c r="C31" s="44">
        <f>COUNTIFS(Calendar!$B$2:$B$151,Dashboard!$B31,Calendar!$O$2:$O$151,Dashboard!C$2)</f>
        <v>13</v>
      </c>
      <c r="D31" s="44">
        <f>COUNTIFS(Calendar!$B$2:$B$151,Dashboard!$B31,Calendar!$O$2:$O$151,Dashboard!D$2)</f>
        <v>7</v>
      </c>
      <c r="E31" s="44">
        <f>COUNTIFS(Calendar!$B$2:$B$151,Dashboard!$B31,Calendar!$O$2:$O$151,Dashboard!E$2)</f>
        <v>6</v>
      </c>
      <c r="F31" s="48">
        <f>COUNTIFS(Calendar!$B$2:$B$151,Dashboard!$B31,Calendar!$O$2:$O$151,Dashboard!F$2)</f>
        <v>0</v>
      </c>
      <c r="G31" s="69">
        <f>COUNTIF(Calendar!$B$2:$B$151,Dashboard!$B31)</f>
        <v>26</v>
      </c>
      <c r="H31" s="76">
        <f t="shared" si="1"/>
        <v>19</v>
      </c>
      <c r="I31" s="45">
        <f>COUNTIFS(Calendar!$B$2:$B$151,Dashboard!$B31,Calendar!$P$2:$P$151,Dashboard!I$2)</f>
        <v>7</v>
      </c>
    </row>
  </sheetData>
  <mergeCells count="6">
    <mergeCell ref="H1:I1"/>
    <mergeCell ref="A3:B4"/>
    <mergeCell ref="A5:A12"/>
    <mergeCell ref="A13:A25"/>
    <mergeCell ref="A26:A31"/>
    <mergeCell ref="C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FFFF00"/>
  </sheetPr>
  <dimension ref="A1:B732"/>
  <sheetViews>
    <sheetView topLeftCell="A687" workbookViewId="0">
      <selection activeCell="B1" sqref="B1:B731"/>
    </sheetView>
  </sheetViews>
  <sheetFormatPr baseColWidth="10" defaultColWidth="9.140625" defaultRowHeight="12.75" x14ac:dyDescent="0.2"/>
  <cols>
    <col min="1" max="1" width="10.140625" bestFit="1" customWidth="1"/>
  </cols>
  <sheetData>
    <row r="1" spans="1:2" x14ac:dyDescent="0.2">
      <c r="A1" t="s">
        <v>2</v>
      </c>
      <c r="B1" t="s">
        <v>2</v>
      </c>
    </row>
    <row r="2" spans="1:2" x14ac:dyDescent="0.2">
      <c r="A2" s="6">
        <v>41640</v>
      </c>
      <c r="B2" t="s">
        <v>14</v>
      </c>
    </row>
    <row r="3" spans="1:2" x14ac:dyDescent="0.2">
      <c r="A3" s="6">
        <v>41641</v>
      </c>
      <c r="B3" t="s">
        <v>14</v>
      </c>
    </row>
    <row r="4" spans="1:2" x14ac:dyDescent="0.2">
      <c r="A4" s="6">
        <v>41642</v>
      </c>
      <c r="B4" t="s">
        <v>14</v>
      </c>
    </row>
    <row r="5" spans="1:2" x14ac:dyDescent="0.2">
      <c r="A5" s="6">
        <v>41643</v>
      </c>
      <c r="B5" t="s">
        <v>14</v>
      </c>
    </row>
    <row r="6" spans="1:2" x14ac:dyDescent="0.2">
      <c r="A6" s="6">
        <v>41644</v>
      </c>
      <c r="B6" t="s">
        <v>14</v>
      </c>
    </row>
    <row r="7" spans="1:2" x14ac:dyDescent="0.2">
      <c r="A7" s="6">
        <v>41645</v>
      </c>
      <c r="B7" t="s">
        <v>14</v>
      </c>
    </row>
    <row r="8" spans="1:2" x14ac:dyDescent="0.2">
      <c r="A8" s="6">
        <v>41646</v>
      </c>
      <c r="B8" t="s">
        <v>14</v>
      </c>
    </row>
    <row r="9" spans="1:2" x14ac:dyDescent="0.2">
      <c r="A9" s="6">
        <v>41647</v>
      </c>
      <c r="B9" t="s">
        <v>14</v>
      </c>
    </row>
    <row r="10" spans="1:2" x14ac:dyDescent="0.2">
      <c r="A10" s="6">
        <v>41648</v>
      </c>
      <c r="B10" t="s">
        <v>14</v>
      </c>
    </row>
    <row r="11" spans="1:2" x14ac:dyDescent="0.2">
      <c r="A11" s="6">
        <v>41649</v>
      </c>
      <c r="B11" t="s">
        <v>14</v>
      </c>
    </row>
    <row r="12" spans="1:2" x14ac:dyDescent="0.2">
      <c r="A12" s="6">
        <v>41650</v>
      </c>
      <c r="B12" t="s">
        <v>14</v>
      </c>
    </row>
    <row r="13" spans="1:2" x14ac:dyDescent="0.2">
      <c r="A13" s="6">
        <v>41651</v>
      </c>
      <c r="B13" t="s">
        <v>14</v>
      </c>
    </row>
    <row r="14" spans="1:2" x14ac:dyDescent="0.2">
      <c r="A14" s="6">
        <v>41652</v>
      </c>
      <c r="B14" t="s">
        <v>14</v>
      </c>
    </row>
    <row r="15" spans="1:2" x14ac:dyDescent="0.2">
      <c r="A15" s="6">
        <v>41653</v>
      </c>
      <c r="B15" t="s">
        <v>14</v>
      </c>
    </row>
    <row r="16" spans="1:2" x14ac:dyDescent="0.2">
      <c r="A16" s="6">
        <v>41654</v>
      </c>
      <c r="B16" t="s">
        <v>14</v>
      </c>
    </row>
    <row r="17" spans="1:2" x14ac:dyDescent="0.2">
      <c r="A17" s="6">
        <v>41655</v>
      </c>
      <c r="B17" t="s">
        <v>14</v>
      </c>
    </row>
    <row r="18" spans="1:2" x14ac:dyDescent="0.2">
      <c r="A18" s="6">
        <v>41656</v>
      </c>
      <c r="B18" t="s">
        <v>14</v>
      </c>
    </row>
    <row r="19" spans="1:2" x14ac:dyDescent="0.2">
      <c r="A19" s="6">
        <v>41657</v>
      </c>
      <c r="B19" t="s">
        <v>14</v>
      </c>
    </row>
    <row r="20" spans="1:2" x14ac:dyDescent="0.2">
      <c r="A20" s="6">
        <v>41658</v>
      </c>
      <c r="B20" t="s">
        <v>14</v>
      </c>
    </row>
    <row r="21" spans="1:2" x14ac:dyDescent="0.2">
      <c r="A21" s="6">
        <v>41659</v>
      </c>
      <c r="B21" t="s">
        <v>14</v>
      </c>
    </row>
    <row r="22" spans="1:2" x14ac:dyDescent="0.2">
      <c r="A22" s="6">
        <v>41660</v>
      </c>
      <c r="B22" t="s">
        <v>14</v>
      </c>
    </row>
    <row r="23" spans="1:2" x14ac:dyDescent="0.2">
      <c r="A23" s="6">
        <v>41661</v>
      </c>
      <c r="B23" t="s">
        <v>14</v>
      </c>
    </row>
    <row r="24" spans="1:2" x14ac:dyDescent="0.2">
      <c r="A24" s="6">
        <v>41662</v>
      </c>
      <c r="B24" t="s">
        <v>14</v>
      </c>
    </row>
    <row r="25" spans="1:2" x14ac:dyDescent="0.2">
      <c r="A25" s="6">
        <v>41663</v>
      </c>
      <c r="B25" t="s">
        <v>14</v>
      </c>
    </row>
    <row r="26" spans="1:2" x14ac:dyDescent="0.2">
      <c r="A26" s="6">
        <v>41664</v>
      </c>
      <c r="B26" t="s">
        <v>14</v>
      </c>
    </row>
    <row r="27" spans="1:2" x14ac:dyDescent="0.2">
      <c r="A27" s="6">
        <v>41665</v>
      </c>
      <c r="B27" t="s">
        <v>14</v>
      </c>
    </row>
    <row r="28" spans="1:2" x14ac:dyDescent="0.2">
      <c r="A28" s="6">
        <v>41666</v>
      </c>
      <c r="B28" t="s">
        <v>14</v>
      </c>
    </row>
    <row r="29" spans="1:2" x14ac:dyDescent="0.2">
      <c r="A29" s="6">
        <v>41667</v>
      </c>
      <c r="B29" t="s">
        <v>14</v>
      </c>
    </row>
    <row r="30" spans="1:2" x14ac:dyDescent="0.2">
      <c r="A30" s="6">
        <v>41668</v>
      </c>
      <c r="B30" t="s">
        <v>14</v>
      </c>
    </row>
    <row r="31" spans="1:2" x14ac:dyDescent="0.2">
      <c r="A31" s="6">
        <v>41669</v>
      </c>
      <c r="B31" t="s">
        <v>14</v>
      </c>
    </row>
    <row r="32" spans="1:2" x14ac:dyDescent="0.2">
      <c r="A32" s="6">
        <v>41670</v>
      </c>
      <c r="B32" t="s">
        <v>14</v>
      </c>
    </row>
    <row r="33" spans="1:2" x14ac:dyDescent="0.2">
      <c r="A33" s="6">
        <v>41671</v>
      </c>
      <c r="B33" t="s">
        <v>19</v>
      </c>
    </row>
    <row r="34" spans="1:2" x14ac:dyDescent="0.2">
      <c r="A34" s="6">
        <v>41672</v>
      </c>
      <c r="B34" t="s">
        <v>19</v>
      </c>
    </row>
    <row r="35" spans="1:2" x14ac:dyDescent="0.2">
      <c r="A35" s="6">
        <v>41673</v>
      </c>
      <c r="B35" t="s">
        <v>19</v>
      </c>
    </row>
    <row r="36" spans="1:2" x14ac:dyDescent="0.2">
      <c r="A36" s="6">
        <v>41674</v>
      </c>
      <c r="B36" t="s">
        <v>19</v>
      </c>
    </row>
    <row r="37" spans="1:2" x14ac:dyDescent="0.2">
      <c r="A37" s="6">
        <v>41675</v>
      </c>
      <c r="B37" t="s">
        <v>19</v>
      </c>
    </row>
    <row r="38" spans="1:2" x14ac:dyDescent="0.2">
      <c r="A38" s="6">
        <v>41676</v>
      </c>
      <c r="B38" t="s">
        <v>19</v>
      </c>
    </row>
    <row r="39" spans="1:2" x14ac:dyDescent="0.2">
      <c r="A39" s="6">
        <v>41677</v>
      </c>
      <c r="B39" t="s">
        <v>19</v>
      </c>
    </row>
    <row r="40" spans="1:2" x14ac:dyDescent="0.2">
      <c r="A40" s="6">
        <v>41678</v>
      </c>
      <c r="B40" t="s">
        <v>19</v>
      </c>
    </row>
    <row r="41" spans="1:2" x14ac:dyDescent="0.2">
      <c r="A41" s="6">
        <v>41679</v>
      </c>
      <c r="B41" t="s">
        <v>19</v>
      </c>
    </row>
    <row r="42" spans="1:2" x14ac:dyDescent="0.2">
      <c r="A42" s="6">
        <v>41680</v>
      </c>
      <c r="B42" t="s">
        <v>19</v>
      </c>
    </row>
    <row r="43" spans="1:2" x14ac:dyDescent="0.2">
      <c r="A43" s="6">
        <v>41681</v>
      </c>
      <c r="B43" t="s">
        <v>19</v>
      </c>
    </row>
    <row r="44" spans="1:2" x14ac:dyDescent="0.2">
      <c r="A44" s="6">
        <v>41682</v>
      </c>
      <c r="B44" t="s">
        <v>19</v>
      </c>
    </row>
    <row r="45" spans="1:2" x14ac:dyDescent="0.2">
      <c r="A45" s="6">
        <v>41683</v>
      </c>
      <c r="B45" t="s">
        <v>19</v>
      </c>
    </row>
    <row r="46" spans="1:2" x14ac:dyDescent="0.2">
      <c r="A46" s="6">
        <v>41684</v>
      </c>
      <c r="B46" t="s">
        <v>19</v>
      </c>
    </row>
    <row r="47" spans="1:2" x14ac:dyDescent="0.2">
      <c r="A47" s="6">
        <v>41685</v>
      </c>
      <c r="B47" t="s">
        <v>19</v>
      </c>
    </row>
    <row r="48" spans="1:2" x14ac:dyDescent="0.2">
      <c r="A48" s="6">
        <v>41686</v>
      </c>
      <c r="B48" t="s">
        <v>19</v>
      </c>
    </row>
    <row r="49" spans="1:2" x14ac:dyDescent="0.2">
      <c r="A49" s="6">
        <v>41687</v>
      </c>
      <c r="B49" t="s">
        <v>19</v>
      </c>
    </row>
    <row r="50" spans="1:2" x14ac:dyDescent="0.2">
      <c r="A50" s="6">
        <v>41688</v>
      </c>
      <c r="B50" t="s">
        <v>19</v>
      </c>
    </row>
    <row r="51" spans="1:2" x14ac:dyDescent="0.2">
      <c r="A51" s="6">
        <v>41689</v>
      </c>
      <c r="B51" t="s">
        <v>19</v>
      </c>
    </row>
    <row r="52" spans="1:2" x14ac:dyDescent="0.2">
      <c r="A52" s="6">
        <v>41690</v>
      </c>
      <c r="B52" t="s">
        <v>19</v>
      </c>
    </row>
    <row r="53" spans="1:2" x14ac:dyDescent="0.2">
      <c r="A53" s="6">
        <v>41691</v>
      </c>
      <c r="B53" t="s">
        <v>19</v>
      </c>
    </row>
    <row r="54" spans="1:2" x14ac:dyDescent="0.2">
      <c r="A54" s="6">
        <v>41692</v>
      </c>
      <c r="B54" t="s">
        <v>19</v>
      </c>
    </row>
    <row r="55" spans="1:2" x14ac:dyDescent="0.2">
      <c r="A55" s="6">
        <v>41693</v>
      </c>
      <c r="B55" t="s">
        <v>19</v>
      </c>
    </row>
    <row r="56" spans="1:2" x14ac:dyDescent="0.2">
      <c r="A56" s="6">
        <v>41694</v>
      </c>
      <c r="B56" t="s">
        <v>19</v>
      </c>
    </row>
    <row r="57" spans="1:2" x14ac:dyDescent="0.2">
      <c r="A57" s="6">
        <v>41695</v>
      </c>
      <c r="B57" t="s">
        <v>19</v>
      </c>
    </row>
    <row r="58" spans="1:2" x14ac:dyDescent="0.2">
      <c r="A58" s="6">
        <v>41696</v>
      </c>
      <c r="B58" t="s">
        <v>19</v>
      </c>
    </row>
    <row r="59" spans="1:2" x14ac:dyDescent="0.2">
      <c r="A59" s="6">
        <v>41697</v>
      </c>
      <c r="B59" t="s">
        <v>19</v>
      </c>
    </row>
    <row r="60" spans="1:2" x14ac:dyDescent="0.2">
      <c r="A60" s="6">
        <v>41698</v>
      </c>
      <c r="B60" t="s">
        <v>19</v>
      </c>
    </row>
    <row r="61" spans="1:2" x14ac:dyDescent="0.2">
      <c r="A61" s="6">
        <v>41699</v>
      </c>
      <c r="B61" t="s">
        <v>20</v>
      </c>
    </row>
    <row r="62" spans="1:2" x14ac:dyDescent="0.2">
      <c r="A62" s="6">
        <v>41700</v>
      </c>
      <c r="B62" t="s">
        <v>20</v>
      </c>
    </row>
    <row r="63" spans="1:2" x14ac:dyDescent="0.2">
      <c r="A63" s="6">
        <v>41701</v>
      </c>
      <c r="B63" t="s">
        <v>20</v>
      </c>
    </row>
    <row r="64" spans="1:2" x14ac:dyDescent="0.2">
      <c r="A64" s="6">
        <v>41702</v>
      </c>
      <c r="B64" t="s">
        <v>20</v>
      </c>
    </row>
    <row r="65" spans="1:2" x14ac:dyDescent="0.2">
      <c r="A65" s="6">
        <v>41703</v>
      </c>
      <c r="B65" t="s">
        <v>20</v>
      </c>
    </row>
    <row r="66" spans="1:2" x14ac:dyDescent="0.2">
      <c r="A66" s="6">
        <v>41704</v>
      </c>
      <c r="B66" t="s">
        <v>20</v>
      </c>
    </row>
    <row r="67" spans="1:2" x14ac:dyDescent="0.2">
      <c r="A67" s="6">
        <v>41705</v>
      </c>
      <c r="B67" t="s">
        <v>20</v>
      </c>
    </row>
    <row r="68" spans="1:2" x14ac:dyDescent="0.2">
      <c r="A68" s="6">
        <v>41706</v>
      </c>
      <c r="B68" t="s">
        <v>20</v>
      </c>
    </row>
    <row r="69" spans="1:2" x14ac:dyDescent="0.2">
      <c r="A69" s="6">
        <v>41707</v>
      </c>
      <c r="B69" t="s">
        <v>20</v>
      </c>
    </row>
    <row r="70" spans="1:2" x14ac:dyDescent="0.2">
      <c r="A70" s="6">
        <v>41708</v>
      </c>
      <c r="B70" t="s">
        <v>20</v>
      </c>
    </row>
    <row r="71" spans="1:2" x14ac:dyDescent="0.2">
      <c r="A71" s="6">
        <v>41709</v>
      </c>
      <c r="B71" t="s">
        <v>20</v>
      </c>
    </row>
    <row r="72" spans="1:2" x14ac:dyDescent="0.2">
      <c r="A72" s="6">
        <v>41710</v>
      </c>
      <c r="B72" t="s">
        <v>20</v>
      </c>
    </row>
    <row r="73" spans="1:2" x14ac:dyDescent="0.2">
      <c r="A73" s="6">
        <v>41711</v>
      </c>
      <c r="B73" t="s">
        <v>20</v>
      </c>
    </row>
    <row r="74" spans="1:2" x14ac:dyDescent="0.2">
      <c r="A74" s="6">
        <v>41712</v>
      </c>
      <c r="B74" t="s">
        <v>20</v>
      </c>
    </row>
    <row r="75" spans="1:2" x14ac:dyDescent="0.2">
      <c r="A75" s="6">
        <v>41713</v>
      </c>
      <c r="B75" t="s">
        <v>20</v>
      </c>
    </row>
    <row r="76" spans="1:2" x14ac:dyDescent="0.2">
      <c r="A76" s="6">
        <v>41714</v>
      </c>
      <c r="B76" t="s">
        <v>20</v>
      </c>
    </row>
    <row r="77" spans="1:2" x14ac:dyDescent="0.2">
      <c r="A77" s="6">
        <v>41715</v>
      </c>
      <c r="B77" t="s">
        <v>20</v>
      </c>
    </row>
    <row r="78" spans="1:2" x14ac:dyDescent="0.2">
      <c r="A78" s="6">
        <v>41716</v>
      </c>
      <c r="B78" t="s">
        <v>20</v>
      </c>
    </row>
    <row r="79" spans="1:2" x14ac:dyDescent="0.2">
      <c r="A79" s="6">
        <v>41717</v>
      </c>
      <c r="B79" t="s">
        <v>20</v>
      </c>
    </row>
    <row r="80" spans="1:2" x14ac:dyDescent="0.2">
      <c r="A80" s="6">
        <v>41718</v>
      </c>
      <c r="B80" t="s">
        <v>20</v>
      </c>
    </row>
    <row r="81" spans="1:2" x14ac:dyDescent="0.2">
      <c r="A81" s="6">
        <v>41719</v>
      </c>
      <c r="B81" t="s">
        <v>20</v>
      </c>
    </row>
    <row r="82" spans="1:2" x14ac:dyDescent="0.2">
      <c r="A82" s="6">
        <v>41720</v>
      </c>
      <c r="B82" t="s">
        <v>20</v>
      </c>
    </row>
    <row r="83" spans="1:2" x14ac:dyDescent="0.2">
      <c r="A83" s="6">
        <v>41721</v>
      </c>
      <c r="B83" t="s">
        <v>20</v>
      </c>
    </row>
    <row r="84" spans="1:2" x14ac:dyDescent="0.2">
      <c r="A84" s="6">
        <v>41722</v>
      </c>
      <c r="B84" t="s">
        <v>20</v>
      </c>
    </row>
    <row r="85" spans="1:2" x14ac:dyDescent="0.2">
      <c r="A85" s="6">
        <v>41723</v>
      </c>
      <c r="B85" t="s">
        <v>20</v>
      </c>
    </row>
    <row r="86" spans="1:2" x14ac:dyDescent="0.2">
      <c r="A86" s="6">
        <v>41724</v>
      </c>
      <c r="B86" t="s">
        <v>20</v>
      </c>
    </row>
    <row r="87" spans="1:2" x14ac:dyDescent="0.2">
      <c r="A87" s="6">
        <v>41725</v>
      </c>
      <c r="B87" t="s">
        <v>20</v>
      </c>
    </row>
    <row r="88" spans="1:2" x14ac:dyDescent="0.2">
      <c r="A88" s="6">
        <v>41726</v>
      </c>
      <c r="B88" t="s">
        <v>20</v>
      </c>
    </row>
    <row r="89" spans="1:2" x14ac:dyDescent="0.2">
      <c r="A89" s="6">
        <v>41727</v>
      </c>
      <c r="B89" t="s">
        <v>20</v>
      </c>
    </row>
    <row r="90" spans="1:2" x14ac:dyDescent="0.2">
      <c r="A90" s="6">
        <v>41728</v>
      </c>
      <c r="B90" t="s">
        <v>20</v>
      </c>
    </row>
    <row r="91" spans="1:2" x14ac:dyDescent="0.2">
      <c r="A91" s="6">
        <v>41729</v>
      </c>
      <c r="B91" t="s">
        <v>20</v>
      </c>
    </row>
    <row r="92" spans="1:2" x14ac:dyDescent="0.2">
      <c r="A92" s="6">
        <v>41730</v>
      </c>
      <c r="B92" t="s">
        <v>21</v>
      </c>
    </row>
    <row r="93" spans="1:2" x14ac:dyDescent="0.2">
      <c r="A93" s="6">
        <v>41731</v>
      </c>
      <c r="B93" t="s">
        <v>21</v>
      </c>
    </row>
    <row r="94" spans="1:2" x14ac:dyDescent="0.2">
      <c r="A94" s="6">
        <v>41732</v>
      </c>
      <c r="B94" t="s">
        <v>21</v>
      </c>
    </row>
    <row r="95" spans="1:2" x14ac:dyDescent="0.2">
      <c r="A95" s="6">
        <v>41733</v>
      </c>
      <c r="B95" t="s">
        <v>21</v>
      </c>
    </row>
    <row r="96" spans="1:2" x14ac:dyDescent="0.2">
      <c r="A96" s="6">
        <v>41734</v>
      </c>
      <c r="B96" t="s">
        <v>21</v>
      </c>
    </row>
    <row r="97" spans="1:2" x14ac:dyDescent="0.2">
      <c r="A97" s="6">
        <v>41735</v>
      </c>
      <c r="B97" t="s">
        <v>21</v>
      </c>
    </row>
    <row r="98" spans="1:2" x14ac:dyDescent="0.2">
      <c r="A98" s="6">
        <v>41736</v>
      </c>
      <c r="B98" t="s">
        <v>21</v>
      </c>
    </row>
    <row r="99" spans="1:2" x14ac:dyDescent="0.2">
      <c r="A99" s="6">
        <v>41737</v>
      </c>
      <c r="B99" t="s">
        <v>21</v>
      </c>
    </row>
    <row r="100" spans="1:2" x14ac:dyDescent="0.2">
      <c r="A100" s="6">
        <v>41738</v>
      </c>
      <c r="B100" t="s">
        <v>21</v>
      </c>
    </row>
    <row r="101" spans="1:2" x14ac:dyDescent="0.2">
      <c r="A101" s="6">
        <v>41739</v>
      </c>
      <c r="B101" t="s">
        <v>21</v>
      </c>
    </row>
    <row r="102" spans="1:2" x14ac:dyDescent="0.2">
      <c r="A102" s="6">
        <v>41740</v>
      </c>
      <c r="B102" t="s">
        <v>21</v>
      </c>
    </row>
    <row r="103" spans="1:2" x14ac:dyDescent="0.2">
      <c r="A103" s="6">
        <v>41741</v>
      </c>
      <c r="B103" t="s">
        <v>21</v>
      </c>
    </row>
    <row r="104" spans="1:2" x14ac:dyDescent="0.2">
      <c r="A104" s="6">
        <v>41742</v>
      </c>
      <c r="B104" t="s">
        <v>21</v>
      </c>
    </row>
    <row r="105" spans="1:2" x14ac:dyDescent="0.2">
      <c r="A105" s="6">
        <v>41743</v>
      </c>
      <c r="B105" t="s">
        <v>21</v>
      </c>
    </row>
    <row r="106" spans="1:2" x14ac:dyDescent="0.2">
      <c r="A106" s="6">
        <v>41744</v>
      </c>
      <c r="B106" t="s">
        <v>21</v>
      </c>
    </row>
    <row r="107" spans="1:2" x14ac:dyDescent="0.2">
      <c r="A107" s="6">
        <v>41745</v>
      </c>
      <c r="B107" t="s">
        <v>21</v>
      </c>
    </row>
    <row r="108" spans="1:2" x14ac:dyDescent="0.2">
      <c r="A108" s="6">
        <v>41746</v>
      </c>
      <c r="B108" t="s">
        <v>21</v>
      </c>
    </row>
    <row r="109" spans="1:2" x14ac:dyDescent="0.2">
      <c r="A109" s="6">
        <v>41747</v>
      </c>
      <c r="B109" t="s">
        <v>21</v>
      </c>
    </row>
    <row r="110" spans="1:2" x14ac:dyDescent="0.2">
      <c r="A110" s="6">
        <v>41748</v>
      </c>
      <c r="B110" t="s">
        <v>21</v>
      </c>
    </row>
    <row r="111" spans="1:2" x14ac:dyDescent="0.2">
      <c r="A111" s="6">
        <v>41749</v>
      </c>
      <c r="B111" t="s">
        <v>21</v>
      </c>
    </row>
    <row r="112" spans="1:2" x14ac:dyDescent="0.2">
      <c r="A112" s="6">
        <v>41750</v>
      </c>
      <c r="B112" t="s">
        <v>21</v>
      </c>
    </row>
    <row r="113" spans="1:2" x14ac:dyDescent="0.2">
      <c r="A113" s="6">
        <v>41751</v>
      </c>
      <c r="B113" t="s">
        <v>21</v>
      </c>
    </row>
    <row r="114" spans="1:2" x14ac:dyDescent="0.2">
      <c r="A114" s="6">
        <v>41752</v>
      </c>
      <c r="B114" t="s">
        <v>21</v>
      </c>
    </row>
    <row r="115" spans="1:2" x14ac:dyDescent="0.2">
      <c r="A115" s="6">
        <v>41753</v>
      </c>
      <c r="B115" t="s">
        <v>21</v>
      </c>
    </row>
    <row r="116" spans="1:2" x14ac:dyDescent="0.2">
      <c r="A116" s="6">
        <v>41754</v>
      </c>
      <c r="B116" t="s">
        <v>21</v>
      </c>
    </row>
    <row r="117" spans="1:2" x14ac:dyDescent="0.2">
      <c r="A117" s="6">
        <v>41755</v>
      </c>
      <c r="B117" t="s">
        <v>21</v>
      </c>
    </row>
    <row r="118" spans="1:2" x14ac:dyDescent="0.2">
      <c r="A118" s="6">
        <v>41756</v>
      </c>
      <c r="B118" t="s">
        <v>21</v>
      </c>
    </row>
    <row r="119" spans="1:2" x14ac:dyDescent="0.2">
      <c r="A119" s="6">
        <v>41757</v>
      </c>
      <c r="B119" t="s">
        <v>21</v>
      </c>
    </row>
    <row r="120" spans="1:2" x14ac:dyDescent="0.2">
      <c r="A120" s="6">
        <v>41758</v>
      </c>
      <c r="B120" t="s">
        <v>21</v>
      </c>
    </row>
    <row r="121" spans="1:2" x14ac:dyDescent="0.2">
      <c r="A121" s="6">
        <v>41759</v>
      </c>
      <c r="B121" t="s">
        <v>21</v>
      </c>
    </row>
    <row r="122" spans="1:2" x14ac:dyDescent="0.2">
      <c r="A122" s="6">
        <v>41760</v>
      </c>
      <c r="B122" t="s">
        <v>22</v>
      </c>
    </row>
    <row r="123" spans="1:2" x14ac:dyDescent="0.2">
      <c r="A123" s="6">
        <v>41761</v>
      </c>
      <c r="B123" t="s">
        <v>22</v>
      </c>
    </row>
    <row r="124" spans="1:2" x14ac:dyDescent="0.2">
      <c r="A124" s="6">
        <v>41762</v>
      </c>
      <c r="B124" t="s">
        <v>22</v>
      </c>
    </row>
    <row r="125" spans="1:2" x14ac:dyDescent="0.2">
      <c r="A125" s="6">
        <v>41763</v>
      </c>
      <c r="B125" t="s">
        <v>22</v>
      </c>
    </row>
    <row r="126" spans="1:2" x14ac:dyDescent="0.2">
      <c r="A126" s="6">
        <v>41764</v>
      </c>
      <c r="B126" t="s">
        <v>22</v>
      </c>
    </row>
    <row r="127" spans="1:2" x14ac:dyDescent="0.2">
      <c r="A127" s="6">
        <v>41765</v>
      </c>
      <c r="B127" t="s">
        <v>22</v>
      </c>
    </row>
    <row r="128" spans="1:2" x14ac:dyDescent="0.2">
      <c r="A128" s="6">
        <v>41766</v>
      </c>
      <c r="B128" t="s">
        <v>22</v>
      </c>
    </row>
    <row r="129" spans="1:2" x14ac:dyDescent="0.2">
      <c r="A129" s="6">
        <v>41767</v>
      </c>
      <c r="B129" t="s">
        <v>22</v>
      </c>
    </row>
    <row r="130" spans="1:2" x14ac:dyDescent="0.2">
      <c r="A130" s="6">
        <v>41768</v>
      </c>
      <c r="B130" t="s">
        <v>22</v>
      </c>
    </row>
    <row r="131" spans="1:2" x14ac:dyDescent="0.2">
      <c r="A131" s="6">
        <v>41769</v>
      </c>
      <c r="B131" t="s">
        <v>22</v>
      </c>
    </row>
    <row r="132" spans="1:2" x14ac:dyDescent="0.2">
      <c r="A132" s="6">
        <v>41770</v>
      </c>
      <c r="B132" t="s">
        <v>22</v>
      </c>
    </row>
    <row r="133" spans="1:2" x14ac:dyDescent="0.2">
      <c r="A133" s="6">
        <v>41771</v>
      </c>
      <c r="B133" t="s">
        <v>22</v>
      </c>
    </row>
    <row r="134" spans="1:2" x14ac:dyDescent="0.2">
      <c r="A134" s="6">
        <v>41772</v>
      </c>
      <c r="B134" t="s">
        <v>22</v>
      </c>
    </row>
    <row r="135" spans="1:2" x14ac:dyDescent="0.2">
      <c r="A135" s="6">
        <v>41773</v>
      </c>
      <c r="B135" t="s">
        <v>22</v>
      </c>
    </row>
    <row r="136" spans="1:2" x14ac:dyDescent="0.2">
      <c r="A136" s="6">
        <v>41774</v>
      </c>
      <c r="B136" t="s">
        <v>22</v>
      </c>
    </row>
    <row r="137" spans="1:2" x14ac:dyDescent="0.2">
      <c r="A137" s="6">
        <v>41775</v>
      </c>
      <c r="B137" t="s">
        <v>22</v>
      </c>
    </row>
    <row r="138" spans="1:2" x14ac:dyDescent="0.2">
      <c r="A138" s="6">
        <v>41776</v>
      </c>
      <c r="B138" t="s">
        <v>22</v>
      </c>
    </row>
    <row r="139" spans="1:2" x14ac:dyDescent="0.2">
      <c r="A139" s="6">
        <v>41777</v>
      </c>
      <c r="B139" t="s">
        <v>22</v>
      </c>
    </row>
    <row r="140" spans="1:2" x14ac:dyDescent="0.2">
      <c r="A140" s="6">
        <v>41778</v>
      </c>
      <c r="B140" t="s">
        <v>22</v>
      </c>
    </row>
    <row r="141" spans="1:2" x14ac:dyDescent="0.2">
      <c r="A141" s="6">
        <v>41779</v>
      </c>
      <c r="B141" t="s">
        <v>22</v>
      </c>
    </row>
    <row r="142" spans="1:2" x14ac:dyDescent="0.2">
      <c r="A142" s="6">
        <v>41780</v>
      </c>
      <c r="B142" t="s">
        <v>22</v>
      </c>
    </row>
    <row r="143" spans="1:2" x14ac:dyDescent="0.2">
      <c r="A143" s="6">
        <v>41781</v>
      </c>
      <c r="B143" t="s">
        <v>22</v>
      </c>
    </row>
    <row r="144" spans="1:2" x14ac:dyDescent="0.2">
      <c r="A144" s="6">
        <v>41782</v>
      </c>
      <c r="B144" t="s">
        <v>22</v>
      </c>
    </row>
    <row r="145" spans="1:2" x14ac:dyDescent="0.2">
      <c r="A145" s="6">
        <v>41783</v>
      </c>
      <c r="B145" t="s">
        <v>22</v>
      </c>
    </row>
    <row r="146" spans="1:2" x14ac:dyDescent="0.2">
      <c r="A146" s="6">
        <v>41784</v>
      </c>
      <c r="B146" t="s">
        <v>22</v>
      </c>
    </row>
    <row r="147" spans="1:2" x14ac:dyDescent="0.2">
      <c r="A147" s="6">
        <v>41785</v>
      </c>
      <c r="B147" t="s">
        <v>22</v>
      </c>
    </row>
    <row r="148" spans="1:2" x14ac:dyDescent="0.2">
      <c r="A148" s="6">
        <v>41786</v>
      </c>
      <c r="B148" t="s">
        <v>22</v>
      </c>
    </row>
    <row r="149" spans="1:2" x14ac:dyDescent="0.2">
      <c r="A149" s="6">
        <v>41787</v>
      </c>
      <c r="B149" t="s">
        <v>22</v>
      </c>
    </row>
    <row r="150" spans="1:2" x14ac:dyDescent="0.2">
      <c r="A150" s="6">
        <v>41788</v>
      </c>
      <c r="B150" t="s">
        <v>22</v>
      </c>
    </row>
    <row r="151" spans="1:2" x14ac:dyDescent="0.2">
      <c r="A151" s="6">
        <v>41789</v>
      </c>
      <c r="B151" t="s">
        <v>22</v>
      </c>
    </row>
    <row r="152" spans="1:2" x14ac:dyDescent="0.2">
      <c r="A152" s="6">
        <v>41790</v>
      </c>
      <c r="B152" t="s">
        <v>22</v>
      </c>
    </row>
    <row r="153" spans="1:2" x14ac:dyDescent="0.2">
      <c r="A153" s="6">
        <v>41791</v>
      </c>
      <c r="B153" t="s">
        <v>23</v>
      </c>
    </row>
    <row r="154" spans="1:2" x14ac:dyDescent="0.2">
      <c r="A154" s="6">
        <v>41792</v>
      </c>
      <c r="B154" t="s">
        <v>23</v>
      </c>
    </row>
    <row r="155" spans="1:2" x14ac:dyDescent="0.2">
      <c r="A155" s="6">
        <v>41793</v>
      </c>
      <c r="B155" t="s">
        <v>23</v>
      </c>
    </row>
    <row r="156" spans="1:2" x14ac:dyDescent="0.2">
      <c r="A156" s="6">
        <v>41794</v>
      </c>
      <c r="B156" t="s">
        <v>23</v>
      </c>
    </row>
    <row r="157" spans="1:2" x14ac:dyDescent="0.2">
      <c r="A157" s="6">
        <v>41795</v>
      </c>
      <c r="B157" t="s">
        <v>23</v>
      </c>
    </row>
    <row r="158" spans="1:2" x14ac:dyDescent="0.2">
      <c r="A158" s="6">
        <v>41796</v>
      </c>
      <c r="B158" t="s">
        <v>23</v>
      </c>
    </row>
    <row r="159" spans="1:2" x14ac:dyDescent="0.2">
      <c r="A159" s="6">
        <v>41797</v>
      </c>
      <c r="B159" t="s">
        <v>23</v>
      </c>
    </row>
    <row r="160" spans="1:2" x14ac:dyDescent="0.2">
      <c r="A160" s="6">
        <v>41798</v>
      </c>
      <c r="B160" t="s">
        <v>23</v>
      </c>
    </row>
    <row r="161" spans="1:2" x14ac:dyDescent="0.2">
      <c r="A161" s="6">
        <v>41799</v>
      </c>
      <c r="B161" t="s">
        <v>23</v>
      </c>
    </row>
    <row r="162" spans="1:2" x14ac:dyDescent="0.2">
      <c r="A162" s="6">
        <v>41800</v>
      </c>
      <c r="B162" t="s">
        <v>23</v>
      </c>
    </row>
    <row r="163" spans="1:2" x14ac:dyDescent="0.2">
      <c r="A163" s="6">
        <v>41801</v>
      </c>
      <c r="B163" t="s">
        <v>23</v>
      </c>
    </row>
    <row r="164" spans="1:2" x14ac:dyDescent="0.2">
      <c r="A164" s="6">
        <v>41802</v>
      </c>
      <c r="B164" t="s">
        <v>23</v>
      </c>
    </row>
    <row r="165" spans="1:2" x14ac:dyDescent="0.2">
      <c r="A165" s="6">
        <v>41803</v>
      </c>
      <c r="B165" t="s">
        <v>23</v>
      </c>
    </row>
    <row r="166" spans="1:2" x14ac:dyDescent="0.2">
      <c r="A166" s="6">
        <v>41804</v>
      </c>
      <c r="B166" t="s">
        <v>23</v>
      </c>
    </row>
    <row r="167" spans="1:2" x14ac:dyDescent="0.2">
      <c r="A167" s="6">
        <v>41805</v>
      </c>
      <c r="B167" t="s">
        <v>23</v>
      </c>
    </row>
    <row r="168" spans="1:2" x14ac:dyDescent="0.2">
      <c r="A168" s="6">
        <v>41806</v>
      </c>
      <c r="B168" t="s">
        <v>23</v>
      </c>
    </row>
    <row r="169" spans="1:2" x14ac:dyDescent="0.2">
      <c r="A169" s="6">
        <v>41807</v>
      </c>
      <c r="B169" t="s">
        <v>23</v>
      </c>
    </row>
    <row r="170" spans="1:2" x14ac:dyDescent="0.2">
      <c r="A170" s="6">
        <v>41808</v>
      </c>
      <c r="B170" t="s">
        <v>23</v>
      </c>
    </row>
    <row r="171" spans="1:2" x14ac:dyDescent="0.2">
      <c r="A171" s="6">
        <v>41809</v>
      </c>
      <c r="B171" t="s">
        <v>23</v>
      </c>
    </row>
    <row r="172" spans="1:2" x14ac:dyDescent="0.2">
      <c r="A172" s="6">
        <v>41810</v>
      </c>
      <c r="B172" t="s">
        <v>23</v>
      </c>
    </row>
    <row r="173" spans="1:2" x14ac:dyDescent="0.2">
      <c r="A173" s="6">
        <v>41811</v>
      </c>
      <c r="B173" t="s">
        <v>23</v>
      </c>
    </row>
    <row r="174" spans="1:2" x14ac:dyDescent="0.2">
      <c r="A174" s="6">
        <v>41812</v>
      </c>
      <c r="B174" t="s">
        <v>23</v>
      </c>
    </row>
    <row r="175" spans="1:2" x14ac:dyDescent="0.2">
      <c r="A175" s="6">
        <v>41813</v>
      </c>
      <c r="B175" t="s">
        <v>23</v>
      </c>
    </row>
    <row r="176" spans="1:2" x14ac:dyDescent="0.2">
      <c r="A176" s="6">
        <v>41814</v>
      </c>
      <c r="B176" t="s">
        <v>23</v>
      </c>
    </row>
    <row r="177" spans="1:2" x14ac:dyDescent="0.2">
      <c r="A177" s="6">
        <v>41815</v>
      </c>
      <c r="B177" t="s">
        <v>23</v>
      </c>
    </row>
    <row r="178" spans="1:2" x14ac:dyDescent="0.2">
      <c r="A178" s="6">
        <v>41816</v>
      </c>
      <c r="B178" t="s">
        <v>23</v>
      </c>
    </row>
    <row r="179" spans="1:2" x14ac:dyDescent="0.2">
      <c r="A179" s="6">
        <v>41817</v>
      </c>
      <c r="B179" t="s">
        <v>23</v>
      </c>
    </row>
    <row r="180" spans="1:2" x14ac:dyDescent="0.2">
      <c r="A180" s="6">
        <v>41818</v>
      </c>
      <c r="B180" t="s">
        <v>23</v>
      </c>
    </row>
    <row r="181" spans="1:2" x14ac:dyDescent="0.2">
      <c r="A181" s="6">
        <v>41819</v>
      </c>
      <c r="B181" t="s">
        <v>23</v>
      </c>
    </row>
    <row r="182" spans="1:2" x14ac:dyDescent="0.2">
      <c r="A182" s="6">
        <v>41820</v>
      </c>
      <c r="B182" t="s">
        <v>23</v>
      </c>
    </row>
    <row r="183" spans="1:2" x14ac:dyDescent="0.2">
      <c r="A183" s="6">
        <v>41821</v>
      </c>
      <c r="B183" t="s">
        <v>24</v>
      </c>
    </row>
    <row r="184" spans="1:2" x14ac:dyDescent="0.2">
      <c r="A184" s="6">
        <v>41822</v>
      </c>
      <c r="B184" t="s">
        <v>24</v>
      </c>
    </row>
    <row r="185" spans="1:2" x14ac:dyDescent="0.2">
      <c r="A185" s="6">
        <v>41823</v>
      </c>
      <c r="B185" t="s">
        <v>24</v>
      </c>
    </row>
    <row r="186" spans="1:2" x14ac:dyDescent="0.2">
      <c r="A186" s="6">
        <v>41824</v>
      </c>
      <c r="B186" t="s">
        <v>24</v>
      </c>
    </row>
    <row r="187" spans="1:2" x14ac:dyDescent="0.2">
      <c r="A187" s="6">
        <v>41825</v>
      </c>
      <c r="B187" t="s">
        <v>24</v>
      </c>
    </row>
    <row r="188" spans="1:2" x14ac:dyDescent="0.2">
      <c r="A188" s="6">
        <v>41826</v>
      </c>
      <c r="B188" t="s">
        <v>24</v>
      </c>
    </row>
    <row r="189" spans="1:2" x14ac:dyDescent="0.2">
      <c r="A189" s="6">
        <v>41827</v>
      </c>
      <c r="B189" t="s">
        <v>24</v>
      </c>
    </row>
    <row r="190" spans="1:2" x14ac:dyDescent="0.2">
      <c r="A190" s="6">
        <v>41828</v>
      </c>
      <c r="B190" t="s">
        <v>24</v>
      </c>
    </row>
    <row r="191" spans="1:2" x14ac:dyDescent="0.2">
      <c r="A191" s="6">
        <v>41829</v>
      </c>
      <c r="B191" t="s">
        <v>24</v>
      </c>
    </row>
    <row r="192" spans="1:2" x14ac:dyDescent="0.2">
      <c r="A192" s="6">
        <v>41830</v>
      </c>
      <c r="B192" t="s">
        <v>24</v>
      </c>
    </row>
    <row r="193" spans="1:2" x14ac:dyDescent="0.2">
      <c r="A193" s="6">
        <v>41831</v>
      </c>
      <c r="B193" t="s">
        <v>24</v>
      </c>
    </row>
    <row r="194" spans="1:2" x14ac:dyDescent="0.2">
      <c r="A194" s="6">
        <v>41832</v>
      </c>
      <c r="B194" t="s">
        <v>24</v>
      </c>
    </row>
    <row r="195" spans="1:2" x14ac:dyDescent="0.2">
      <c r="A195" s="6">
        <v>41833</v>
      </c>
      <c r="B195" t="s">
        <v>24</v>
      </c>
    </row>
    <row r="196" spans="1:2" x14ac:dyDescent="0.2">
      <c r="A196" s="6">
        <v>41834</v>
      </c>
      <c r="B196" t="s">
        <v>24</v>
      </c>
    </row>
    <row r="197" spans="1:2" x14ac:dyDescent="0.2">
      <c r="A197" s="6">
        <v>41835</v>
      </c>
      <c r="B197" t="s">
        <v>24</v>
      </c>
    </row>
    <row r="198" spans="1:2" x14ac:dyDescent="0.2">
      <c r="A198" s="6">
        <v>41836</v>
      </c>
      <c r="B198" t="s">
        <v>24</v>
      </c>
    </row>
    <row r="199" spans="1:2" x14ac:dyDescent="0.2">
      <c r="A199" s="6">
        <v>41837</v>
      </c>
      <c r="B199" t="s">
        <v>24</v>
      </c>
    </row>
    <row r="200" spans="1:2" x14ac:dyDescent="0.2">
      <c r="A200" s="6">
        <v>41838</v>
      </c>
      <c r="B200" t="s">
        <v>24</v>
      </c>
    </row>
    <row r="201" spans="1:2" x14ac:dyDescent="0.2">
      <c r="A201" s="6">
        <v>41839</v>
      </c>
      <c r="B201" t="s">
        <v>24</v>
      </c>
    </row>
    <row r="202" spans="1:2" x14ac:dyDescent="0.2">
      <c r="A202" s="6">
        <v>41840</v>
      </c>
      <c r="B202" t="s">
        <v>24</v>
      </c>
    </row>
    <row r="203" spans="1:2" x14ac:dyDescent="0.2">
      <c r="A203" s="6">
        <v>41841</v>
      </c>
      <c r="B203" t="s">
        <v>24</v>
      </c>
    </row>
    <row r="204" spans="1:2" x14ac:dyDescent="0.2">
      <c r="A204" s="6">
        <v>41842</v>
      </c>
      <c r="B204" t="s">
        <v>24</v>
      </c>
    </row>
    <row r="205" spans="1:2" x14ac:dyDescent="0.2">
      <c r="A205" s="6">
        <v>41843</v>
      </c>
      <c r="B205" t="s">
        <v>24</v>
      </c>
    </row>
    <row r="206" spans="1:2" x14ac:dyDescent="0.2">
      <c r="A206" s="6">
        <v>41844</v>
      </c>
      <c r="B206" t="s">
        <v>24</v>
      </c>
    </row>
    <row r="207" spans="1:2" x14ac:dyDescent="0.2">
      <c r="A207" s="6">
        <v>41845</v>
      </c>
      <c r="B207" t="s">
        <v>24</v>
      </c>
    </row>
    <row r="208" spans="1:2" x14ac:dyDescent="0.2">
      <c r="A208" s="6">
        <v>41846</v>
      </c>
      <c r="B208" t="s">
        <v>24</v>
      </c>
    </row>
    <row r="209" spans="1:2" x14ac:dyDescent="0.2">
      <c r="A209" s="6">
        <v>41847</v>
      </c>
      <c r="B209" t="s">
        <v>24</v>
      </c>
    </row>
    <row r="210" spans="1:2" x14ac:dyDescent="0.2">
      <c r="A210" s="6">
        <v>41848</v>
      </c>
      <c r="B210" t="s">
        <v>24</v>
      </c>
    </row>
    <row r="211" spans="1:2" x14ac:dyDescent="0.2">
      <c r="A211" s="6">
        <v>41849</v>
      </c>
      <c r="B211" t="s">
        <v>24</v>
      </c>
    </row>
    <row r="212" spans="1:2" x14ac:dyDescent="0.2">
      <c r="A212" s="6">
        <v>41850</v>
      </c>
      <c r="B212" t="s">
        <v>24</v>
      </c>
    </row>
    <row r="213" spans="1:2" x14ac:dyDescent="0.2">
      <c r="A213" s="6">
        <v>41851</v>
      </c>
      <c r="B213" t="s">
        <v>24</v>
      </c>
    </row>
    <row r="214" spans="1:2" x14ac:dyDescent="0.2">
      <c r="A214" s="6">
        <v>41852</v>
      </c>
      <c r="B214" t="s">
        <v>25</v>
      </c>
    </row>
    <row r="215" spans="1:2" x14ac:dyDescent="0.2">
      <c r="A215" s="6">
        <v>41853</v>
      </c>
      <c r="B215" t="s">
        <v>25</v>
      </c>
    </row>
    <row r="216" spans="1:2" x14ac:dyDescent="0.2">
      <c r="A216" s="6">
        <v>41854</v>
      </c>
      <c r="B216" t="s">
        <v>25</v>
      </c>
    </row>
    <row r="217" spans="1:2" x14ac:dyDescent="0.2">
      <c r="A217" s="6">
        <v>41855</v>
      </c>
      <c r="B217" t="s">
        <v>25</v>
      </c>
    </row>
    <row r="218" spans="1:2" x14ac:dyDescent="0.2">
      <c r="A218" s="6">
        <v>41856</v>
      </c>
      <c r="B218" t="s">
        <v>25</v>
      </c>
    </row>
    <row r="219" spans="1:2" x14ac:dyDescent="0.2">
      <c r="A219" s="6">
        <v>41857</v>
      </c>
      <c r="B219" t="s">
        <v>25</v>
      </c>
    </row>
    <row r="220" spans="1:2" x14ac:dyDescent="0.2">
      <c r="A220" s="6">
        <v>41858</v>
      </c>
      <c r="B220" t="s">
        <v>25</v>
      </c>
    </row>
    <row r="221" spans="1:2" x14ac:dyDescent="0.2">
      <c r="A221" s="6">
        <v>41859</v>
      </c>
      <c r="B221" t="s">
        <v>25</v>
      </c>
    </row>
    <row r="222" spans="1:2" x14ac:dyDescent="0.2">
      <c r="A222" s="6">
        <v>41860</v>
      </c>
      <c r="B222" t="s">
        <v>25</v>
      </c>
    </row>
    <row r="223" spans="1:2" x14ac:dyDescent="0.2">
      <c r="A223" s="6">
        <v>41861</v>
      </c>
      <c r="B223" t="s">
        <v>25</v>
      </c>
    </row>
    <row r="224" spans="1:2" x14ac:dyDescent="0.2">
      <c r="A224" s="6">
        <v>41862</v>
      </c>
      <c r="B224" t="s">
        <v>25</v>
      </c>
    </row>
    <row r="225" spans="1:2" x14ac:dyDescent="0.2">
      <c r="A225" s="6">
        <v>41863</v>
      </c>
      <c r="B225" t="s">
        <v>25</v>
      </c>
    </row>
    <row r="226" spans="1:2" x14ac:dyDescent="0.2">
      <c r="A226" s="6">
        <v>41864</v>
      </c>
      <c r="B226" t="s">
        <v>25</v>
      </c>
    </row>
    <row r="227" spans="1:2" x14ac:dyDescent="0.2">
      <c r="A227" s="6">
        <v>41865</v>
      </c>
      <c r="B227" t="s">
        <v>25</v>
      </c>
    </row>
    <row r="228" spans="1:2" x14ac:dyDescent="0.2">
      <c r="A228" s="6">
        <v>41866</v>
      </c>
      <c r="B228" t="s">
        <v>25</v>
      </c>
    </row>
    <row r="229" spans="1:2" x14ac:dyDescent="0.2">
      <c r="A229" s="6">
        <v>41867</v>
      </c>
      <c r="B229" t="s">
        <v>25</v>
      </c>
    </row>
    <row r="230" spans="1:2" x14ac:dyDescent="0.2">
      <c r="A230" s="6">
        <v>41868</v>
      </c>
      <c r="B230" t="s">
        <v>25</v>
      </c>
    </row>
    <row r="231" spans="1:2" x14ac:dyDescent="0.2">
      <c r="A231" s="6">
        <v>41869</v>
      </c>
      <c r="B231" t="s">
        <v>25</v>
      </c>
    </row>
    <row r="232" spans="1:2" x14ac:dyDescent="0.2">
      <c r="A232" s="6">
        <v>41870</v>
      </c>
      <c r="B232" t="s">
        <v>25</v>
      </c>
    </row>
    <row r="233" spans="1:2" x14ac:dyDescent="0.2">
      <c r="A233" s="6">
        <v>41871</v>
      </c>
      <c r="B233" t="s">
        <v>25</v>
      </c>
    </row>
    <row r="234" spans="1:2" x14ac:dyDescent="0.2">
      <c r="A234" s="6">
        <v>41872</v>
      </c>
      <c r="B234" t="s">
        <v>25</v>
      </c>
    </row>
    <row r="235" spans="1:2" x14ac:dyDescent="0.2">
      <c r="A235" s="6">
        <v>41873</v>
      </c>
      <c r="B235" t="s">
        <v>25</v>
      </c>
    </row>
    <row r="236" spans="1:2" x14ac:dyDescent="0.2">
      <c r="A236" s="6">
        <v>41874</v>
      </c>
      <c r="B236" t="s">
        <v>25</v>
      </c>
    </row>
    <row r="237" spans="1:2" x14ac:dyDescent="0.2">
      <c r="A237" s="6">
        <v>41875</v>
      </c>
      <c r="B237" t="s">
        <v>25</v>
      </c>
    </row>
    <row r="238" spans="1:2" x14ac:dyDescent="0.2">
      <c r="A238" s="6">
        <v>41876</v>
      </c>
      <c r="B238" t="s">
        <v>25</v>
      </c>
    </row>
    <row r="239" spans="1:2" x14ac:dyDescent="0.2">
      <c r="A239" s="6">
        <v>41877</v>
      </c>
      <c r="B239" t="s">
        <v>25</v>
      </c>
    </row>
    <row r="240" spans="1:2" x14ac:dyDescent="0.2">
      <c r="A240" s="6">
        <v>41878</v>
      </c>
      <c r="B240" t="s">
        <v>25</v>
      </c>
    </row>
    <row r="241" spans="1:2" x14ac:dyDescent="0.2">
      <c r="A241" s="6">
        <v>41879</v>
      </c>
      <c r="B241" t="s">
        <v>25</v>
      </c>
    </row>
    <row r="242" spans="1:2" x14ac:dyDescent="0.2">
      <c r="A242" s="6">
        <v>41880</v>
      </c>
      <c r="B242" t="s">
        <v>25</v>
      </c>
    </row>
    <row r="243" spans="1:2" x14ac:dyDescent="0.2">
      <c r="A243" s="6">
        <v>41881</v>
      </c>
      <c r="B243" t="s">
        <v>25</v>
      </c>
    </row>
    <row r="244" spans="1:2" x14ac:dyDescent="0.2">
      <c r="A244" s="6">
        <v>41882</v>
      </c>
      <c r="B244" t="s">
        <v>25</v>
      </c>
    </row>
    <row r="245" spans="1:2" x14ac:dyDescent="0.2">
      <c r="A245" s="6">
        <v>41883</v>
      </c>
      <c r="B245" t="s">
        <v>26</v>
      </c>
    </row>
    <row r="246" spans="1:2" x14ac:dyDescent="0.2">
      <c r="A246" s="6">
        <v>41884</v>
      </c>
      <c r="B246" t="s">
        <v>26</v>
      </c>
    </row>
    <row r="247" spans="1:2" x14ac:dyDescent="0.2">
      <c r="A247" s="6">
        <v>41885</v>
      </c>
      <c r="B247" t="s">
        <v>26</v>
      </c>
    </row>
    <row r="248" spans="1:2" x14ac:dyDescent="0.2">
      <c r="A248" s="6">
        <v>41886</v>
      </c>
      <c r="B248" t="s">
        <v>26</v>
      </c>
    </row>
    <row r="249" spans="1:2" x14ac:dyDescent="0.2">
      <c r="A249" s="6">
        <v>41887</v>
      </c>
      <c r="B249" t="s">
        <v>26</v>
      </c>
    </row>
    <row r="250" spans="1:2" x14ac:dyDescent="0.2">
      <c r="A250" s="6">
        <v>41888</v>
      </c>
      <c r="B250" t="s">
        <v>26</v>
      </c>
    </row>
    <row r="251" spans="1:2" x14ac:dyDescent="0.2">
      <c r="A251" s="6">
        <v>41889</v>
      </c>
      <c r="B251" t="s">
        <v>26</v>
      </c>
    </row>
    <row r="252" spans="1:2" x14ac:dyDescent="0.2">
      <c r="A252" s="6">
        <v>41890</v>
      </c>
      <c r="B252" t="s">
        <v>26</v>
      </c>
    </row>
    <row r="253" spans="1:2" x14ac:dyDescent="0.2">
      <c r="A253" s="6">
        <v>41891</v>
      </c>
      <c r="B253" t="s">
        <v>26</v>
      </c>
    </row>
    <row r="254" spans="1:2" x14ac:dyDescent="0.2">
      <c r="A254" s="6">
        <v>41892</v>
      </c>
      <c r="B254" t="s">
        <v>26</v>
      </c>
    </row>
    <row r="255" spans="1:2" x14ac:dyDescent="0.2">
      <c r="A255" s="6">
        <v>41893</v>
      </c>
      <c r="B255" t="s">
        <v>26</v>
      </c>
    </row>
    <row r="256" spans="1:2" x14ac:dyDescent="0.2">
      <c r="A256" s="6">
        <v>41894</v>
      </c>
      <c r="B256" t="s">
        <v>26</v>
      </c>
    </row>
    <row r="257" spans="1:2" x14ac:dyDescent="0.2">
      <c r="A257" s="6">
        <v>41895</v>
      </c>
      <c r="B257" t="s">
        <v>26</v>
      </c>
    </row>
    <row r="258" spans="1:2" x14ac:dyDescent="0.2">
      <c r="A258" s="6">
        <v>41896</v>
      </c>
      <c r="B258" t="s">
        <v>26</v>
      </c>
    </row>
    <row r="259" spans="1:2" x14ac:dyDescent="0.2">
      <c r="A259" s="6">
        <v>41897</v>
      </c>
      <c r="B259" t="s">
        <v>26</v>
      </c>
    </row>
    <row r="260" spans="1:2" x14ac:dyDescent="0.2">
      <c r="A260" s="6">
        <v>41898</v>
      </c>
      <c r="B260" t="s">
        <v>26</v>
      </c>
    </row>
    <row r="261" spans="1:2" x14ac:dyDescent="0.2">
      <c r="A261" s="6">
        <v>41899</v>
      </c>
      <c r="B261" t="s">
        <v>26</v>
      </c>
    </row>
    <row r="262" spans="1:2" x14ac:dyDescent="0.2">
      <c r="A262" s="6">
        <v>41900</v>
      </c>
      <c r="B262" t="s">
        <v>26</v>
      </c>
    </row>
    <row r="263" spans="1:2" x14ac:dyDescent="0.2">
      <c r="A263" s="6">
        <v>41901</v>
      </c>
      <c r="B263" t="s">
        <v>26</v>
      </c>
    </row>
    <row r="264" spans="1:2" x14ac:dyDescent="0.2">
      <c r="A264" s="6">
        <v>41902</v>
      </c>
      <c r="B264" t="s">
        <v>26</v>
      </c>
    </row>
    <row r="265" spans="1:2" x14ac:dyDescent="0.2">
      <c r="A265" s="6">
        <v>41903</v>
      </c>
      <c r="B265" t="s">
        <v>26</v>
      </c>
    </row>
    <row r="266" spans="1:2" x14ac:dyDescent="0.2">
      <c r="A266" s="6">
        <v>41904</v>
      </c>
      <c r="B266" t="s">
        <v>26</v>
      </c>
    </row>
    <row r="267" spans="1:2" x14ac:dyDescent="0.2">
      <c r="A267" s="6">
        <v>41905</v>
      </c>
      <c r="B267" t="s">
        <v>26</v>
      </c>
    </row>
    <row r="268" spans="1:2" x14ac:dyDescent="0.2">
      <c r="A268" s="6">
        <v>41906</v>
      </c>
      <c r="B268" t="s">
        <v>26</v>
      </c>
    </row>
    <row r="269" spans="1:2" x14ac:dyDescent="0.2">
      <c r="A269" s="6">
        <v>41907</v>
      </c>
      <c r="B269" t="s">
        <v>26</v>
      </c>
    </row>
    <row r="270" spans="1:2" x14ac:dyDescent="0.2">
      <c r="A270" s="6">
        <v>41908</v>
      </c>
      <c r="B270" t="s">
        <v>26</v>
      </c>
    </row>
    <row r="271" spans="1:2" x14ac:dyDescent="0.2">
      <c r="A271" s="6">
        <v>41909</v>
      </c>
      <c r="B271" t="s">
        <v>26</v>
      </c>
    </row>
    <row r="272" spans="1:2" x14ac:dyDescent="0.2">
      <c r="A272" s="6">
        <v>41910</v>
      </c>
      <c r="B272" t="s">
        <v>26</v>
      </c>
    </row>
    <row r="273" spans="1:2" x14ac:dyDescent="0.2">
      <c r="A273" s="6">
        <v>41911</v>
      </c>
      <c r="B273" t="s">
        <v>26</v>
      </c>
    </row>
    <row r="274" spans="1:2" x14ac:dyDescent="0.2">
      <c r="A274" s="6">
        <v>41912</v>
      </c>
      <c r="B274" t="s">
        <v>26</v>
      </c>
    </row>
    <row r="275" spans="1:2" x14ac:dyDescent="0.2">
      <c r="A275" s="6">
        <v>41913</v>
      </c>
      <c r="B275" t="s">
        <v>27</v>
      </c>
    </row>
    <row r="276" spans="1:2" x14ac:dyDescent="0.2">
      <c r="A276" s="6">
        <v>41914</v>
      </c>
      <c r="B276" t="s">
        <v>27</v>
      </c>
    </row>
    <row r="277" spans="1:2" x14ac:dyDescent="0.2">
      <c r="A277" s="6">
        <v>41915</v>
      </c>
      <c r="B277" t="s">
        <v>27</v>
      </c>
    </row>
    <row r="278" spans="1:2" x14ac:dyDescent="0.2">
      <c r="A278" s="6">
        <v>41916</v>
      </c>
      <c r="B278" t="s">
        <v>27</v>
      </c>
    </row>
    <row r="279" spans="1:2" x14ac:dyDescent="0.2">
      <c r="A279" s="6">
        <v>41917</v>
      </c>
      <c r="B279" t="s">
        <v>27</v>
      </c>
    </row>
    <row r="280" spans="1:2" x14ac:dyDescent="0.2">
      <c r="A280" s="6">
        <v>41918</v>
      </c>
      <c r="B280" t="s">
        <v>27</v>
      </c>
    </row>
    <row r="281" spans="1:2" x14ac:dyDescent="0.2">
      <c r="A281" s="6">
        <v>41919</v>
      </c>
      <c r="B281" t="s">
        <v>27</v>
      </c>
    </row>
    <row r="282" spans="1:2" x14ac:dyDescent="0.2">
      <c r="A282" s="6">
        <v>41920</v>
      </c>
      <c r="B282" t="s">
        <v>27</v>
      </c>
    </row>
    <row r="283" spans="1:2" x14ac:dyDescent="0.2">
      <c r="A283" s="6">
        <v>41921</v>
      </c>
      <c r="B283" t="s">
        <v>27</v>
      </c>
    </row>
    <row r="284" spans="1:2" x14ac:dyDescent="0.2">
      <c r="A284" s="6">
        <v>41922</v>
      </c>
      <c r="B284" t="s">
        <v>27</v>
      </c>
    </row>
    <row r="285" spans="1:2" x14ac:dyDescent="0.2">
      <c r="A285" s="6">
        <v>41923</v>
      </c>
      <c r="B285" t="s">
        <v>27</v>
      </c>
    </row>
    <row r="286" spans="1:2" x14ac:dyDescent="0.2">
      <c r="A286" s="6">
        <v>41924</v>
      </c>
      <c r="B286" t="s">
        <v>27</v>
      </c>
    </row>
    <row r="287" spans="1:2" x14ac:dyDescent="0.2">
      <c r="A287" s="6">
        <v>41925</v>
      </c>
      <c r="B287" t="s">
        <v>27</v>
      </c>
    </row>
    <row r="288" spans="1:2" x14ac:dyDescent="0.2">
      <c r="A288" s="6">
        <v>41926</v>
      </c>
      <c r="B288" t="s">
        <v>27</v>
      </c>
    </row>
    <row r="289" spans="1:2" x14ac:dyDescent="0.2">
      <c r="A289" s="6">
        <v>41927</v>
      </c>
      <c r="B289" t="s">
        <v>27</v>
      </c>
    </row>
    <row r="290" spans="1:2" x14ac:dyDescent="0.2">
      <c r="A290" s="6">
        <v>41928</v>
      </c>
      <c r="B290" t="s">
        <v>27</v>
      </c>
    </row>
    <row r="291" spans="1:2" x14ac:dyDescent="0.2">
      <c r="A291" s="6">
        <v>41929</v>
      </c>
      <c r="B291" t="s">
        <v>27</v>
      </c>
    </row>
    <row r="292" spans="1:2" x14ac:dyDescent="0.2">
      <c r="A292" s="6">
        <v>41930</v>
      </c>
      <c r="B292" t="s">
        <v>27</v>
      </c>
    </row>
    <row r="293" spans="1:2" x14ac:dyDescent="0.2">
      <c r="A293" s="6">
        <v>41931</v>
      </c>
      <c r="B293" t="s">
        <v>27</v>
      </c>
    </row>
    <row r="294" spans="1:2" x14ac:dyDescent="0.2">
      <c r="A294" s="6">
        <v>41932</v>
      </c>
      <c r="B294" t="s">
        <v>27</v>
      </c>
    </row>
    <row r="295" spans="1:2" x14ac:dyDescent="0.2">
      <c r="A295" s="6">
        <v>41933</v>
      </c>
      <c r="B295" t="s">
        <v>27</v>
      </c>
    </row>
    <row r="296" spans="1:2" x14ac:dyDescent="0.2">
      <c r="A296" s="6">
        <v>41934</v>
      </c>
      <c r="B296" t="s">
        <v>27</v>
      </c>
    </row>
    <row r="297" spans="1:2" x14ac:dyDescent="0.2">
      <c r="A297" s="6">
        <v>41935</v>
      </c>
      <c r="B297" t="s">
        <v>27</v>
      </c>
    </row>
    <row r="298" spans="1:2" x14ac:dyDescent="0.2">
      <c r="A298" s="6">
        <v>41936</v>
      </c>
      <c r="B298" t="s">
        <v>27</v>
      </c>
    </row>
    <row r="299" spans="1:2" x14ac:dyDescent="0.2">
      <c r="A299" s="6">
        <v>41937</v>
      </c>
      <c r="B299" t="s">
        <v>27</v>
      </c>
    </row>
    <row r="300" spans="1:2" x14ac:dyDescent="0.2">
      <c r="A300" s="6">
        <v>41938</v>
      </c>
      <c r="B300" t="s">
        <v>27</v>
      </c>
    </row>
    <row r="301" spans="1:2" x14ac:dyDescent="0.2">
      <c r="A301" s="6">
        <v>41939</v>
      </c>
      <c r="B301" t="s">
        <v>27</v>
      </c>
    </row>
    <row r="302" spans="1:2" x14ac:dyDescent="0.2">
      <c r="A302" s="6">
        <v>41940</v>
      </c>
      <c r="B302" t="s">
        <v>27</v>
      </c>
    </row>
    <row r="303" spans="1:2" x14ac:dyDescent="0.2">
      <c r="A303" s="6">
        <v>41941</v>
      </c>
      <c r="B303" t="s">
        <v>27</v>
      </c>
    </row>
    <row r="304" spans="1:2" x14ac:dyDescent="0.2">
      <c r="A304" s="6">
        <v>41942</v>
      </c>
      <c r="B304" t="s">
        <v>27</v>
      </c>
    </row>
    <row r="305" spans="1:2" x14ac:dyDescent="0.2">
      <c r="A305" s="6">
        <v>41943</v>
      </c>
      <c r="B305" t="s">
        <v>27</v>
      </c>
    </row>
    <row r="306" spans="1:2" x14ac:dyDescent="0.2">
      <c r="A306" s="6">
        <v>41944</v>
      </c>
      <c r="B306" t="s">
        <v>28</v>
      </c>
    </row>
    <row r="307" spans="1:2" x14ac:dyDescent="0.2">
      <c r="A307" s="6">
        <v>41945</v>
      </c>
      <c r="B307" t="s">
        <v>28</v>
      </c>
    </row>
    <row r="308" spans="1:2" x14ac:dyDescent="0.2">
      <c r="A308" s="6">
        <v>41946</v>
      </c>
      <c r="B308" t="s">
        <v>28</v>
      </c>
    </row>
    <row r="309" spans="1:2" x14ac:dyDescent="0.2">
      <c r="A309" s="6">
        <v>41947</v>
      </c>
      <c r="B309" t="s">
        <v>28</v>
      </c>
    </row>
    <row r="310" spans="1:2" x14ac:dyDescent="0.2">
      <c r="A310" s="6">
        <v>41948</v>
      </c>
      <c r="B310" t="s">
        <v>28</v>
      </c>
    </row>
    <row r="311" spans="1:2" x14ac:dyDescent="0.2">
      <c r="A311" s="6">
        <v>41949</v>
      </c>
      <c r="B311" t="s">
        <v>28</v>
      </c>
    </row>
    <row r="312" spans="1:2" x14ac:dyDescent="0.2">
      <c r="A312" s="6">
        <v>41950</v>
      </c>
      <c r="B312" t="s">
        <v>28</v>
      </c>
    </row>
    <row r="313" spans="1:2" x14ac:dyDescent="0.2">
      <c r="A313" s="6">
        <v>41951</v>
      </c>
      <c r="B313" t="s">
        <v>28</v>
      </c>
    </row>
    <row r="314" spans="1:2" x14ac:dyDescent="0.2">
      <c r="A314" s="6">
        <v>41952</v>
      </c>
      <c r="B314" t="s">
        <v>28</v>
      </c>
    </row>
    <row r="315" spans="1:2" x14ac:dyDescent="0.2">
      <c r="A315" s="6">
        <v>41953</v>
      </c>
      <c r="B315" t="s">
        <v>28</v>
      </c>
    </row>
    <row r="316" spans="1:2" x14ac:dyDescent="0.2">
      <c r="A316" s="6">
        <v>41954</v>
      </c>
      <c r="B316" t="s">
        <v>28</v>
      </c>
    </row>
    <row r="317" spans="1:2" x14ac:dyDescent="0.2">
      <c r="A317" s="6">
        <v>41955</v>
      </c>
      <c r="B317" t="s">
        <v>28</v>
      </c>
    </row>
    <row r="318" spans="1:2" x14ac:dyDescent="0.2">
      <c r="A318" s="6">
        <v>41956</v>
      </c>
      <c r="B318" t="s">
        <v>28</v>
      </c>
    </row>
    <row r="319" spans="1:2" x14ac:dyDescent="0.2">
      <c r="A319" s="6">
        <v>41957</v>
      </c>
      <c r="B319" t="s">
        <v>28</v>
      </c>
    </row>
    <row r="320" spans="1:2" x14ac:dyDescent="0.2">
      <c r="A320" s="6">
        <v>41958</v>
      </c>
      <c r="B320" t="s">
        <v>28</v>
      </c>
    </row>
    <row r="321" spans="1:2" x14ac:dyDescent="0.2">
      <c r="A321" s="6">
        <v>41959</v>
      </c>
      <c r="B321" t="s">
        <v>28</v>
      </c>
    </row>
    <row r="322" spans="1:2" x14ac:dyDescent="0.2">
      <c r="A322" s="6">
        <v>41960</v>
      </c>
      <c r="B322" t="s">
        <v>28</v>
      </c>
    </row>
    <row r="323" spans="1:2" x14ac:dyDescent="0.2">
      <c r="A323" s="6">
        <v>41961</v>
      </c>
      <c r="B323" t="s">
        <v>28</v>
      </c>
    </row>
    <row r="324" spans="1:2" x14ac:dyDescent="0.2">
      <c r="A324" s="6">
        <v>41962</v>
      </c>
      <c r="B324" t="s">
        <v>28</v>
      </c>
    </row>
    <row r="325" spans="1:2" x14ac:dyDescent="0.2">
      <c r="A325" s="6">
        <v>41963</v>
      </c>
      <c r="B325" t="s">
        <v>28</v>
      </c>
    </row>
    <row r="326" spans="1:2" x14ac:dyDescent="0.2">
      <c r="A326" s="6">
        <v>41964</v>
      </c>
      <c r="B326" t="s">
        <v>28</v>
      </c>
    </row>
    <row r="327" spans="1:2" x14ac:dyDescent="0.2">
      <c r="A327" s="6">
        <v>41965</v>
      </c>
      <c r="B327" t="s">
        <v>28</v>
      </c>
    </row>
    <row r="328" spans="1:2" x14ac:dyDescent="0.2">
      <c r="A328" s="6">
        <v>41966</v>
      </c>
      <c r="B328" t="s">
        <v>28</v>
      </c>
    </row>
    <row r="329" spans="1:2" x14ac:dyDescent="0.2">
      <c r="A329" s="6">
        <v>41967</v>
      </c>
      <c r="B329" t="s">
        <v>28</v>
      </c>
    </row>
    <row r="330" spans="1:2" x14ac:dyDescent="0.2">
      <c r="A330" s="6">
        <v>41968</v>
      </c>
      <c r="B330" t="s">
        <v>28</v>
      </c>
    </row>
    <row r="331" spans="1:2" x14ac:dyDescent="0.2">
      <c r="A331" s="6">
        <v>41969</v>
      </c>
      <c r="B331" t="s">
        <v>28</v>
      </c>
    </row>
    <row r="332" spans="1:2" x14ac:dyDescent="0.2">
      <c r="A332" s="6">
        <v>41970</v>
      </c>
      <c r="B332" t="s">
        <v>28</v>
      </c>
    </row>
    <row r="333" spans="1:2" x14ac:dyDescent="0.2">
      <c r="A333" s="6">
        <v>41971</v>
      </c>
      <c r="B333" t="s">
        <v>28</v>
      </c>
    </row>
    <row r="334" spans="1:2" x14ac:dyDescent="0.2">
      <c r="A334" s="6">
        <v>41972</v>
      </c>
      <c r="B334" t="s">
        <v>28</v>
      </c>
    </row>
    <row r="335" spans="1:2" x14ac:dyDescent="0.2">
      <c r="A335" s="6">
        <v>41973</v>
      </c>
      <c r="B335" t="s">
        <v>28</v>
      </c>
    </row>
    <row r="336" spans="1:2" x14ac:dyDescent="0.2">
      <c r="A336" s="6">
        <v>41974</v>
      </c>
      <c r="B336" t="s">
        <v>29</v>
      </c>
    </row>
    <row r="337" spans="1:2" x14ac:dyDescent="0.2">
      <c r="A337" s="6">
        <v>41975</v>
      </c>
      <c r="B337" t="s">
        <v>29</v>
      </c>
    </row>
    <row r="338" spans="1:2" x14ac:dyDescent="0.2">
      <c r="A338" s="6">
        <v>41976</v>
      </c>
      <c r="B338" t="s">
        <v>29</v>
      </c>
    </row>
    <row r="339" spans="1:2" x14ac:dyDescent="0.2">
      <c r="A339" s="6">
        <v>41977</v>
      </c>
      <c r="B339" t="s">
        <v>29</v>
      </c>
    </row>
    <row r="340" spans="1:2" x14ac:dyDescent="0.2">
      <c r="A340" s="6">
        <v>41978</v>
      </c>
      <c r="B340" t="s">
        <v>29</v>
      </c>
    </row>
    <row r="341" spans="1:2" x14ac:dyDescent="0.2">
      <c r="A341" s="6">
        <v>41979</v>
      </c>
      <c r="B341" t="s">
        <v>29</v>
      </c>
    </row>
    <row r="342" spans="1:2" x14ac:dyDescent="0.2">
      <c r="A342" s="6">
        <v>41980</v>
      </c>
      <c r="B342" t="s">
        <v>29</v>
      </c>
    </row>
    <row r="343" spans="1:2" x14ac:dyDescent="0.2">
      <c r="A343" s="6">
        <v>41981</v>
      </c>
      <c r="B343" t="s">
        <v>29</v>
      </c>
    </row>
    <row r="344" spans="1:2" x14ac:dyDescent="0.2">
      <c r="A344" s="6">
        <v>41982</v>
      </c>
      <c r="B344" t="s">
        <v>29</v>
      </c>
    </row>
    <row r="345" spans="1:2" x14ac:dyDescent="0.2">
      <c r="A345" s="6">
        <v>41983</v>
      </c>
      <c r="B345" t="s">
        <v>29</v>
      </c>
    </row>
    <row r="346" spans="1:2" x14ac:dyDescent="0.2">
      <c r="A346" s="6">
        <v>41984</v>
      </c>
      <c r="B346" t="s">
        <v>29</v>
      </c>
    </row>
    <row r="347" spans="1:2" x14ac:dyDescent="0.2">
      <c r="A347" s="6">
        <v>41985</v>
      </c>
      <c r="B347" t="s">
        <v>29</v>
      </c>
    </row>
    <row r="348" spans="1:2" x14ac:dyDescent="0.2">
      <c r="A348" s="6">
        <v>41986</v>
      </c>
      <c r="B348" t="s">
        <v>29</v>
      </c>
    </row>
    <row r="349" spans="1:2" x14ac:dyDescent="0.2">
      <c r="A349" s="6">
        <v>41987</v>
      </c>
      <c r="B349" t="s">
        <v>29</v>
      </c>
    </row>
    <row r="350" spans="1:2" x14ac:dyDescent="0.2">
      <c r="A350" s="6">
        <v>41988</v>
      </c>
      <c r="B350" t="s">
        <v>29</v>
      </c>
    </row>
    <row r="351" spans="1:2" x14ac:dyDescent="0.2">
      <c r="A351" s="6">
        <v>41989</v>
      </c>
      <c r="B351" t="s">
        <v>29</v>
      </c>
    </row>
    <row r="352" spans="1:2" x14ac:dyDescent="0.2">
      <c r="A352" s="6">
        <v>41990</v>
      </c>
      <c r="B352" t="s">
        <v>29</v>
      </c>
    </row>
    <row r="353" spans="1:2" x14ac:dyDescent="0.2">
      <c r="A353" s="6">
        <v>41991</v>
      </c>
      <c r="B353" t="s">
        <v>29</v>
      </c>
    </row>
    <row r="354" spans="1:2" x14ac:dyDescent="0.2">
      <c r="A354" s="6">
        <v>41992</v>
      </c>
      <c r="B354" t="s">
        <v>29</v>
      </c>
    </row>
    <row r="355" spans="1:2" x14ac:dyDescent="0.2">
      <c r="A355" s="6">
        <v>41993</v>
      </c>
      <c r="B355" t="s">
        <v>29</v>
      </c>
    </row>
    <row r="356" spans="1:2" x14ac:dyDescent="0.2">
      <c r="A356" s="6">
        <v>41994</v>
      </c>
      <c r="B356" t="s">
        <v>29</v>
      </c>
    </row>
    <row r="357" spans="1:2" x14ac:dyDescent="0.2">
      <c r="A357" s="6">
        <v>41995</v>
      </c>
      <c r="B357" t="s">
        <v>29</v>
      </c>
    </row>
    <row r="358" spans="1:2" x14ac:dyDescent="0.2">
      <c r="A358" s="6">
        <v>41996</v>
      </c>
      <c r="B358" t="s">
        <v>29</v>
      </c>
    </row>
    <row r="359" spans="1:2" x14ac:dyDescent="0.2">
      <c r="A359" s="6">
        <v>41997</v>
      </c>
      <c r="B359" t="s">
        <v>29</v>
      </c>
    </row>
    <row r="360" spans="1:2" x14ac:dyDescent="0.2">
      <c r="A360" s="6">
        <v>41998</v>
      </c>
      <c r="B360" t="s">
        <v>29</v>
      </c>
    </row>
    <row r="361" spans="1:2" x14ac:dyDescent="0.2">
      <c r="A361" s="6">
        <v>41999</v>
      </c>
      <c r="B361" t="s">
        <v>29</v>
      </c>
    </row>
    <row r="362" spans="1:2" x14ac:dyDescent="0.2">
      <c r="A362" s="6">
        <v>42000</v>
      </c>
      <c r="B362" t="s">
        <v>29</v>
      </c>
    </row>
    <row r="363" spans="1:2" x14ac:dyDescent="0.2">
      <c r="A363" s="6">
        <v>42001</v>
      </c>
      <c r="B363" t="s">
        <v>29</v>
      </c>
    </row>
    <row r="364" spans="1:2" x14ac:dyDescent="0.2">
      <c r="A364" s="6">
        <v>42002</v>
      </c>
      <c r="B364" t="s">
        <v>29</v>
      </c>
    </row>
    <row r="365" spans="1:2" x14ac:dyDescent="0.2">
      <c r="A365" s="6">
        <v>42003</v>
      </c>
      <c r="B365" t="s">
        <v>29</v>
      </c>
    </row>
    <row r="366" spans="1:2" x14ac:dyDescent="0.2">
      <c r="A366" s="6">
        <v>42004</v>
      </c>
      <c r="B366" t="s">
        <v>29</v>
      </c>
    </row>
    <row r="367" spans="1:2" x14ac:dyDescent="0.2">
      <c r="A367" s="6">
        <v>42005</v>
      </c>
      <c r="B367" t="s">
        <v>30</v>
      </c>
    </row>
    <row r="368" spans="1:2" x14ac:dyDescent="0.2">
      <c r="A368" s="6">
        <v>42006</v>
      </c>
      <c r="B368" t="s">
        <v>30</v>
      </c>
    </row>
    <row r="369" spans="1:2" x14ac:dyDescent="0.2">
      <c r="A369" s="6">
        <v>42007</v>
      </c>
      <c r="B369" t="s">
        <v>30</v>
      </c>
    </row>
    <row r="370" spans="1:2" x14ac:dyDescent="0.2">
      <c r="A370" s="6">
        <v>42008</v>
      </c>
      <c r="B370" t="s">
        <v>30</v>
      </c>
    </row>
    <row r="371" spans="1:2" x14ac:dyDescent="0.2">
      <c r="A371" s="6">
        <v>42009</v>
      </c>
      <c r="B371" t="s">
        <v>30</v>
      </c>
    </row>
    <row r="372" spans="1:2" x14ac:dyDescent="0.2">
      <c r="A372" s="6">
        <v>42010</v>
      </c>
      <c r="B372" t="s">
        <v>30</v>
      </c>
    </row>
    <row r="373" spans="1:2" x14ac:dyDescent="0.2">
      <c r="A373" s="6">
        <v>42011</v>
      </c>
      <c r="B373" t="s">
        <v>30</v>
      </c>
    </row>
    <row r="374" spans="1:2" x14ac:dyDescent="0.2">
      <c r="A374" s="6">
        <v>42012</v>
      </c>
      <c r="B374" t="s">
        <v>30</v>
      </c>
    </row>
    <row r="375" spans="1:2" x14ac:dyDescent="0.2">
      <c r="A375" s="6">
        <v>42013</v>
      </c>
      <c r="B375" t="s">
        <v>30</v>
      </c>
    </row>
    <row r="376" spans="1:2" x14ac:dyDescent="0.2">
      <c r="A376" s="6">
        <v>42014</v>
      </c>
      <c r="B376" t="s">
        <v>30</v>
      </c>
    </row>
    <row r="377" spans="1:2" x14ac:dyDescent="0.2">
      <c r="A377" s="6">
        <v>42015</v>
      </c>
      <c r="B377" t="s">
        <v>30</v>
      </c>
    </row>
    <row r="378" spans="1:2" x14ac:dyDescent="0.2">
      <c r="A378" s="6">
        <v>42016</v>
      </c>
      <c r="B378" t="s">
        <v>30</v>
      </c>
    </row>
    <row r="379" spans="1:2" x14ac:dyDescent="0.2">
      <c r="A379" s="6">
        <v>42017</v>
      </c>
      <c r="B379" t="s">
        <v>30</v>
      </c>
    </row>
    <row r="380" spans="1:2" x14ac:dyDescent="0.2">
      <c r="A380" s="6">
        <v>42018</v>
      </c>
      <c r="B380" t="s">
        <v>30</v>
      </c>
    </row>
    <row r="381" spans="1:2" x14ac:dyDescent="0.2">
      <c r="A381" s="6">
        <v>42019</v>
      </c>
      <c r="B381" t="s">
        <v>30</v>
      </c>
    </row>
    <row r="382" spans="1:2" x14ac:dyDescent="0.2">
      <c r="A382" s="6">
        <v>42020</v>
      </c>
      <c r="B382" t="s">
        <v>30</v>
      </c>
    </row>
    <row r="383" spans="1:2" x14ac:dyDescent="0.2">
      <c r="A383" s="6">
        <v>42021</v>
      </c>
      <c r="B383" t="s">
        <v>30</v>
      </c>
    </row>
    <row r="384" spans="1:2" x14ac:dyDescent="0.2">
      <c r="A384" s="6">
        <v>42022</v>
      </c>
      <c r="B384" t="s">
        <v>30</v>
      </c>
    </row>
    <row r="385" spans="1:2" x14ac:dyDescent="0.2">
      <c r="A385" s="6">
        <v>42023</v>
      </c>
      <c r="B385" t="s">
        <v>30</v>
      </c>
    </row>
    <row r="386" spans="1:2" x14ac:dyDescent="0.2">
      <c r="A386" s="6">
        <v>42024</v>
      </c>
      <c r="B386" t="s">
        <v>30</v>
      </c>
    </row>
    <row r="387" spans="1:2" x14ac:dyDescent="0.2">
      <c r="A387" s="6">
        <v>42025</v>
      </c>
      <c r="B387" t="s">
        <v>30</v>
      </c>
    </row>
    <row r="388" spans="1:2" x14ac:dyDescent="0.2">
      <c r="A388" s="6">
        <v>42026</v>
      </c>
      <c r="B388" t="s">
        <v>30</v>
      </c>
    </row>
    <row r="389" spans="1:2" x14ac:dyDescent="0.2">
      <c r="A389" s="6">
        <v>42027</v>
      </c>
      <c r="B389" t="s">
        <v>30</v>
      </c>
    </row>
    <row r="390" spans="1:2" x14ac:dyDescent="0.2">
      <c r="A390" s="6">
        <v>42028</v>
      </c>
      <c r="B390" t="s">
        <v>30</v>
      </c>
    </row>
    <row r="391" spans="1:2" x14ac:dyDescent="0.2">
      <c r="A391" s="6">
        <v>42029</v>
      </c>
      <c r="B391" t="s">
        <v>30</v>
      </c>
    </row>
    <row r="392" spans="1:2" x14ac:dyDescent="0.2">
      <c r="A392" s="6">
        <v>42030</v>
      </c>
      <c r="B392" t="s">
        <v>30</v>
      </c>
    </row>
    <row r="393" spans="1:2" x14ac:dyDescent="0.2">
      <c r="A393" s="6">
        <v>42031</v>
      </c>
      <c r="B393" t="s">
        <v>30</v>
      </c>
    </row>
    <row r="394" spans="1:2" x14ac:dyDescent="0.2">
      <c r="A394" s="6">
        <v>42032</v>
      </c>
      <c r="B394" t="s">
        <v>30</v>
      </c>
    </row>
    <row r="395" spans="1:2" x14ac:dyDescent="0.2">
      <c r="A395" s="6">
        <v>42033</v>
      </c>
      <c r="B395" t="s">
        <v>30</v>
      </c>
    </row>
    <row r="396" spans="1:2" x14ac:dyDescent="0.2">
      <c r="A396" s="6">
        <v>42034</v>
      </c>
      <c r="B396" t="s">
        <v>30</v>
      </c>
    </row>
    <row r="397" spans="1:2" x14ac:dyDescent="0.2">
      <c r="A397" s="6">
        <v>42035</v>
      </c>
      <c r="B397" t="s">
        <v>30</v>
      </c>
    </row>
    <row r="398" spans="1:2" x14ac:dyDescent="0.2">
      <c r="A398" s="6">
        <v>42036</v>
      </c>
      <c r="B398" t="s">
        <v>31</v>
      </c>
    </row>
    <row r="399" spans="1:2" x14ac:dyDescent="0.2">
      <c r="A399" s="6">
        <v>42037</v>
      </c>
      <c r="B399" t="s">
        <v>31</v>
      </c>
    </row>
    <row r="400" spans="1:2" x14ac:dyDescent="0.2">
      <c r="A400" s="6">
        <v>42038</v>
      </c>
      <c r="B400" t="s">
        <v>31</v>
      </c>
    </row>
    <row r="401" spans="1:2" x14ac:dyDescent="0.2">
      <c r="A401" s="6">
        <v>42039</v>
      </c>
      <c r="B401" t="s">
        <v>31</v>
      </c>
    </row>
    <row r="402" spans="1:2" x14ac:dyDescent="0.2">
      <c r="A402" s="6">
        <v>42040</v>
      </c>
      <c r="B402" t="s">
        <v>31</v>
      </c>
    </row>
    <row r="403" spans="1:2" x14ac:dyDescent="0.2">
      <c r="A403" s="6">
        <v>42041</v>
      </c>
      <c r="B403" t="s">
        <v>31</v>
      </c>
    </row>
    <row r="404" spans="1:2" x14ac:dyDescent="0.2">
      <c r="A404" s="6">
        <v>42042</v>
      </c>
      <c r="B404" t="s">
        <v>31</v>
      </c>
    </row>
    <row r="405" spans="1:2" x14ac:dyDescent="0.2">
      <c r="A405" s="6">
        <v>42043</v>
      </c>
      <c r="B405" t="s">
        <v>31</v>
      </c>
    </row>
    <row r="406" spans="1:2" x14ac:dyDescent="0.2">
      <c r="A406" s="6">
        <v>42044</v>
      </c>
      <c r="B406" t="s">
        <v>31</v>
      </c>
    </row>
    <row r="407" spans="1:2" x14ac:dyDescent="0.2">
      <c r="A407" s="6">
        <v>42045</v>
      </c>
      <c r="B407" t="s">
        <v>31</v>
      </c>
    </row>
    <row r="408" spans="1:2" x14ac:dyDescent="0.2">
      <c r="A408" s="6">
        <v>42046</v>
      </c>
      <c r="B408" t="s">
        <v>31</v>
      </c>
    </row>
    <row r="409" spans="1:2" x14ac:dyDescent="0.2">
      <c r="A409" s="6">
        <v>42047</v>
      </c>
      <c r="B409" t="s">
        <v>31</v>
      </c>
    </row>
    <row r="410" spans="1:2" x14ac:dyDescent="0.2">
      <c r="A410" s="6">
        <v>42048</v>
      </c>
      <c r="B410" t="s">
        <v>31</v>
      </c>
    </row>
    <row r="411" spans="1:2" x14ac:dyDescent="0.2">
      <c r="A411" s="6">
        <v>42049</v>
      </c>
      <c r="B411" t="s">
        <v>31</v>
      </c>
    </row>
    <row r="412" spans="1:2" x14ac:dyDescent="0.2">
      <c r="A412" s="6">
        <v>42050</v>
      </c>
      <c r="B412" t="s">
        <v>31</v>
      </c>
    </row>
    <row r="413" spans="1:2" x14ac:dyDescent="0.2">
      <c r="A413" s="6">
        <v>42051</v>
      </c>
      <c r="B413" t="s">
        <v>31</v>
      </c>
    </row>
    <row r="414" spans="1:2" x14ac:dyDescent="0.2">
      <c r="A414" s="6">
        <v>42052</v>
      </c>
      <c r="B414" t="s">
        <v>31</v>
      </c>
    </row>
    <row r="415" spans="1:2" x14ac:dyDescent="0.2">
      <c r="A415" s="6">
        <v>42053</v>
      </c>
      <c r="B415" t="s">
        <v>31</v>
      </c>
    </row>
    <row r="416" spans="1:2" x14ac:dyDescent="0.2">
      <c r="A416" s="6">
        <v>42054</v>
      </c>
      <c r="B416" t="s">
        <v>31</v>
      </c>
    </row>
    <row r="417" spans="1:2" x14ac:dyDescent="0.2">
      <c r="A417" s="6">
        <v>42055</v>
      </c>
      <c r="B417" t="s">
        <v>31</v>
      </c>
    </row>
    <row r="418" spans="1:2" x14ac:dyDescent="0.2">
      <c r="A418" s="6">
        <v>42056</v>
      </c>
      <c r="B418" t="s">
        <v>31</v>
      </c>
    </row>
    <row r="419" spans="1:2" x14ac:dyDescent="0.2">
      <c r="A419" s="6">
        <v>42057</v>
      </c>
      <c r="B419" t="s">
        <v>31</v>
      </c>
    </row>
    <row r="420" spans="1:2" x14ac:dyDescent="0.2">
      <c r="A420" s="6">
        <v>42058</v>
      </c>
      <c r="B420" t="s">
        <v>31</v>
      </c>
    </row>
    <row r="421" spans="1:2" x14ac:dyDescent="0.2">
      <c r="A421" s="6">
        <v>42059</v>
      </c>
      <c r="B421" t="s">
        <v>31</v>
      </c>
    </row>
    <row r="422" spans="1:2" x14ac:dyDescent="0.2">
      <c r="A422" s="6">
        <v>42060</v>
      </c>
      <c r="B422" t="s">
        <v>31</v>
      </c>
    </row>
    <row r="423" spans="1:2" x14ac:dyDescent="0.2">
      <c r="A423" s="6">
        <v>42061</v>
      </c>
      <c r="B423" t="s">
        <v>31</v>
      </c>
    </row>
    <row r="424" spans="1:2" x14ac:dyDescent="0.2">
      <c r="A424" s="6">
        <v>42062</v>
      </c>
      <c r="B424" t="s">
        <v>31</v>
      </c>
    </row>
    <row r="425" spans="1:2" x14ac:dyDescent="0.2">
      <c r="A425" s="6">
        <v>42063</v>
      </c>
      <c r="B425" t="s">
        <v>31</v>
      </c>
    </row>
    <row r="426" spans="1:2" x14ac:dyDescent="0.2">
      <c r="A426" s="6">
        <v>42064</v>
      </c>
      <c r="B426" t="s">
        <v>38</v>
      </c>
    </row>
    <row r="427" spans="1:2" x14ac:dyDescent="0.2">
      <c r="A427" s="6">
        <v>42065</v>
      </c>
      <c r="B427" t="s">
        <v>38</v>
      </c>
    </row>
    <row r="428" spans="1:2" x14ac:dyDescent="0.2">
      <c r="A428" s="6">
        <v>42066</v>
      </c>
      <c r="B428" t="s">
        <v>38</v>
      </c>
    </row>
    <row r="429" spans="1:2" x14ac:dyDescent="0.2">
      <c r="A429" s="6">
        <v>42067</v>
      </c>
      <c r="B429" t="s">
        <v>38</v>
      </c>
    </row>
    <row r="430" spans="1:2" x14ac:dyDescent="0.2">
      <c r="A430" s="6">
        <v>42068</v>
      </c>
      <c r="B430" t="s">
        <v>38</v>
      </c>
    </row>
    <row r="431" spans="1:2" x14ac:dyDescent="0.2">
      <c r="A431" s="6">
        <v>42069</v>
      </c>
      <c r="B431" t="s">
        <v>38</v>
      </c>
    </row>
    <row r="432" spans="1:2" x14ac:dyDescent="0.2">
      <c r="A432" s="6">
        <v>42070</v>
      </c>
      <c r="B432" t="s">
        <v>38</v>
      </c>
    </row>
    <row r="433" spans="1:2" x14ac:dyDescent="0.2">
      <c r="A433" s="6">
        <v>42071</v>
      </c>
      <c r="B433" t="s">
        <v>38</v>
      </c>
    </row>
    <row r="434" spans="1:2" x14ac:dyDescent="0.2">
      <c r="A434" s="6">
        <v>42072</v>
      </c>
      <c r="B434" t="s">
        <v>38</v>
      </c>
    </row>
    <row r="435" spans="1:2" x14ac:dyDescent="0.2">
      <c r="A435" s="6">
        <v>42073</v>
      </c>
      <c r="B435" t="s">
        <v>38</v>
      </c>
    </row>
    <row r="436" spans="1:2" x14ac:dyDescent="0.2">
      <c r="A436" s="6">
        <v>42074</v>
      </c>
      <c r="B436" t="s">
        <v>38</v>
      </c>
    </row>
    <row r="437" spans="1:2" x14ac:dyDescent="0.2">
      <c r="A437" s="6">
        <v>42075</v>
      </c>
      <c r="B437" t="s">
        <v>38</v>
      </c>
    </row>
    <row r="438" spans="1:2" x14ac:dyDescent="0.2">
      <c r="A438" s="6">
        <v>42076</v>
      </c>
      <c r="B438" t="s">
        <v>38</v>
      </c>
    </row>
    <row r="439" spans="1:2" x14ac:dyDescent="0.2">
      <c r="A439" s="6">
        <v>42077</v>
      </c>
      <c r="B439" t="s">
        <v>38</v>
      </c>
    </row>
    <row r="440" spans="1:2" x14ac:dyDescent="0.2">
      <c r="A440" s="6">
        <v>42078</v>
      </c>
      <c r="B440" t="s">
        <v>38</v>
      </c>
    </row>
    <row r="441" spans="1:2" x14ac:dyDescent="0.2">
      <c r="A441" s="6">
        <v>42079</v>
      </c>
      <c r="B441" t="s">
        <v>38</v>
      </c>
    </row>
    <row r="442" spans="1:2" x14ac:dyDescent="0.2">
      <c r="A442" s="6">
        <v>42080</v>
      </c>
      <c r="B442" t="s">
        <v>38</v>
      </c>
    </row>
    <row r="443" spans="1:2" x14ac:dyDescent="0.2">
      <c r="A443" s="6">
        <v>42081</v>
      </c>
      <c r="B443" t="s">
        <v>38</v>
      </c>
    </row>
    <row r="444" spans="1:2" x14ac:dyDescent="0.2">
      <c r="A444" s="6">
        <v>42082</v>
      </c>
      <c r="B444" t="s">
        <v>38</v>
      </c>
    </row>
    <row r="445" spans="1:2" x14ac:dyDescent="0.2">
      <c r="A445" s="6">
        <v>42083</v>
      </c>
      <c r="B445" t="s">
        <v>38</v>
      </c>
    </row>
    <row r="446" spans="1:2" x14ac:dyDescent="0.2">
      <c r="A446" s="6">
        <v>42084</v>
      </c>
      <c r="B446" t="s">
        <v>38</v>
      </c>
    </row>
    <row r="447" spans="1:2" x14ac:dyDescent="0.2">
      <c r="A447" s="6">
        <v>42085</v>
      </c>
      <c r="B447" t="s">
        <v>38</v>
      </c>
    </row>
    <row r="448" spans="1:2" x14ac:dyDescent="0.2">
      <c r="A448" s="6">
        <v>42086</v>
      </c>
      <c r="B448" t="s">
        <v>38</v>
      </c>
    </row>
    <row r="449" spans="1:2" x14ac:dyDescent="0.2">
      <c r="A449" s="6">
        <v>42087</v>
      </c>
      <c r="B449" t="s">
        <v>38</v>
      </c>
    </row>
    <row r="450" spans="1:2" x14ac:dyDescent="0.2">
      <c r="A450" s="6">
        <v>42088</v>
      </c>
      <c r="B450" t="s">
        <v>38</v>
      </c>
    </row>
    <row r="451" spans="1:2" x14ac:dyDescent="0.2">
      <c r="A451" s="6">
        <v>42089</v>
      </c>
      <c r="B451" t="s">
        <v>38</v>
      </c>
    </row>
    <row r="452" spans="1:2" x14ac:dyDescent="0.2">
      <c r="A452" s="6">
        <v>42090</v>
      </c>
      <c r="B452" t="s">
        <v>38</v>
      </c>
    </row>
    <row r="453" spans="1:2" x14ac:dyDescent="0.2">
      <c r="A453" s="6">
        <v>42091</v>
      </c>
      <c r="B453" t="s">
        <v>38</v>
      </c>
    </row>
    <row r="454" spans="1:2" x14ac:dyDescent="0.2">
      <c r="A454" s="6">
        <v>42092</v>
      </c>
      <c r="B454" t="s">
        <v>38</v>
      </c>
    </row>
    <row r="455" spans="1:2" x14ac:dyDescent="0.2">
      <c r="A455" s="6">
        <v>42093</v>
      </c>
      <c r="B455" t="s">
        <v>38</v>
      </c>
    </row>
    <row r="456" spans="1:2" x14ac:dyDescent="0.2">
      <c r="A456" s="6">
        <v>42094</v>
      </c>
      <c r="B456" t="s">
        <v>38</v>
      </c>
    </row>
    <row r="457" spans="1:2" x14ac:dyDescent="0.2">
      <c r="A457" s="6">
        <v>42095</v>
      </c>
      <c r="B457" t="s">
        <v>37</v>
      </c>
    </row>
    <row r="458" spans="1:2" x14ac:dyDescent="0.2">
      <c r="A458" s="6">
        <v>42096</v>
      </c>
      <c r="B458" t="s">
        <v>37</v>
      </c>
    </row>
    <row r="459" spans="1:2" x14ac:dyDescent="0.2">
      <c r="A459" s="6">
        <v>42097</v>
      </c>
      <c r="B459" t="s">
        <v>37</v>
      </c>
    </row>
    <row r="460" spans="1:2" x14ac:dyDescent="0.2">
      <c r="A460" s="6">
        <v>42098</v>
      </c>
      <c r="B460" t="s">
        <v>37</v>
      </c>
    </row>
    <row r="461" spans="1:2" x14ac:dyDescent="0.2">
      <c r="A461" s="6">
        <v>42099</v>
      </c>
      <c r="B461" t="s">
        <v>37</v>
      </c>
    </row>
    <row r="462" spans="1:2" x14ac:dyDescent="0.2">
      <c r="A462" s="6">
        <v>42100</v>
      </c>
      <c r="B462" t="s">
        <v>37</v>
      </c>
    </row>
    <row r="463" spans="1:2" x14ac:dyDescent="0.2">
      <c r="A463" s="6">
        <v>42101</v>
      </c>
      <c r="B463" t="s">
        <v>37</v>
      </c>
    </row>
    <row r="464" spans="1:2" x14ac:dyDescent="0.2">
      <c r="A464" s="6">
        <v>42102</v>
      </c>
      <c r="B464" t="s">
        <v>37</v>
      </c>
    </row>
    <row r="465" spans="1:2" x14ac:dyDescent="0.2">
      <c r="A465" s="6">
        <v>42103</v>
      </c>
      <c r="B465" t="s">
        <v>37</v>
      </c>
    </row>
    <row r="466" spans="1:2" x14ac:dyDescent="0.2">
      <c r="A466" s="6">
        <v>42104</v>
      </c>
      <c r="B466" t="s">
        <v>37</v>
      </c>
    </row>
    <row r="467" spans="1:2" x14ac:dyDescent="0.2">
      <c r="A467" s="6">
        <v>42105</v>
      </c>
      <c r="B467" t="s">
        <v>37</v>
      </c>
    </row>
    <row r="468" spans="1:2" x14ac:dyDescent="0.2">
      <c r="A468" s="6">
        <v>42106</v>
      </c>
      <c r="B468" t="s">
        <v>37</v>
      </c>
    </row>
    <row r="469" spans="1:2" x14ac:dyDescent="0.2">
      <c r="A469" s="6">
        <v>42107</v>
      </c>
      <c r="B469" t="s">
        <v>37</v>
      </c>
    </row>
    <row r="470" spans="1:2" x14ac:dyDescent="0.2">
      <c r="A470" s="6">
        <v>42108</v>
      </c>
      <c r="B470" t="s">
        <v>37</v>
      </c>
    </row>
    <row r="471" spans="1:2" x14ac:dyDescent="0.2">
      <c r="A471" s="6">
        <v>42109</v>
      </c>
      <c r="B471" t="s">
        <v>37</v>
      </c>
    </row>
    <row r="472" spans="1:2" x14ac:dyDescent="0.2">
      <c r="A472" s="6">
        <v>42110</v>
      </c>
      <c r="B472" t="s">
        <v>37</v>
      </c>
    </row>
    <row r="473" spans="1:2" x14ac:dyDescent="0.2">
      <c r="A473" s="6">
        <v>42111</v>
      </c>
      <c r="B473" t="s">
        <v>37</v>
      </c>
    </row>
    <row r="474" spans="1:2" x14ac:dyDescent="0.2">
      <c r="A474" s="6">
        <v>42112</v>
      </c>
      <c r="B474" t="s">
        <v>37</v>
      </c>
    </row>
    <row r="475" spans="1:2" x14ac:dyDescent="0.2">
      <c r="A475" s="6">
        <v>42113</v>
      </c>
      <c r="B475" t="s">
        <v>37</v>
      </c>
    </row>
    <row r="476" spans="1:2" x14ac:dyDescent="0.2">
      <c r="A476" s="6">
        <v>42114</v>
      </c>
      <c r="B476" t="s">
        <v>37</v>
      </c>
    </row>
    <row r="477" spans="1:2" x14ac:dyDescent="0.2">
      <c r="A477" s="6">
        <v>42115</v>
      </c>
      <c r="B477" t="s">
        <v>37</v>
      </c>
    </row>
    <row r="478" spans="1:2" x14ac:dyDescent="0.2">
      <c r="A478" s="6">
        <v>42116</v>
      </c>
      <c r="B478" t="s">
        <v>37</v>
      </c>
    </row>
    <row r="479" spans="1:2" x14ac:dyDescent="0.2">
      <c r="A479" s="6">
        <v>42117</v>
      </c>
      <c r="B479" t="s">
        <v>37</v>
      </c>
    </row>
    <row r="480" spans="1:2" x14ac:dyDescent="0.2">
      <c r="A480" s="6">
        <v>42118</v>
      </c>
      <c r="B480" t="s">
        <v>37</v>
      </c>
    </row>
    <row r="481" spans="1:2" x14ac:dyDescent="0.2">
      <c r="A481" s="6">
        <v>42119</v>
      </c>
      <c r="B481" t="s">
        <v>37</v>
      </c>
    </row>
    <row r="482" spans="1:2" x14ac:dyDescent="0.2">
      <c r="A482" s="6">
        <v>42120</v>
      </c>
      <c r="B482" t="s">
        <v>37</v>
      </c>
    </row>
    <row r="483" spans="1:2" x14ac:dyDescent="0.2">
      <c r="A483" s="6">
        <v>42121</v>
      </c>
      <c r="B483" t="s">
        <v>37</v>
      </c>
    </row>
    <row r="484" spans="1:2" x14ac:dyDescent="0.2">
      <c r="A484" s="6">
        <v>42122</v>
      </c>
      <c r="B484" t="s">
        <v>37</v>
      </c>
    </row>
    <row r="485" spans="1:2" x14ac:dyDescent="0.2">
      <c r="A485" s="6">
        <v>42123</v>
      </c>
      <c r="B485" t="s">
        <v>37</v>
      </c>
    </row>
    <row r="486" spans="1:2" x14ac:dyDescent="0.2">
      <c r="A486" s="6">
        <v>42124</v>
      </c>
      <c r="B486" t="s">
        <v>37</v>
      </c>
    </row>
    <row r="487" spans="1:2" x14ac:dyDescent="0.2">
      <c r="A487" s="6">
        <v>42125</v>
      </c>
      <c r="B487" t="s">
        <v>36</v>
      </c>
    </row>
    <row r="488" spans="1:2" x14ac:dyDescent="0.2">
      <c r="A488" s="6">
        <v>42126</v>
      </c>
      <c r="B488" t="s">
        <v>36</v>
      </c>
    </row>
    <row r="489" spans="1:2" x14ac:dyDescent="0.2">
      <c r="A489" s="6">
        <v>42127</v>
      </c>
      <c r="B489" t="s">
        <v>36</v>
      </c>
    </row>
    <row r="490" spans="1:2" x14ac:dyDescent="0.2">
      <c r="A490" s="6">
        <v>42128</v>
      </c>
      <c r="B490" t="s">
        <v>36</v>
      </c>
    </row>
    <row r="491" spans="1:2" x14ac:dyDescent="0.2">
      <c r="A491" s="6">
        <v>42129</v>
      </c>
      <c r="B491" t="s">
        <v>36</v>
      </c>
    </row>
    <row r="492" spans="1:2" x14ac:dyDescent="0.2">
      <c r="A492" s="6">
        <v>42130</v>
      </c>
      <c r="B492" t="s">
        <v>36</v>
      </c>
    </row>
    <row r="493" spans="1:2" x14ac:dyDescent="0.2">
      <c r="A493" s="6">
        <v>42131</v>
      </c>
      <c r="B493" t="s">
        <v>36</v>
      </c>
    </row>
    <row r="494" spans="1:2" x14ac:dyDescent="0.2">
      <c r="A494" s="6">
        <v>42132</v>
      </c>
      <c r="B494" t="s">
        <v>36</v>
      </c>
    </row>
    <row r="495" spans="1:2" x14ac:dyDescent="0.2">
      <c r="A495" s="6">
        <v>42133</v>
      </c>
      <c r="B495" t="s">
        <v>36</v>
      </c>
    </row>
    <row r="496" spans="1:2" x14ac:dyDescent="0.2">
      <c r="A496" s="6">
        <v>42134</v>
      </c>
      <c r="B496" t="s">
        <v>36</v>
      </c>
    </row>
    <row r="497" spans="1:2" x14ac:dyDescent="0.2">
      <c r="A497" s="6">
        <v>42135</v>
      </c>
      <c r="B497" t="s">
        <v>36</v>
      </c>
    </row>
    <row r="498" spans="1:2" x14ac:dyDescent="0.2">
      <c r="A498" s="6">
        <v>42136</v>
      </c>
      <c r="B498" t="s">
        <v>36</v>
      </c>
    </row>
    <row r="499" spans="1:2" x14ac:dyDescent="0.2">
      <c r="A499" s="6">
        <v>42137</v>
      </c>
      <c r="B499" t="s">
        <v>36</v>
      </c>
    </row>
    <row r="500" spans="1:2" x14ac:dyDescent="0.2">
      <c r="A500" s="6">
        <v>42138</v>
      </c>
      <c r="B500" t="s">
        <v>36</v>
      </c>
    </row>
    <row r="501" spans="1:2" x14ac:dyDescent="0.2">
      <c r="A501" s="6">
        <v>42139</v>
      </c>
      <c r="B501" t="s">
        <v>36</v>
      </c>
    </row>
    <row r="502" spans="1:2" x14ac:dyDescent="0.2">
      <c r="A502" s="6">
        <v>42140</v>
      </c>
      <c r="B502" t="s">
        <v>36</v>
      </c>
    </row>
    <row r="503" spans="1:2" x14ac:dyDescent="0.2">
      <c r="A503" s="6">
        <v>42141</v>
      </c>
      <c r="B503" t="s">
        <v>36</v>
      </c>
    </row>
    <row r="504" spans="1:2" x14ac:dyDescent="0.2">
      <c r="A504" s="6">
        <v>42142</v>
      </c>
      <c r="B504" t="s">
        <v>36</v>
      </c>
    </row>
    <row r="505" spans="1:2" x14ac:dyDescent="0.2">
      <c r="A505" s="6">
        <v>42143</v>
      </c>
      <c r="B505" t="s">
        <v>36</v>
      </c>
    </row>
    <row r="506" spans="1:2" x14ac:dyDescent="0.2">
      <c r="A506" s="6">
        <v>42144</v>
      </c>
      <c r="B506" t="s">
        <v>36</v>
      </c>
    </row>
    <row r="507" spans="1:2" x14ac:dyDescent="0.2">
      <c r="A507" s="6">
        <v>42145</v>
      </c>
      <c r="B507" t="s">
        <v>36</v>
      </c>
    </row>
    <row r="508" spans="1:2" x14ac:dyDescent="0.2">
      <c r="A508" s="6">
        <v>42146</v>
      </c>
      <c r="B508" t="s">
        <v>36</v>
      </c>
    </row>
    <row r="509" spans="1:2" x14ac:dyDescent="0.2">
      <c r="A509" s="6">
        <v>42147</v>
      </c>
      <c r="B509" t="s">
        <v>36</v>
      </c>
    </row>
    <row r="510" spans="1:2" x14ac:dyDescent="0.2">
      <c r="A510" s="6">
        <v>42148</v>
      </c>
      <c r="B510" t="s">
        <v>36</v>
      </c>
    </row>
    <row r="511" spans="1:2" x14ac:dyDescent="0.2">
      <c r="A511" s="6">
        <v>42149</v>
      </c>
      <c r="B511" t="s">
        <v>36</v>
      </c>
    </row>
    <row r="512" spans="1:2" x14ac:dyDescent="0.2">
      <c r="A512" s="6">
        <v>42150</v>
      </c>
      <c r="B512" t="s">
        <v>36</v>
      </c>
    </row>
    <row r="513" spans="1:2" x14ac:dyDescent="0.2">
      <c r="A513" s="6">
        <v>42151</v>
      </c>
      <c r="B513" t="s">
        <v>36</v>
      </c>
    </row>
    <row r="514" spans="1:2" x14ac:dyDescent="0.2">
      <c r="A514" s="6">
        <v>42152</v>
      </c>
      <c r="B514" t="s">
        <v>36</v>
      </c>
    </row>
    <row r="515" spans="1:2" x14ac:dyDescent="0.2">
      <c r="A515" s="6">
        <v>42153</v>
      </c>
      <c r="B515" t="s">
        <v>36</v>
      </c>
    </row>
    <row r="516" spans="1:2" x14ac:dyDescent="0.2">
      <c r="A516" s="6">
        <v>42154</v>
      </c>
      <c r="B516" t="s">
        <v>36</v>
      </c>
    </row>
    <row r="517" spans="1:2" x14ac:dyDescent="0.2">
      <c r="A517" s="6">
        <v>42155</v>
      </c>
      <c r="B517" t="s">
        <v>36</v>
      </c>
    </row>
    <row r="518" spans="1:2" x14ac:dyDescent="0.2">
      <c r="A518" s="6">
        <v>42156</v>
      </c>
      <c r="B518" t="s">
        <v>35</v>
      </c>
    </row>
    <row r="519" spans="1:2" x14ac:dyDescent="0.2">
      <c r="A519" s="6">
        <v>42157</v>
      </c>
      <c r="B519" t="s">
        <v>35</v>
      </c>
    </row>
    <row r="520" spans="1:2" x14ac:dyDescent="0.2">
      <c r="A520" s="6">
        <v>42158</v>
      </c>
      <c r="B520" t="s">
        <v>35</v>
      </c>
    </row>
    <row r="521" spans="1:2" x14ac:dyDescent="0.2">
      <c r="A521" s="6">
        <v>42159</v>
      </c>
      <c r="B521" t="s">
        <v>35</v>
      </c>
    </row>
    <row r="522" spans="1:2" x14ac:dyDescent="0.2">
      <c r="A522" s="6">
        <v>42160</v>
      </c>
      <c r="B522" t="s">
        <v>35</v>
      </c>
    </row>
    <row r="523" spans="1:2" x14ac:dyDescent="0.2">
      <c r="A523" s="6">
        <v>42161</v>
      </c>
      <c r="B523" t="s">
        <v>35</v>
      </c>
    </row>
    <row r="524" spans="1:2" x14ac:dyDescent="0.2">
      <c r="A524" s="6">
        <v>42162</v>
      </c>
      <c r="B524" t="s">
        <v>35</v>
      </c>
    </row>
    <row r="525" spans="1:2" x14ac:dyDescent="0.2">
      <c r="A525" s="6">
        <v>42163</v>
      </c>
      <c r="B525" t="s">
        <v>35</v>
      </c>
    </row>
    <row r="526" spans="1:2" x14ac:dyDescent="0.2">
      <c r="A526" s="6">
        <v>42164</v>
      </c>
      <c r="B526" t="s">
        <v>35</v>
      </c>
    </row>
    <row r="527" spans="1:2" x14ac:dyDescent="0.2">
      <c r="A527" s="6">
        <v>42165</v>
      </c>
      <c r="B527" t="s">
        <v>35</v>
      </c>
    </row>
    <row r="528" spans="1:2" x14ac:dyDescent="0.2">
      <c r="A528" s="6">
        <v>42166</v>
      </c>
      <c r="B528" t="s">
        <v>35</v>
      </c>
    </row>
    <row r="529" spans="1:2" x14ac:dyDescent="0.2">
      <c r="A529" s="6">
        <v>42167</v>
      </c>
      <c r="B529" t="s">
        <v>35</v>
      </c>
    </row>
    <row r="530" spans="1:2" x14ac:dyDescent="0.2">
      <c r="A530" s="6">
        <v>42168</v>
      </c>
      <c r="B530" t="s">
        <v>35</v>
      </c>
    </row>
    <row r="531" spans="1:2" x14ac:dyDescent="0.2">
      <c r="A531" s="6">
        <v>42169</v>
      </c>
      <c r="B531" t="s">
        <v>35</v>
      </c>
    </row>
    <row r="532" spans="1:2" x14ac:dyDescent="0.2">
      <c r="A532" s="6">
        <v>42170</v>
      </c>
      <c r="B532" t="s">
        <v>35</v>
      </c>
    </row>
    <row r="533" spans="1:2" x14ac:dyDescent="0.2">
      <c r="A533" s="6">
        <v>42171</v>
      </c>
      <c r="B533" t="s">
        <v>35</v>
      </c>
    </row>
    <row r="534" spans="1:2" x14ac:dyDescent="0.2">
      <c r="A534" s="6">
        <v>42172</v>
      </c>
      <c r="B534" t="s">
        <v>35</v>
      </c>
    </row>
    <row r="535" spans="1:2" x14ac:dyDescent="0.2">
      <c r="A535" s="6">
        <v>42173</v>
      </c>
      <c r="B535" t="s">
        <v>35</v>
      </c>
    </row>
    <row r="536" spans="1:2" x14ac:dyDescent="0.2">
      <c r="A536" s="6">
        <v>42174</v>
      </c>
      <c r="B536" t="s">
        <v>35</v>
      </c>
    </row>
    <row r="537" spans="1:2" x14ac:dyDescent="0.2">
      <c r="A537" s="6">
        <v>42175</v>
      </c>
      <c r="B537" t="s">
        <v>35</v>
      </c>
    </row>
    <row r="538" spans="1:2" x14ac:dyDescent="0.2">
      <c r="A538" s="6">
        <v>42176</v>
      </c>
      <c r="B538" t="s">
        <v>35</v>
      </c>
    </row>
    <row r="539" spans="1:2" x14ac:dyDescent="0.2">
      <c r="A539" s="6">
        <v>42177</v>
      </c>
      <c r="B539" t="s">
        <v>35</v>
      </c>
    </row>
    <row r="540" spans="1:2" x14ac:dyDescent="0.2">
      <c r="A540" s="6">
        <v>42178</v>
      </c>
      <c r="B540" t="s">
        <v>35</v>
      </c>
    </row>
    <row r="541" spans="1:2" x14ac:dyDescent="0.2">
      <c r="A541" s="6">
        <v>42179</v>
      </c>
      <c r="B541" t="s">
        <v>35</v>
      </c>
    </row>
    <row r="542" spans="1:2" x14ac:dyDescent="0.2">
      <c r="A542" s="6">
        <v>42180</v>
      </c>
      <c r="B542" t="s">
        <v>35</v>
      </c>
    </row>
    <row r="543" spans="1:2" x14ac:dyDescent="0.2">
      <c r="A543" s="6">
        <v>42181</v>
      </c>
      <c r="B543" t="s">
        <v>35</v>
      </c>
    </row>
    <row r="544" spans="1:2" x14ac:dyDescent="0.2">
      <c r="A544" s="6">
        <v>42182</v>
      </c>
      <c r="B544" t="s">
        <v>35</v>
      </c>
    </row>
    <row r="545" spans="1:2" x14ac:dyDescent="0.2">
      <c r="A545" s="6">
        <v>42183</v>
      </c>
      <c r="B545" t="s">
        <v>35</v>
      </c>
    </row>
    <row r="546" spans="1:2" x14ac:dyDescent="0.2">
      <c r="A546" s="6">
        <v>42184</v>
      </c>
      <c r="B546" t="s">
        <v>35</v>
      </c>
    </row>
    <row r="547" spans="1:2" x14ac:dyDescent="0.2">
      <c r="A547" s="6">
        <v>42185</v>
      </c>
      <c r="B547" t="s">
        <v>35</v>
      </c>
    </row>
    <row r="548" spans="1:2" x14ac:dyDescent="0.2">
      <c r="A548" s="6">
        <v>42186</v>
      </c>
      <c r="B548" t="s">
        <v>34</v>
      </c>
    </row>
    <row r="549" spans="1:2" x14ac:dyDescent="0.2">
      <c r="A549" s="6">
        <v>42187</v>
      </c>
      <c r="B549" t="s">
        <v>34</v>
      </c>
    </row>
    <row r="550" spans="1:2" x14ac:dyDescent="0.2">
      <c r="A550" s="6">
        <v>42188</v>
      </c>
      <c r="B550" t="s">
        <v>34</v>
      </c>
    </row>
    <row r="551" spans="1:2" x14ac:dyDescent="0.2">
      <c r="A551" s="6">
        <v>42189</v>
      </c>
      <c r="B551" t="s">
        <v>34</v>
      </c>
    </row>
    <row r="552" spans="1:2" x14ac:dyDescent="0.2">
      <c r="A552" s="6">
        <v>42190</v>
      </c>
      <c r="B552" t="s">
        <v>34</v>
      </c>
    </row>
    <row r="553" spans="1:2" x14ac:dyDescent="0.2">
      <c r="A553" s="6">
        <v>42191</v>
      </c>
      <c r="B553" t="s">
        <v>34</v>
      </c>
    </row>
    <row r="554" spans="1:2" x14ac:dyDescent="0.2">
      <c r="A554" s="6">
        <v>42192</v>
      </c>
      <c r="B554" t="s">
        <v>34</v>
      </c>
    </row>
    <row r="555" spans="1:2" x14ac:dyDescent="0.2">
      <c r="A555" s="6">
        <v>42193</v>
      </c>
      <c r="B555" t="s">
        <v>34</v>
      </c>
    </row>
    <row r="556" spans="1:2" x14ac:dyDescent="0.2">
      <c r="A556" s="6">
        <v>42194</v>
      </c>
      <c r="B556" t="s">
        <v>34</v>
      </c>
    </row>
    <row r="557" spans="1:2" x14ac:dyDescent="0.2">
      <c r="A557" s="6">
        <v>42195</v>
      </c>
      <c r="B557" t="s">
        <v>34</v>
      </c>
    </row>
    <row r="558" spans="1:2" x14ac:dyDescent="0.2">
      <c r="A558" s="6">
        <v>42196</v>
      </c>
      <c r="B558" t="s">
        <v>34</v>
      </c>
    </row>
    <row r="559" spans="1:2" x14ac:dyDescent="0.2">
      <c r="A559" s="6">
        <v>42197</v>
      </c>
      <c r="B559" t="s">
        <v>34</v>
      </c>
    </row>
    <row r="560" spans="1:2" x14ac:dyDescent="0.2">
      <c r="A560" s="6">
        <v>42198</v>
      </c>
      <c r="B560" t="s">
        <v>34</v>
      </c>
    </row>
    <row r="561" spans="1:2" x14ac:dyDescent="0.2">
      <c r="A561" s="6">
        <v>42199</v>
      </c>
      <c r="B561" t="s">
        <v>34</v>
      </c>
    </row>
    <row r="562" spans="1:2" x14ac:dyDescent="0.2">
      <c r="A562" s="6">
        <v>42200</v>
      </c>
      <c r="B562" t="s">
        <v>34</v>
      </c>
    </row>
    <row r="563" spans="1:2" x14ac:dyDescent="0.2">
      <c r="A563" s="6">
        <v>42201</v>
      </c>
      <c r="B563" t="s">
        <v>34</v>
      </c>
    </row>
    <row r="564" spans="1:2" x14ac:dyDescent="0.2">
      <c r="A564" s="6">
        <v>42202</v>
      </c>
      <c r="B564" t="s">
        <v>34</v>
      </c>
    </row>
    <row r="565" spans="1:2" x14ac:dyDescent="0.2">
      <c r="A565" s="6">
        <v>42203</v>
      </c>
      <c r="B565" t="s">
        <v>34</v>
      </c>
    </row>
    <row r="566" spans="1:2" x14ac:dyDescent="0.2">
      <c r="A566" s="6">
        <v>42204</v>
      </c>
      <c r="B566" t="s">
        <v>34</v>
      </c>
    </row>
    <row r="567" spans="1:2" x14ac:dyDescent="0.2">
      <c r="A567" s="6">
        <v>42205</v>
      </c>
      <c r="B567" t="s">
        <v>34</v>
      </c>
    </row>
    <row r="568" spans="1:2" x14ac:dyDescent="0.2">
      <c r="A568" s="6">
        <v>42206</v>
      </c>
      <c r="B568" t="s">
        <v>34</v>
      </c>
    </row>
    <row r="569" spans="1:2" x14ac:dyDescent="0.2">
      <c r="A569" s="6">
        <v>42207</v>
      </c>
      <c r="B569" t="s">
        <v>34</v>
      </c>
    </row>
    <row r="570" spans="1:2" x14ac:dyDescent="0.2">
      <c r="A570" s="6">
        <v>42208</v>
      </c>
      <c r="B570" t="s">
        <v>34</v>
      </c>
    </row>
    <row r="571" spans="1:2" x14ac:dyDescent="0.2">
      <c r="A571" s="6">
        <v>42209</v>
      </c>
      <c r="B571" t="s">
        <v>34</v>
      </c>
    </row>
    <row r="572" spans="1:2" x14ac:dyDescent="0.2">
      <c r="A572" s="6">
        <v>42210</v>
      </c>
      <c r="B572" t="s">
        <v>34</v>
      </c>
    </row>
    <row r="573" spans="1:2" x14ac:dyDescent="0.2">
      <c r="A573" s="6">
        <v>42211</v>
      </c>
      <c r="B573" t="s">
        <v>34</v>
      </c>
    </row>
    <row r="574" spans="1:2" x14ac:dyDescent="0.2">
      <c r="A574" s="6">
        <v>42212</v>
      </c>
      <c r="B574" t="s">
        <v>34</v>
      </c>
    </row>
    <row r="575" spans="1:2" x14ac:dyDescent="0.2">
      <c r="A575" s="6">
        <v>42213</v>
      </c>
      <c r="B575" t="s">
        <v>34</v>
      </c>
    </row>
    <row r="576" spans="1:2" x14ac:dyDescent="0.2">
      <c r="A576" s="6">
        <v>42214</v>
      </c>
      <c r="B576" t="s">
        <v>34</v>
      </c>
    </row>
    <row r="577" spans="1:2" x14ac:dyDescent="0.2">
      <c r="A577" s="6">
        <v>42215</v>
      </c>
      <c r="B577" t="s">
        <v>34</v>
      </c>
    </row>
    <row r="578" spans="1:2" x14ac:dyDescent="0.2">
      <c r="A578" s="6">
        <v>42216</v>
      </c>
      <c r="B578" t="s">
        <v>34</v>
      </c>
    </row>
    <row r="579" spans="1:2" x14ac:dyDescent="0.2">
      <c r="A579" s="6">
        <v>42217</v>
      </c>
      <c r="B579" t="s">
        <v>33</v>
      </c>
    </row>
    <row r="580" spans="1:2" x14ac:dyDescent="0.2">
      <c r="A580" s="6">
        <v>42218</v>
      </c>
      <c r="B580" t="s">
        <v>33</v>
      </c>
    </row>
    <row r="581" spans="1:2" x14ac:dyDescent="0.2">
      <c r="A581" s="6">
        <v>42219</v>
      </c>
      <c r="B581" t="s">
        <v>33</v>
      </c>
    </row>
    <row r="582" spans="1:2" x14ac:dyDescent="0.2">
      <c r="A582" s="6">
        <v>42220</v>
      </c>
      <c r="B582" t="s">
        <v>33</v>
      </c>
    </row>
    <row r="583" spans="1:2" x14ac:dyDescent="0.2">
      <c r="A583" s="6">
        <v>42221</v>
      </c>
      <c r="B583" t="s">
        <v>33</v>
      </c>
    </row>
    <row r="584" spans="1:2" x14ac:dyDescent="0.2">
      <c r="A584" s="6">
        <v>42222</v>
      </c>
      <c r="B584" t="s">
        <v>33</v>
      </c>
    </row>
    <row r="585" spans="1:2" x14ac:dyDescent="0.2">
      <c r="A585" s="6">
        <v>42223</v>
      </c>
      <c r="B585" t="s">
        <v>33</v>
      </c>
    </row>
    <row r="586" spans="1:2" x14ac:dyDescent="0.2">
      <c r="A586" s="6">
        <v>42224</v>
      </c>
      <c r="B586" t="s">
        <v>33</v>
      </c>
    </row>
    <row r="587" spans="1:2" x14ac:dyDescent="0.2">
      <c r="A587" s="6">
        <v>42225</v>
      </c>
      <c r="B587" t="s">
        <v>33</v>
      </c>
    </row>
    <row r="588" spans="1:2" x14ac:dyDescent="0.2">
      <c r="A588" s="6">
        <v>42226</v>
      </c>
      <c r="B588" t="s">
        <v>33</v>
      </c>
    </row>
    <row r="589" spans="1:2" x14ac:dyDescent="0.2">
      <c r="A589" s="6">
        <v>42227</v>
      </c>
      <c r="B589" t="s">
        <v>33</v>
      </c>
    </row>
    <row r="590" spans="1:2" x14ac:dyDescent="0.2">
      <c r="A590" s="6">
        <v>42228</v>
      </c>
      <c r="B590" t="s">
        <v>33</v>
      </c>
    </row>
    <row r="591" spans="1:2" x14ac:dyDescent="0.2">
      <c r="A591" s="6">
        <v>42229</v>
      </c>
      <c r="B591" t="s">
        <v>33</v>
      </c>
    </row>
    <row r="592" spans="1:2" x14ac:dyDescent="0.2">
      <c r="A592" s="6">
        <v>42230</v>
      </c>
      <c r="B592" t="s">
        <v>33</v>
      </c>
    </row>
    <row r="593" spans="1:2" x14ac:dyDescent="0.2">
      <c r="A593" s="6">
        <v>42231</v>
      </c>
      <c r="B593" t="s">
        <v>33</v>
      </c>
    </row>
    <row r="594" spans="1:2" x14ac:dyDescent="0.2">
      <c r="A594" s="6">
        <v>42232</v>
      </c>
      <c r="B594" t="s">
        <v>33</v>
      </c>
    </row>
    <row r="595" spans="1:2" x14ac:dyDescent="0.2">
      <c r="A595" s="6">
        <v>42233</v>
      </c>
      <c r="B595" t="s">
        <v>33</v>
      </c>
    </row>
    <row r="596" spans="1:2" x14ac:dyDescent="0.2">
      <c r="A596" s="6">
        <v>42234</v>
      </c>
      <c r="B596" t="s">
        <v>33</v>
      </c>
    </row>
    <row r="597" spans="1:2" x14ac:dyDescent="0.2">
      <c r="A597" s="6">
        <v>42235</v>
      </c>
      <c r="B597" t="s">
        <v>33</v>
      </c>
    </row>
    <row r="598" spans="1:2" x14ac:dyDescent="0.2">
      <c r="A598" s="6">
        <v>42236</v>
      </c>
      <c r="B598" t="s">
        <v>33</v>
      </c>
    </row>
    <row r="599" spans="1:2" x14ac:dyDescent="0.2">
      <c r="A599" s="6">
        <v>42237</v>
      </c>
      <c r="B599" t="s">
        <v>33</v>
      </c>
    </row>
    <row r="600" spans="1:2" x14ac:dyDescent="0.2">
      <c r="A600" s="6">
        <v>42238</v>
      </c>
      <c r="B600" t="s">
        <v>33</v>
      </c>
    </row>
    <row r="601" spans="1:2" x14ac:dyDescent="0.2">
      <c r="A601" s="6">
        <v>42239</v>
      </c>
      <c r="B601" t="s">
        <v>33</v>
      </c>
    </row>
    <row r="602" spans="1:2" x14ac:dyDescent="0.2">
      <c r="A602" s="6">
        <v>42240</v>
      </c>
      <c r="B602" t="s">
        <v>33</v>
      </c>
    </row>
    <row r="603" spans="1:2" x14ac:dyDescent="0.2">
      <c r="A603" s="6">
        <v>42241</v>
      </c>
      <c r="B603" t="s">
        <v>33</v>
      </c>
    </row>
    <row r="604" spans="1:2" x14ac:dyDescent="0.2">
      <c r="A604" s="6">
        <v>42242</v>
      </c>
      <c r="B604" t="s">
        <v>33</v>
      </c>
    </row>
    <row r="605" spans="1:2" x14ac:dyDescent="0.2">
      <c r="A605" s="6">
        <v>42243</v>
      </c>
      <c r="B605" t="s">
        <v>33</v>
      </c>
    </row>
    <row r="606" spans="1:2" x14ac:dyDescent="0.2">
      <c r="A606" s="6">
        <v>42244</v>
      </c>
      <c r="B606" t="s">
        <v>33</v>
      </c>
    </row>
    <row r="607" spans="1:2" x14ac:dyDescent="0.2">
      <c r="A607" s="6">
        <v>42245</v>
      </c>
      <c r="B607" t="s">
        <v>33</v>
      </c>
    </row>
    <row r="608" spans="1:2" x14ac:dyDescent="0.2">
      <c r="A608" s="6">
        <v>42246</v>
      </c>
      <c r="B608" t="s">
        <v>33</v>
      </c>
    </row>
    <row r="609" spans="1:2" x14ac:dyDescent="0.2">
      <c r="A609" s="6">
        <v>42247</v>
      </c>
      <c r="B609" t="s">
        <v>33</v>
      </c>
    </row>
    <row r="610" spans="1:2" x14ac:dyDescent="0.2">
      <c r="A610" s="6">
        <v>42248</v>
      </c>
      <c r="B610" t="s">
        <v>32</v>
      </c>
    </row>
    <row r="611" spans="1:2" x14ac:dyDescent="0.2">
      <c r="A611" s="6">
        <v>42249</v>
      </c>
      <c r="B611" t="s">
        <v>32</v>
      </c>
    </row>
    <row r="612" spans="1:2" x14ac:dyDescent="0.2">
      <c r="A612" s="6">
        <v>42250</v>
      </c>
      <c r="B612" t="s">
        <v>32</v>
      </c>
    </row>
    <row r="613" spans="1:2" x14ac:dyDescent="0.2">
      <c r="A613" s="6">
        <v>42251</v>
      </c>
      <c r="B613" t="s">
        <v>32</v>
      </c>
    </row>
    <row r="614" spans="1:2" x14ac:dyDescent="0.2">
      <c r="A614" s="6">
        <v>42252</v>
      </c>
      <c r="B614" t="s">
        <v>32</v>
      </c>
    </row>
    <row r="615" spans="1:2" x14ac:dyDescent="0.2">
      <c r="A615" s="6">
        <v>42253</v>
      </c>
      <c r="B615" t="s">
        <v>32</v>
      </c>
    </row>
    <row r="616" spans="1:2" x14ac:dyDescent="0.2">
      <c r="A616" s="6">
        <v>42254</v>
      </c>
      <c r="B616" t="s">
        <v>32</v>
      </c>
    </row>
    <row r="617" spans="1:2" x14ac:dyDescent="0.2">
      <c r="A617" s="6">
        <v>42255</v>
      </c>
      <c r="B617" t="s">
        <v>32</v>
      </c>
    </row>
    <row r="618" spans="1:2" x14ac:dyDescent="0.2">
      <c r="A618" s="6">
        <v>42256</v>
      </c>
      <c r="B618" t="s">
        <v>32</v>
      </c>
    </row>
    <row r="619" spans="1:2" x14ac:dyDescent="0.2">
      <c r="A619" s="6">
        <v>42257</v>
      </c>
      <c r="B619" t="s">
        <v>32</v>
      </c>
    </row>
    <row r="620" spans="1:2" x14ac:dyDescent="0.2">
      <c r="A620" s="6">
        <v>42258</v>
      </c>
      <c r="B620" t="s">
        <v>32</v>
      </c>
    </row>
    <row r="621" spans="1:2" x14ac:dyDescent="0.2">
      <c r="A621" s="6">
        <v>42259</v>
      </c>
      <c r="B621" t="s">
        <v>32</v>
      </c>
    </row>
    <row r="622" spans="1:2" x14ac:dyDescent="0.2">
      <c r="A622" s="6">
        <v>42260</v>
      </c>
      <c r="B622" t="s">
        <v>32</v>
      </c>
    </row>
    <row r="623" spans="1:2" x14ac:dyDescent="0.2">
      <c r="A623" s="6">
        <v>42261</v>
      </c>
      <c r="B623" t="s">
        <v>32</v>
      </c>
    </row>
    <row r="624" spans="1:2" x14ac:dyDescent="0.2">
      <c r="A624" s="6">
        <v>42262</v>
      </c>
      <c r="B624" t="s">
        <v>32</v>
      </c>
    </row>
    <row r="625" spans="1:2" x14ac:dyDescent="0.2">
      <c r="A625" s="6">
        <v>42263</v>
      </c>
      <c r="B625" t="s">
        <v>32</v>
      </c>
    </row>
    <row r="626" spans="1:2" x14ac:dyDescent="0.2">
      <c r="A626" s="6">
        <v>42264</v>
      </c>
      <c r="B626" t="s">
        <v>32</v>
      </c>
    </row>
    <row r="627" spans="1:2" x14ac:dyDescent="0.2">
      <c r="A627" s="6">
        <v>42265</v>
      </c>
      <c r="B627" t="s">
        <v>32</v>
      </c>
    </row>
    <row r="628" spans="1:2" x14ac:dyDescent="0.2">
      <c r="A628" s="6">
        <v>42266</v>
      </c>
      <c r="B628" t="s">
        <v>32</v>
      </c>
    </row>
    <row r="629" spans="1:2" x14ac:dyDescent="0.2">
      <c r="A629" s="6">
        <v>42267</v>
      </c>
      <c r="B629" t="s">
        <v>32</v>
      </c>
    </row>
    <row r="630" spans="1:2" x14ac:dyDescent="0.2">
      <c r="A630" s="6">
        <v>42268</v>
      </c>
      <c r="B630" t="s">
        <v>32</v>
      </c>
    </row>
    <row r="631" spans="1:2" x14ac:dyDescent="0.2">
      <c r="A631" s="6">
        <v>42269</v>
      </c>
      <c r="B631" t="s">
        <v>32</v>
      </c>
    </row>
    <row r="632" spans="1:2" x14ac:dyDescent="0.2">
      <c r="A632" s="6">
        <v>42270</v>
      </c>
      <c r="B632" t="s">
        <v>32</v>
      </c>
    </row>
    <row r="633" spans="1:2" x14ac:dyDescent="0.2">
      <c r="A633" s="6">
        <v>42271</v>
      </c>
      <c r="B633" t="s">
        <v>32</v>
      </c>
    </row>
    <row r="634" spans="1:2" x14ac:dyDescent="0.2">
      <c r="A634" s="6">
        <v>42272</v>
      </c>
      <c r="B634" t="s">
        <v>32</v>
      </c>
    </row>
    <row r="635" spans="1:2" x14ac:dyDescent="0.2">
      <c r="A635" s="6">
        <v>42273</v>
      </c>
      <c r="B635" t="s">
        <v>32</v>
      </c>
    </row>
    <row r="636" spans="1:2" x14ac:dyDescent="0.2">
      <c r="A636" s="6">
        <v>42274</v>
      </c>
      <c r="B636" t="s">
        <v>32</v>
      </c>
    </row>
    <row r="637" spans="1:2" x14ac:dyDescent="0.2">
      <c r="A637" s="6">
        <v>42275</v>
      </c>
      <c r="B637" t="s">
        <v>32</v>
      </c>
    </row>
    <row r="638" spans="1:2" x14ac:dyDescent="0.2">
      <c r="A638" s="6">
        <v>42276</v>
      </c>
      <c r="B638" t="s">
        <v>32</v>
      </c>
    </row>
    <row r="639" spans="1:2" x14ac:dyDescent="0.2">
      <c r="A639" s="6">
        <v>42277</v>
      </c>
      <c r="B639" t="s">
        <v>32</v>
      </c>
    </row>
    <row r="640" spans="1:2" x14ac:dyDescent="0.2">
      <c r="A640" s="6">
        <v>42278</v>
      </c>
      <c r="B640" t="s">
        <v>18</v>
      </c>
    </row>
    <row r="641" spans="1:2" x14ac:dyDescent="0.2">
      <c r="A641" s="6">
        <v>42279</v>
      </c>
      <c r="B641" t="s">
        <v>18</v>
      </c>
    </row>
    <row r="642" spans="1:2" x14ac:dyDescent="0.2">
      <c r="A642" s="6">
        <v>42280</v>
      </c>
      <c r="B642" t="s">
        <v>18</v>
      </c>
    </row>
    <row r="643" spans="1:2" x14ac:dyDescent="0.2">
      <c r="A643" s="6">
        <v>42281</v>
      </c>
      <c r="B643" t="s">
        <v>18</v>
      </c>
    </row>
    <row r="644" spans="1:2" x14ac:dyDescent="0.2">
      <c r="A644" s="6">
        <v>42282</v>
      </c>
      <c r="B644" t="s">
        <v>18</v>
      </c>
    </row>
    <row r="645" spans="1:2" x14ac:dyDescent="0.2">
      <c r="A645" s="6">
        <v>42283</v>
      </c>
      <c r="B645" t="s">
        <v>18</v>
      </c>
    </row>
    <row r="646" spans="1:2" x14ac:dyDescent="0.2">
      <c r="A646" s="6">
        <v>42284</v>
      </c>
      <c r="B646" t="s">
        <v>18</v>
      </c>
    </row>
    <row r="647" spans="1:2" x14ac:dyDescent="0.2">
      <c r="A647" s="6">
        <v>42285</v>
      </c>
      <c r="B647" t="s">
        <v>18</v>
      </c>
    </row>
    <row r="648" spans="1:2" x14ac:dyDescent="0.2">
      <c r="A648" s="6">
        <v>42286</v>
      </c>
      <c r="B648" t="s">
        <v>18</v>
      </c>
    </row>
    <row r="649" spans="1:2" x14ac:dyDescent="0.2">
      <c r="A649" s="6">
        <v>42287</v>
      </c>
      <c r="B649" t="s">
        <v>18</v>
      </c>
    </row>
    <row r="650" spans="1:2" x14ac:dyDescent="0.2">
      <c r="A650" s="6">
        <v>42288</v>
      </c>
      <c r="B650" t="s">
        <v>18</v>
      </c>
    </row>
    <row r="651" spans="1:2" x14ac:dyDescent="0.2">
      <c r="A651" s="6">
        <v>42289</v>
      </c>
      <c r="B651" t="s">
        <v>18</v>
      </c>
    </row>
    <row r="652" spans="1:2" x14ac:dyDescent="0.2">
      <c r="A652" s="6">
        <v>42290</v>
      </c>
      <c r="B652" t="s">
        <v>18</v>
      </c>
    </row>
    <row r="653" spans="1:2" x14ac:dyDescent="0.2">
      <c r="A653" s="6">
        <v>42291</v>
      </c>
      <c r="B653" t="s">
        <v>18</v>
      </c>
    </row>
    <row r="654" spans="1:2" x14ac:dyDescent="0.2">
      <c r="A654" s="6">
        <v>42292</v>
      </c>
      <c r="B654" t="s">
        <v>18</v>
      </c>
    </row>
    <row r="655" spans="1:2" x14ac:dyDescent="0.2">
      <c r="A655" s="6">
        <v>42293</v>
      </c>
      <c r="B655" t="s">
        <v>18</v>
      </c>
    </row>
    <row r="656" spans="1:2" x14ac:dyDescent="0.2">
      <c r="A656" s="6">
        <v>42294</v>
      </c>
      <c r="B656" t="s">
        <v>18</v>
      </c>
    </row>
    <row r="657" spans="1:2" x14ac:dyDescent="0.2">
      <c r="A657" s="6">
        <v>42295</v>
      </c>
      <c r="B657" t="s">
        <v>18</v>
      </c>
    </row>
    <row r="658" spans="1:2" x14ac:dyDescent="0.2">
      <c r="A658" s="6">
        <v>42296</v>
      </c>
      <c r="B658" t="s">
        <v>18</v>
      </c>
    </row>
    <row r="659" spans="1:2" x14ac:dyDescent="0.2">
      <c r="A659" s="6">
        <v>42297</v>
      </c>
      <c r="B659" t="s">
        <v>18</v>
      </c>
    </row>
    <row r="660" spans="1:2" x14ac:dyDescent="0.2">
      <c r="A660" s="6">
        <v>42298</v>
      </c>
      <c r="B660" t="s">
        <v>18</v>
      </c>
    </row>
    <row r="661" spans="1:2" x14ac:dyDescent="0.2">
      <c r="A661" s="6">
        <v>42299</v>
      </c>
      <c r="B661" t="s">
        <v>18</v>
      </c>
    </row>
    <row r="662" spans="1:2" x14ac:dyDescent="0.2">
      <c r="A662" s="6">
        <v>42300</v>
      </c>
      <c r="B662" t="s">
        <v>18</v>
      </c>
    </row>
    <row r="663" spans="1:2" x14ac:dyDescent="0.2">
      <c r="A663" s="6">
        <v>42301</v>
      </c>
      <c r="B663" t="s">
        <v>18</v>
      </c>
    </row>
    <row r="664" spans="1:2" x14ac:dyDescent="0.2">
      <c r="A664" s="6">
        <v>42302</v>
      </c>
      <c r="B664" t="s">
        <v>18</v>
      </c>
    </row>
    <row r="665" spans="1:2" x14ac:dyDescent="0.2">
      <c r="A665" s="6">
        <v>42303</v>
      </c>
      <c r="B665" t="s">
        <v>18</v>
      </c>
    </row>
    <row r="666" spans="1:2" x14ac:dyDescent="0.2">
      <c r="A666" s="6">
        <v>42304</v>
      </c>
      <c r="B666" t="s">
        <v>18</v>
      </c>
    </row>
    <row r="667" spans="1:2" x14ac:dyDescent="0.2">
      <c r="A667" s="6">
        <v>42305</v>
      </c>
      <c r="B667" t="s">
        <v>18</v>
      </c>
    </row>
    <row r="668" spans="1:2" x14ac:dyDescent="0.2">
      <c r="A668" s="6">
        <v>42306</v>
      </c>
      <c r="B668" t="s">
        <v>18</v>
      </c>
    </row>
    <row r="669" spans="1:2" x14ac:dyDescent="0.2">
      <c r="A669" s="6">
        <v>42307</v>
      </c>
      <c r="B669" t="s">
        <v>18</v>
      </c>
    </row>
    <row r="670" spans="1:2" x14ac:dyDescent="0.2">
      <c r="A670" s="6">
        <v>42308</v>
      </c>
      <c r="B670" t="s">
        <v>18</v>
      </c>
    </row>
    <row r="671" spans="1:2" x14ac:dyDescent="0.2">
      <c r="A671" s="6">
        <v>42309</v>
      </c>
      <c r="B671" t="s">
        <v>17</v>
      </c>
    </row>
    <row r="672" spans="1:2" x14ac:dyDescent="0.2">
      <c r="A672" s="6">
        <v>42310</v>
      </c>
      <c r="B672" t="s">
        <v>17</v>
      </c>
    </row>
    <row r="673" spans="1:2" x14ac:dyDescent="0.2">
      <c r="A673" s="6">
        <v>42311</v>
      </c>
      <c r="B673" t="s">
        <v>17</v>
      </c>
    </row>
    <row r="674" spans="1:2" x14ac:dyDescent="0.2">
      <c r="A674" s="6">
        <v>42312</v>
      </c>
      <c r="B674" t="s">
        <v>17</v>
      </c>
    </row>
    <row r="675" spans="1:2" x14ac:dyDescent="0.2">
      <c r="A675" s="6">
        <v>42313</v>
      </c>
      <c r="B675" t="s">
        <v>17</v>
      </c>
    </row>
    <row r="676" spans="1:2" x14ac:dyDescent="0.2">
      <c r="A676" s="6">
        <v>42314</v>
      </c>
      <c r="B676" t="s">
        <v>17</v>
      </c>
    </row>
    <row r="677" spans="1:2" x14ac:dyDescent="0.2">
      <c r="A677" s="6">
        <v>42315</v>
      </c>
      <c r="B677" t="s">
        <v>17</v>
      </c>
    </row>
    <row r="678" spans="1:2" x14ac:dyDescent="0.2">
      <c r="A678" s="6">
        <v>42316</v>
      </c>
      <c r="B678" t="s">
        <v>17</v>
      </c>
    </row>
    <row r="679" spans="1:2" x14ac:dyDescent="0.2">
      <c r="A679" s="6">
        <v>42317</v>
      </c>
      <c r="B679" t="s">
        <v>17</v>
      </c>
    </row>
    <row r="680" spans="1:2" x14ac:dyDescent="0.2">
      <c r="A680" s="6">
        <v>42318</v>
      </c>
      <c r="B680" t="s">
        <v>17</v>
      </c>
    </row>
    <row r="681" spans="1:2" x14ac:dyDescent="0.2">
      <c r="A681" s="6">
        <v>42319</v>
      </c>
      <c r="B681" t="s">
        <v>17</v>
      </c>
    </row>
    <row r="682" spans="1:2" x14ac:dyDescent="0.2">
      <c r="A682" s="6">
        <v>42320</v>
      </c>
      <c r="B682" t="s">
        <v>17</v>
      </c>
    </row>
    <row r="683" spans="1:2" x14ac:dyDescent="0.2">
      <c r="A683" s="6">
        <v>42321</v>
      </c>
      <c r="B683" t="s">
        <v>17</v>
      </c>
    </row>
    <row r="684" spans="1:2" x14ac:dyDescent="0.2">
      <c r="A684" s="6">
        <v>42322</v>
      </c>
      <c r="B684" t="s">
        <v>17</v>
      </c>
    </row>
    <row r="685" spans="1:2" x14ac:dyDescent="0.2">
      <c r="A685" s="6">
        <v>42323</v>
      </c>
      <c r="B685" t="s">
        <v>17</v>
      </c>
    </row>
    <row r="686" spans="1:2" x14ac:dyDescent="0.2">
      <c r="A686" s="6">
        <v>42324</v>
      </c>
      <c r="B686" t="s">
        <v>17</v>
      </c>
    </row>
    <row r="687" spans="1:2" x14ac:dyDescent="0.2">
      <c r="A687" s="6">
        <v>42325</v>
      </c>
      <c r="B687" t="s">
        <v>17</v>
      </c>
    </row>
    <row r="688" spans="1:2" x14ac:dyDescent="0.2">
      <c r="A688" s="6">
        <v>42326</v>
      </c>
      <c r="B688" t="s">
        <v>17</v>
      </c>
    </row>
    <row r="689" spans="1:2" x14ac:dyDescent="0.2">
      <c r="A689" s="6">
        <v>42327</v>
      </c>
      <c r="B689" t="s">
        <v>17</v>
      </c>
    </row>
    <row r="690" spans="1:2" x14ac:dyDescent="0.2">
      <c r="A690" s="6">
        <v>42328</v>
      </c>
      <c r="B690" t="s">
        <v>17</v>
      </c>
    </row>
    <row r="691" spans="1:2" x14ac:dyDescent="0.2">
      <c r="A691" s="6">
        <v>42329</v>
      </c>
      <c r="B691" t="s">
        <v>17</v>
      </c>
    </row>
    <row r="692" spans="1:2" x14ac:dyDescent="0.2">
      <c r="A692" s="6">
        <v>42330</v>
      </c>
      <c r="B692" t="s">
        <v>17</v>
      </c>
    </row>
    <row r="693" spans="1:2" x14ac:dyDescent="0.2">
      <c r="A693" s="6">
        <v>42331</v>
      </c>
      <c r="B693" t="s">
        <v>17</v>
      </c>
    </row>
    <row r="694" spans="1:2" x14ac:dyDescent="0.2">
      <c r="A694" s="6">
        <v>42332</v>
      </c>
      <c r="B694" t="s">
        <v>17</v>
      </c>
    </row>
    <row r="695" spans="1:2" x14ac:dyDescent="0.2">
      <c r="A695" s="6">
        <v>42333</v>
      </c>
      <c r="B695" t="s">
        <v>17</v>
      </c>
    </row>
    <row r="696" spans="1:2" x14ac:dyDescent="0.2">
      <c r="A696" s="6">
        <v>42334</v>
      </c>
      <c r="B696" t="s">
        <v>17</v>
      </c>
    </row>
    <row r="697" spans="1:2" x14ac:dyDescent="0.2">
      <c r="A697" s="6">
        <v>42335</v>
      </c>
      <c r="B697" t="s">
        <v>17</v>
      </c>
    </row>
    <row r="698" spans="1:2" x14ac:dyDescent="0.2">
      <c r="A698" s="6">
        <v>42336</v>
      </c>
      <c r="B698" t="s">
        <v>17</v>
      </c>
    </row>
    <row r="699" spans="1:2" x14ac:dyDescent="0.2">
      <c r="A699" s="6">
        <v>42337</v>
      </c>
      <c r="B699" t="s">
        <v>17</v>
      </c>
    </row>
    <row r="700" spans="1:2" x14ac:dyDescent="0.2">
      <c r="A700" s="6">
        <v>42338</v>
      </c>
      <c r="B700" t="s">
        <v>17</v>
      </c>
    </row>
    <row r="701" spans="1:2" x14ac:dyDescent="0.2">
      <c r="A701" s="6">
        <v>42339</v>
      </c>
      <c r="B701" t="s">
        <v>16</v>
      </c>
    </row>
    <row r="702" spans="1:2" x14ac:dyDescent="0.2">
      <c r="A702" s="6">
        <v>42340</v>
      </c>
      <c r="B702" t="s">
        <v>16</v>
      </c>
    </row>
    <row r="703" spans="1:2" x14ac:dyDescent="0.2">
      <c r="A703" s="6">
        <v>42341</v>
      </c>
      <c r="B703" t="s">
        <v>16</v>
      </c>
    </row>
    <row r="704" spans="1:2" x14ac:dyDescent="0.2">
      <c r="A704" s="6">
        <v>42342</v>
      </c>
      <c r="B704" t="s">
        <v>16</v>
      </c>
    </row>
    <row r="705" spans="1:2" x14ac:dyDescent="0.2">
      <c r="A705" s="6">
        <v>42343</v>
      </c>
      <c r="B705" t="s">
        <v>16</v>
      </c>
    </row>
    <row r="706" spans="1:2" x14ac:dyDescent="0.2">
      <c r="A706" s="6">
        <v>42344</v>
      </c>
      <c r="B706" t="s">
        <v>16</v>
      </c>
    </row>
    <row r="707" spans="1:2" x14ac:dyDescent="0.2">
      <c r="A707" s="6">
        <v>42345</v>
      </c>
      <c r="B707" t="s">
        <v>16</v>
      </c>
    </row>
    <row r="708" spans="1:2" x14ac:dyDescent="0.2">
      <c r="A708" s="6">
        <v>42346</v>
      </c>
      <c r="B708" t="s">
        <v>16</v>
      </c>
    </row>
    <row r="709" spans="1:2" x14ac:dyDescent="0.2">
      <c r="A709" s="6">
        <v>42347</v>
      </c>
      <c r="B709" t="s">
        <v>16</v>
      </c>
    </row>
    <row r="710" spans="1:2" x14ac:dyDescent="0.2">
      <c r="A710" s="6">
        <v>42348</v>
      </c>
      <c r="B710" t="s">
        <v>16</v>
      </c>
    </row>
    <row r="711" spans="1:2" x14ac:dyDescent="0.2">
      <c r="A711" s="6">
        <v>42349</v>
      </c>
      <c r="B711" t="s">
        <v>16</v>
      </c>
    </row>
    <row r="712" spans="1:2" x14ac:dyDescent="0.2">
      <c r="A712" s="6">
        <v>42350</v>
      </c>
      <c r="B712" t="s">
        <v>16</v>
      </c>
    </row>
    <row r="713" spans="1:2" x14ac:dyDescent="0.2">
      <c r="A713" s="6">
        <v>42351</v>
      </c>
      <c r="B713" t="s">
        <v>16</v>
      </c>
    </row>
    <row r="714" spans="1:2" x14ac:dyDescent="0.2">
      <c r="A714" s="6">
        <v>42352</v>
      </c>
      <c r="B714" t="s">
        <v>16</v>
      </c>
    </row>
    <row r="715" spans="1:2" x14ac:dyDescent="0.2">
      <c r="A715" s="6">
        <v>42353</v>
      </c>
      <c r="B715" t="s">
        <v>16</v>
      </c>
    </row>
    <row r="716" spans="1:2" x14ac:dyDescent="0.2">
      <c r="A716" s="6">
        <v>42354</v>
      </c>
      <c r="B716" t="s">
        <v>16</v>
      </c>
    </row>
    <row r="717" spans="1:2" x14ac:dyDescent="0.2">
      <c r="A717" s="6">
        <v>42355</v>
      </c>
      <c r="B717" t="s">
        <v>16</v>
      </c>
    </row>
    <row r="718" spans="1:2" x14ac:dyDescent="0.2">
      <c r="A718" s="6">
        <v>42356</v>
      </c>
      <c r="B718" t="s">
        <v>16</v>
      </c>
    </row>
    <row r="719" spans="1:2" x14ac:dyDescent="0.2">
      <c r="A719" s="6">
        <v>42357</v>
      </c>
      <c r="B719" t="s">
        <v>16</v>
      </c>
    </row>
    <row r="720" spans="1:2" x14ac:dyDescent="0.2">
      <c r="A720" s="6">
        <v>42358</v>
      </c>
      <c r="B720" t="s">
        <v>16</v>
      </c>
    </row>
    <row r="721" spans="1:2" x14ac:dyDescent="0.2">
      <c r="A721" s="6">
        <v>42359</v>
      </c>
      <c r="B721" t="s">
        <v>16</v>
      </c>
    </row>
    <row r="722" spans="1:2" x14ac:dyDescent="0.2">
      <c r="A722" s="6">
        <v>42360</v>
      </c>
      <c r="B722" t="s">
        <v>16</v>
      </c>
    </row>
    <row r="723" spans="1:2" x14ac:dyDescent="0.2">
      <c r="A723" s="6">
        <v>42361</v>
      </c>
      <c r="B723" t="s">
        <v>16</v>
      </c>
    </row>
    <row r="724" spans="1:2" x14ac:dyDescent="0.2">
      <c r="A724" s="6">
        <v>42362</v>
      </c>
      <c r="B724" t="s">
        <v>16</v>
      </c>
    </row>
    <row r="725" spans="1:2" x14ac:dyDescent="0.2">
      <c r="A725" s="6">
        <v>42363</v>
      </c>
      <c r="B725" t="s">
        <v>16</v>
      </c>
    </row>
    <row r="726" spans="1:2" x14ac:dyDescent="0.2">
      <c r="A726" s="6">
        <v>42364</v>
      </c>
      <c r="B726" t="s">
        <v>16</v>
      </c>
    </row>
    <row r="727" spans="1:2" x14ac:dyDescent="0.2">
      <c r="A727" s="6">
        <v>42365</v>
      </c>
      <c r="B727" t="s">
        <v>16</v>
      </c>
    </row>
    <row r="728" spans="1:2" x14ac:dyDescent="0.2">
      <c r="A728" s="6">
        <v>42366</v>
      </c>
      <c r="B728" t="s">
        <v>16</v>
      </c>
    </row>
    <row r="729" spans="1:2" x14ac:dyDescent="0.2">
      <c r="A729" s="6">
        <v>42367</v>
      </c>
      <c r="B729" t="s">
        <v>16</v>
      </c>
    </row>
    <row r="730" spans="1:2" x14ac:dyDescent="0.2">
      <c r="A730" s="6">
        <v>42368</v>
      </c>
      <c r="B730" t="s">
        <v>16</v>
      </c>
    </row>
    <row r="731" spans="1:2" x14ac:dyDescent="0.2">
      <c r="A731" s="6">
        <v>42369</v>
      </c>
      <c r="B731" t="s">
        <v>16</v>
      </c>
    </row>
    <row r="732" spans="1:2" x14ac:dyDescent="0.2">
      <c r="A732" s="6">
        <v>42370</v>
      </c>
      <c r="B732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topLeftCell="C3" workbookViewId="0">
      <selection activeCell="M9" sqref="M9"/>
    </sheetView>
  </sheetViews>
  <sheetFormatPr baseColWidth="10" defaultRowHeight="12.75" x14ac:dyDescent="0.2"/>
  <cols>
    <col min="1" max="2" width="0" style="26" hidden="1" customWidth="1"/>
    <col min="3" max="3" width="36.85546875" style="26" bestFit="1" customWidth="1"/>
    <col min="4" max="5" width="0" style="26" hidden="1" customWidth="1"/>
    <col min="6" max="6" width="30.28515625" style="26" customWidth="1"/>
    <col min="7" max="7" width="0" style="26" hidden="1" customWidth="1"/>
    <col min="8" max="8" width="0.7109375" style="26" hidden="1" customWidth="1"/>
    <col min="9" max="9" width="24.140625" style="26" bestFit="1" customWidth="1"/>
    <col min="10" max="10" width="17" style="26" customWidth="1"/>
    <col min="11" max="12" width="0" style="26" hidden="1" customWidth="1"/>
    <col min="13" max="13" width="35" style="26" customWidth="1"/>
    <col min="14" max="15" width="11.42578125" style="26" hidden="1" customWidth="1"/>
    <col min="16" max="16" width="18" style="26" bestFit="1" customWidth="1"/>
    <col min="17" max="17" width="26.85546875" style="26" customWidth="1"/>
    <col min="18" max="19" width="0" style="26" hidden="1" customWidth="1"/>
    <col min="20" max="16384" width="11.42578125" style="26"/>
  </cols>
  <sheetData>
    <row r="1" spans="1:19" ht="31.5" customHeight="1" x14ac:dyDescent="0.2">
      <c r="A1" s="93" t="s">
        <v>41</v>
      </c>
      <c r="B1" s="95"/>
      <c r="C1" s="95"/>
      <c r="D1" s="95"/>
      <c r="E1" s="95"/>
      <c r="F1" s="95"/>
      <c r="G1" s="95"/>
      <c r="H1" s="95"/>
      <c r="I1" s="95"/>
      <c r="J1" s="93" t="s">
        <v>42</v>
      </c>
      <c r="K1" s="93"/>
      <c r="L1" s="93"/>
      <c r="M1" s="93"/>
      <c r="N1" s="93"/>
      <c r="O1" s="93"/>
      <c r="P1" s="93"/>
      <c r="Q1" s="93"/>
      <c r="R1" s="93"/>
      <c r="S1" s="93"/>
    </row>
    <row r="2" spans="1:19" ht="15" x14ac:dyDescent="0.2">
      <c r="A2" s="94" t="s">
        <v>43</v>
      </c>
      <c r="B2" s="94"/>
      <c r="C2" s="94"/>
      <c r="D2" s="94" t="s">
        <v>44</v>
      </c>
      <c r="E2" s="94"/>
      <c r="F2" s="94"/>
      <c r="G2" s="94" t="s">
        <v>45</v>
      </c>
      <c r="H2" s="94"/>
      <c r="I2" s="94"/>
      <c r="J2" s="92" t="s">
        <v>46</v>
      </c>
      <c r="K2" s="92"/>
      <c r="L2" s="92"/>
      <c r="M2" s="28" t="s">
        <v>47</v>
      </c>
      <c r="N2" s="29"/>
      <c r="O2" s="29"/>
      <c r="P2" s="28" t="s">
        <v>48</v>
      </c>
      <c r="Q2" s="92" t="s">
        <v>49</v>
      </c>
      <c r="R2" s="92"/>
      <c r="S2" s="92"/>
    </row>
    <row r="3" spans="1:19" x14ac:dyDescent="0.2">
      <c r="A3" s="10" t="str">
        <f>IF(ISBLANK([2]Feuil1!$A3),"",[2]Feuil1!$A3)</f>
        <v>Compliance</v>
      </c>
      <c r="B3" s="9">
        <f>IF(A3="","",SUMPRODUCT((A$3:A$52&lt;=A3)-(ISBLANK(A$3:A$52))))</f>
        <v>47</v>
      </c>
      <c r="C3" s="30" t="str">
        <f>IF(ISNA(MATCH(MIN(B$3:B$52)+ROW()-ROW(C$3),B$3:B$52,0)),"",INDEX(A$3:A$52,MATCH(MIN(B$3:B$52)+ROW()-ROW(C$3),B$3:B$52,0)))</f>
        <v>Basculement/Kanteling</v>
      </c>
      <c r="D3" s="31" t="str">
        <f>IF(ISBLANK([2]Feuil1!$B3),"",[2]Feuil1!$B3)</f>
        <v>Interne - SPF</v>
      </c>
      <c r="E3" s="30">
        <f>IF(D3="","",SUMPRODUCT((D$3:D$52&lt;=D3)-(ISBLANK(D$3:D$52))))</f>
        <v>50</v>
      </c>
      <c r="F3" s="30" t="str">
        <f>IF(ISNA(MATCH(MIN(E$3:E$52)+ROW()-ROW(F$3),E$3:E$52,0)),"",INDEX(D$3:D$52,MATCH(MIN(E$3:E$52)+ROW()-ROW(F$3),E$3:E$52,0)))</f>
        <v>Externe - Autorité publique</v>
      </c>
      <c r="G3" s="31" t="str">
        <f>IF(ISBLANK([2]Feuil1!$C3),"",[2]Feuil1!$C3)</f>
        <v>Intranet</v>
      </c>
      <c r="H3" s="30">
        <f>IF(G3="","",SUMPRODUCT((G$3:G$52&lt;=G3)-(ISBLANK(G$3:G$52))))</f>
        <v>48</v>
      </c>
      <c r="I3" s="30" t="str">
        <f>IF(ISNA(MATCH(MIN(H$3:H$52)+ROW()-ROW(I$3),H$3:H$52,0)),"",INDEX(G$3:G$52,MATCH(MIN(H$3:H$52)+ROW()-ROW(I$3),H$3:H$52,0)))</f>
        <v>Affiches</v>
      </c>
      <c r="J3" s="24" t="s">
        <v>82</v>
      </c>
      <c r="K3" s="24">
        <f>IF(J3="","",SUMPRODUCT((J$3:J$52&lt;=J3)-(ISBLANK(J$3:J$52))))</f>
        <v>1</v>
      </c>
      <c r="L3" s="25" t="str">
        <f>IF(ISNA(MATCH(MIN(K$3:K$52)+ROW()-ROW(L$3),K$3:K$52,0)),"",INDEX(J$3:J$52,MATCH(MIN(K$3:K$52)+ROW()-ROW(L$3),K$3:K$52,0)))</f>
        <v>Theme 1</v>
      </c>
      <c r="M3" s="24" t="s">
        <v>87</v>
      </c>
      <c r="N3" s="10">
        <f>IF(M3="","",SUMPRODUCT((M$3:M$52&lt;=M3)-(ISBLANK(M$3:M$52))))</f>
        <v>1</v>
      </c>
      <c r="O3" s="9" t="str">
        <f>IF(ISNA(MATCH(MIN(N$3:N$52)+ROW()-ROW(O$3),N$3:N$52,0)),"",INDEX(M$3:M$52,MATCH(MIN(N$3:N$52)+ROW()-ROW(O$3),N$3:N$52,0)))</f>
        <v>Subtarget 1</v>
      </c>
      <c r="P3" s="32" t="s">
        <v>66</v>
      </c>
      <c r="Q3" s="24" t="s">
        <v>6</v>
      </c>
      <c r="R3" s="10">
        <f>IF(Q3="","",SUMPRODUCT((Q$3:Q$52&lt;=Q3)-(ISBLANK(Q$3:Q$52))))</f>
        <v>7</v>
      </c>
      <c r="S3" s="9" t="str">
        <f>IF(ISNA(MATCH(MIN(R$3:R$52)+ROW()-ROW(S$3),R$3:R$52,0)),"",INDEX(Q$3:Q$52,MATCH(MIN(R$3:R$52)+ROW()-ROW(S$3),R$3:R$52,0)))</f>
        <v>Ad hoc</v>
      </c>
    </row>
    <row r="4" spans="1:19" x14ac:dyDescent="0.2">
      <c r="A4" s="10" t="str">
        <f>IF(ISBLANK([2]Feuil1!$A4),"",[2]Feuil1!$A4)</f>
        <v>Change</v>
      </c>
      <c r="B4" s="9">
        <f t="shared" ref="B4:B52" si="0">IF(A4="","",SUMPRODUCT((A$3:A$52&lt;=A4)-(ISBLANK(A$3:A$52))))</f>
        <v>46</v>
      </c>
      <c r="C4" s="30" t="str">
        <f t="shared" ref="C4:C52" si="1">IF(ISNA(MATCH(MIN(B$3:B$52)+ROW()-ROW(C$3),B$3:B$52,0)),"",INDEX(A$3:A$52,MATCH(MIN(B$3:B$52)+ROW()-ROW(C$3),B$3:B$52,0)))</f>
        <v>Change</v>
      </c>
      <c r="D4" s="31" t="str">
        <f>IF(ISBLANK([2]Feuil1!$B4),"",[2]Feuil1!$B4)</f>
        <v>Interne - AG/SE</v>
      </c>
      <c r="E4" s="30">
        <f t="shared" ref="E4:E52" si="2">IF(D4="","",SUMPRODUCT((D$3:D$52&lt;=D4)-(ISBLANK(D$3:D$52))))</f>
        <v>47</v>
      </c>
      <c r="F4" s="30" t="str">
        <f t="shared" ref="F4:F52" si="3">IF(ISNA(MATCH(MIN(E$3:E$52)+ROW()-ROW(F$3),E$3:E$52,0)),"",INDEX(D$3:D$52,MATCH(MIN(E$3:E$52)+ROW()-ROW(F$3),E$3:E$52,0)))</f>
        <v>Externe - Entreprises</v>
      </c>
      <c r="G4" s="31" t="str">
        <f>IF(ISBLANK([2]Feuil1!$C4),"",[2]Feuil1!$C4)</f>
        <v>Internet</v>
      </c>
      <c r="H4" s="30">
        <f t="shared" ref="H4:H52" si="4">IF(G4="","",SUMPRODUCT((G$3:G$52&lt;=G4)-(ISBLANK(G$3:G$52))))</f>
        <v>47</v>
      </c>
      <c r="I4" s="30" t="str">
        <f t="shared" ref="I4:I52" si="5">IF(ISNA(MATCH(MIN(H$3:H$52)+ROW()-ROW(I$3),H$3:H$52,0)),"",INDEX(G$3:G$52,MATCH(MIN(H$3:H$52)+ROW()-ROW(I$3),H$3:H$52,0)))</f>
        <v>Brochure/folder</v>
      </c>
      <c r="J4" s="24" t="s">
        <v>83</v>
      </c>
      <c r="K4" s="24">
        <f t="shared" ref="K4:K52" si="6">IF(J4="","",SUMPRODUCT((J$3:J$52&lt;=J4)-(ISBLANK(J$3:J$52))))</f>
        <v>2</v>
      </c>
      <c r="L4" s="25" t="str">
        <f t="shared" ref="L4:L52" si="7">IF(ISNA(MATCH(MIN(K$3:K$52)+ROW()-ROW(L$3),K$3:K$52,0)),"",INDEX(J$3:J$52,MATCH(MIN(K$3:K$52)+ROW()-ROW(L$3),K$3:K$52,0)))</f>
        <v>Theme 2</v>
      </c>
      <c r="M4" s="24" t="s">
        <v>88</v>
      </c>
      <c r="N4" s="10">
        <f t="shared" ref="N4:N52" si="8">IF(M4="","",SUMPRODUCT((M$3:M$52&lt;=M4)-(ISBLANK(M$3:M$52))))</f>
        <v>2</v>
      </c>
      <c r="O4" s="9" t="str">
        <f t="shared" ref="O4:O52" si="9">IF(ISNA(MATCH(MIN(N$3:N$52)+ROW()-ROW(O$3),N$3:N$52,0)),"",INDEX(M$3:M$52,MATCH(MIN(N$3:N$52)+ROW()-ROW(O$3),N$3:N$52,0)))</f>
        <v>Subtarget 2</v>
      </c>
      <c r="P4" s="33" t="s">
        <v>67</v>
      </c>
      <c r="Q4" s="24" t="s">
        <v>9</v>
      </c>
      <c r="R4" s="10">
        <f t="shared" ref="R4:R52" si="10">IF(Q4="","",SUMPRODUCT((Q$3:Q$52&lt;=Q4)-(ISBLANK(Q$3:Q$52))))</f>
        <v>4</v>
      </c>
      <c r="S4" s="9" t="str">
        <f t="shared" ref="S4:S52" si="11">IF(ISNA(MATCH(MIN(R$3:R$52)+ROW()-ROW(S$3),R$3:R$52,0)),"",INDEX(Q$3:Q$52,MATCH(MIN(R$3:R$52)+ROW()-ROW(S$3),R$3:R$52,0)))</f>
        <v>CCO</v>
      </c>
    </row>
    <row r="5" spans="1:19" x14ac:dyDescent="0.2">
      <c r="A5" s="10" t="str">
        <f>IF(ISBLANK([2]Feuil1!$A5),"",[2]Feuil1!$A5)</f>
        <v>Partnership</v>
      </c>
      <c r="B5" s="9">
        <f t="shared" si="0"/>
        <v>48</v>
      </c>
      <c r="C5" s="30" t="str">
        <f t="shared" si="1"/>
        <v>Compliance</v>
      </c>
      <c r="D5" s="31" t="str">
        <f>IF(ISBLANK([2]Feuil1!$B5),"",[2]Feuil1!$B5)</f>
        <v>Interne - Middle management</v>
      </c>
      <c r="E5" s="30">
        <f t="shared" si="2"/>
        <v>49</v>
      </c>
      <c r="F5" s="30" t="str">
        <f t="shared" si="3"/>
        <v>Externe - Particuliers</v>
      </c>
      <c r="G5" s="31" t="str">
        <f>IF(ISBLANK([2]Feuil1!$C5),"",[2]Feuil1!$C5)</f>
        <v>Finmail</v>
      </c>
      <c r="H5" s="30">
        <f t="shared" si="4"/>
        <v>46</v>
      </c>
      <c r="I5" s="30" t="str">
        <f t="shared" si="5"/>
        <v>Communiqué de presse</v>
      </c>
      <c r="J5" s="24" t="s">
        <v>84</v>
      </c>
      <c r="K5" s="24">
        <f t="shared" si="6"/>
        <v>3</v>
      </c>
      <c r="L5" s="25" t="str">
        <f t="shared" si="7"/>
        <v>Theme 3</v>
      </c>
      <c r="M5" s="24" t="s">
        <v>89</v>
      </c>
      <c r="N5" s="10">
        <f t="shared" si="8"/>
        <v>3</v>
      </c>
      <c r="O5" s="9" t="str">
        <f t="shared" si="9"/>
        <v>Subtarget 3</v>
      </c>
      <c r="P5" s="33" t="s">
        <v>68</v>
      </c>
      <c r="Q5" s="24" t="s">
        <v>13</v>
      </c>
      <c r="R5" s="10">
        <f t="shared" si="10"/>
        <v>5</v>
      </c>
      <c r="S5" s="9" t="str">
        <f t="shared" si="11"/>
        <v>Ketting BTW</v>
      </c>
    </row>
    <row r="6" spans="1:19" ht="13.5" thickBot="1" x14ac:dyDescent="0.25">
      <c r="A6" s="10" t="str">
        <f>IF(ISBLANK([2]Feuil1!$A6),"",[2]Feuil1!$A6)</f>
        <v>Prestation de service/Dienstverlening</v>
      </c>
      <c r="B6" s="9">
        <f t="shared" si="0"/>
        <v>49</v>
      </c>
      <c r="C6" s="30" t="str">
        <f t="shared" si="1"/>
        <v>Partnership</v>
      </c>
      <c r="D6" s="31" t="str">
        <f>IF(ISBLANK([2]Feuil1!$B6),"",[2]Feuil1!$B6)</f>
        <v>Interne - Groupe spécifique</v>
      </c>
      <c r="E6" s="30">
        <f t="shared" si="2"/>
        <v>48</v>
      </c>
      <c r="F6" s="30" t="str">
        <f t="shared" si="3"/>
        <v>Externe - Stakeholders</v>
      </c>
      <c r="G6" s="31" t="str">
        <f>IF(ISBLANK([2]Feuil1!$C6),"",[2]Feuil1!$C6)</f>
        <v>Fininfo</v>
      </c>
      <c r="H6" s="30">
        <f t="shared" si="4"/>
        <v>45</v>
      </c>
      <c r="I6" s="30" t="str">
        <f t="shared" si="5"/>
        <v>Conférence de presse</v>
      </c>
      <c r="J6" s="24" t="s">
        <v>85</v>
      </c>
      <c r="K6" s="24">
        <f t="shared" si="6"/>
        <v>4</v>
      </c>
      <c r="L6" s="25" t="str">
        <f t="shared" si="7"/>
        <v>Theme 4</v>
      </c>
      <c r="M6" s="24" t="s">
        <v>90</v>
      </c>
      <c r="N6" s="10">
        <f t="shared" si="8"/>
        <v>4</v>
      </c>
      <c r="O6" s="9" t="str">
        <f t="shared" si="9"/>
        <v>Subtarget 4</v>
      </c>
      <c r="P6" s="39" t="s">
        <v>69</v>
      </c>
      <c r="Q6" s="24" t="s">
        <v>10</v>
      </c>
      <c r="R6" s="10">
        <f t="shared" si="10"/>
        <v>3</v>
      </c>
      <c r="S6" s="9" t="str">
        <f t="shared" si="11"/>
        <v>Ketting PB</v>
      </c>
    </row>
    <row r="7" spans="1:19" x14ac:dyDescent="0.2">
      <c r="A7" s="10" t="str">
        <f>IF(ISBLANK([2]Feuil1!$A7),"",[2]Feuil1!$A7)</f>
        <v>Rôle de dirigeant/Rol leidinggevende</v>
      </c>
      <c r="B7" s="9">
        <f t="shared" si="0"/>
        <v>50</v>
      </c>
      <c r="C7" s="30" t="str">
        <f t="shared" si="1"/>
        <v>Prestation de service/Dienstverlening</v>
      </c>
      <c r="D7" s="31" t="str">
        <f>IF(ISBLANK([2]Feuil1!$B7),"",[2]Feuil1!$B7)</f>
        <v>Externe - Particuliers</v>
      </c>
      <c r="E7" s="30">
        <f t="shared" si="2"/>
        <v>45</v>
      </c>
      <c r="F7" s="30" t="str">
        <f t="shared" si="3"/>
        <v>Interne - AG/SE</v>
      </c>
      <c r="G7" s="31" t="str">
        <f>IF(ISBLANK([2]Feuil1!$C7),"",[2]Feuil1!$C7)</f>
        <v>eFininfo</v>
      </c>
      <c r="H7" s="30">
        <f t="shared" si="4"/>
        <v>43</v>
      </c>
      <c r="I7" s="30" t="str">
        <f t="shared" si="5"/>
        <v>Ecrans</v>
      </c>
      <c r="J7" s="24" t="s">
        <v>86</v>
      </c>
      <c r="K7" s="24">
        <f t="shared" si="6"/>
        <v>5</v>
      </c>
      <c r="L7" s="25" t="str">
        <f t="shared" si="7"/>
        <v>Theme 5</v>
      </c>
      <c r="M7" s="24" t="s">
        <v>91</v>
      </c>
      <c r="N7" s="10">
        <f t="shared" si="8"/>
        <v>5</v>
      </c>
      <c r="O7" s="11" t="str">
        <f t="shared" si="9"/>
        <v>Subtarget 5</v>
      </c>
      <c r="P7" s="40" t="s">
        <v>72</v>
      </c>
      <c r="Q7" s="24" t="s">
        <v>8</v>
      </c>
      <c r="R7" s="10">
        <f t="shared" si="10"/>
        <v>8</v>
      </c>
      <c r="S7" s="9" t="str">
        <f t="shared" si="11"/>
        <v>Ketting Venb</v>
      </c>
    </row>
    <row r="8" spans="1:19" x14ac:dyDescent="0.2">
      <c r="A8" s="10" t="str">
        <f>IF(ISBLANK([2]Feuil1!$A8),"",[2]Feuil1!$A8)</f>
        <v>Basculement/Kanteling</v>
      </c>
      <c r="B8" s="9">
        <f t="shared" si="0"/>
        <v>45</v>
      </c>
      <c r="C8" s="30" t="str">
        <f t="shared" si="1"/>
        <v>Rôle de dirigeant/Rol leidinggevende</v>
      </c>
      <c r="D8" s="31" t="str">
        <f>IF(ISBLANK([2]Feuil1!$B8),"",[2]Feuil1!$B8)</f>
        <v>Externe - Entreprises</v>
      </c>
      <c r="E8" s="30">
        <f t="shared" si="2"/>
        <v>44</v>
      </c>
      <c r="F8" s="30" t="str">
        <f t="shared" si="3"/>
        <v>Interne - Groupe spécifique</v>
      </c>
      <c r="G8" s="31" t="str">
        <f>IF(ISBLANK([2]Feuil1!$C8),"",[2]Feuil1!$C8)</f>
        <v>Management Newsletter</v>
      </c>
      <c r="H8" s="30">
        <f t="shared" si="4"/>
        <v>49</v>
      </c>
      <c r="I8" s="30" t="str">
        <f t="shared" si="5"/>
        <v>eFininfo</v>
      </c>
      <c r="J8" s="24"/>
      <c r="K8" s="24" t="str">
        <f t="shared" si="6"/>
        <v/>
      </c>
      <c r="L8" s="25" t="str">
        <f t="shared" si="7"/>
        <v/>
      </c>
      <c r="M8" s="24"/>
      <c r="N8" s="10" t="str">
        <f t="shared" si="8"/>
        <v/>
      </c>
      <c r="O8" s="11" t="str">
        <f t="shared" si="9"/>
        <v/>
      </c>
      <c r="P8" s="27"/>
      <c r="Q8" s="24" t="s">
        <v>12</v>
      </c>
      <c r="R8" s="10">
        <f t="shared" si="10"/>
        <v>2</v>
      </c>
      <c r="S8" s="9" t="str">
        <f t="shared" si="11"/>
        <v>NVT</v>
      </c>
    </row>
    <row r="9" spans="1:19" x14ac:dyDescent="0.2">
      <c r="A9" s="10" t="str">
        <f>IF(ISBLANK([2]Feuil1!$A9),"",[2]Feuil1!$A9)</f>
        <v/>
      </c>
      <c r="B9" s="9" t="str">
        <f t="shared" si="0"/>
        <v/>
      </c>
      <c r="C9" s="30" t="str">
        <f t="shared" si="1"/>
        <v/>
      </c>
      <c r="D9" s="31" t="str">
        <f>IF(ISBLANK([2]Feuil1!$B9),"",[2]Feuil1!$B9)</f>
        <v>Externe - Stakeholders</v>
      </c>
      <c r="E9" s="30">
        <f t="shared" si="2"/>
        <v>46</v>
      </c>
      <c r="F9" s="30" t="str">
        <f t="shared" si="3"/>
        <v>Interne - Middle management</v>
      </c>
      <c r="G9" s="31" t="str">
        <f>IF(ISBLANK([2]Feuil1!$C9),"",[2]Feuil1!$C9)</f>
        <v>Médias sociaux</v>
      </c>
      <c r="H9" s="30">
        <f t="shared" si="4"/>
        <v>50</v>
      </c>
      <c r="I9" s="30" t="str">
        <f t="shared" si="5"/>
        <v>Evènements/F2F</v>
      </c>
      <c r="J9" s="24"/>
      <c r="K9" s="24" t="str">
        <f t="shared" si="6"/>
        <v/>
      </c>
      <c r="L9" s="25" t="str">
        <f t="shared" si="7"/>
        <v/>
      </c>
      <c r="M9" s="24"/>
      <c r="N9" s="10" t="str">
        <f t="shared" si="8"/>
        <v/>
      </c>
      <c r="O9" s="11" t="str">
        <f t="shared" si="9"/>
        <v/>
      </c>
      <c r="P9" s="27"/>
      <c r="Q9" s="24" t="s">
        <v>7</v>
      </c>
      <c r="R9" s="10">
        <f t="shared" si="10"/>
        <v>6</v>
      </c>
      <c r="S9" s="9" t="str">
        <f t="shared" si="11"/>
        <v>Technische diensten</v>
      </c>
    </row>
    <row r="10" spans="1:19" x14ac:dyDescent="0.2">
      <c r="A10" s="10" t="str">
        <f>IF(ISBLANK([2]Feuil1!$A10),"",[2]Feuil1!$A10)</f>
        <v/>
      </c>
      <c r="B10" s="9" t="str">
        <f t="shared" si="0"/>
        <v/>
      </c>
      <c r="C10" s="30" t="str">
        <f t="shared" si="1"/>
        <v/>
      </c>
      <c r="D10" s="31" t="str">
        <f>IF(ISBLANK([2]Feuil1!$B10),"",[2]Feuil1!$B10)</f>
        <v>Externe - Autorité publique</v>
      </c>
      <c r="E10" s="30">
        <f t="shared" si="2"/>
        <v>43</v>
      </c>
      <c r="F10" s="30" t="str">
        <f t="shared" si="3"/>
        <v>Interne - SPF</v>
      </c>
      <c r="G10" s="31" t="str">
        <f>IF(ISBLANK([2]Feuil1!$C10),"",[2]Feuil1!$C10)</f>
        <v>Evènements/F2F</v>
      </c>
      <c r="H10" s="30">
        <f t="shared" si="4"/>
        <v>44</v>
      </c>
      <c r="I10" s="30" t="str">
        <f t="shared" si="5"/>
        <v>Fininfo</v>
      </c>
      <c r="J10" s="24"/>
      <c r="K10" s="24" t="str">
        <f t="shared" si="6"/>
        <v/>
      </c>
      <c r="L10" s="25" t="str">
        <f t="shared" si="7"/>
        <v/>
      </c>
      <c r="M10" s="24"/>
      <c r="N10" s="10" t="str">
        <f t="shared" si="8"/>
        <v/>
      </c>
      <c r="O10" s="11" t="str">
        <f t="shared" si="9"/>
        <v/>
      </c>
      <c r="P10" s="27"/>
      <c r="Q10" s="24" t="s">
        <v>11</v>
      </c>
      <c r="R10" s="10">
        <f t="shared" si="10"/>
        <v>1</v>
      </c>
      <c r="S10" s="9" t="str">
        <f t="shared" si="11"/>
        <v>TF Kanteling</v>
      </c>
    </row>
    <row r="11" spans="1:19" x14ac:dyDescent="0.2">
      <c r="A11" s="10" t="str">
        <f>IF(ISBLANK([2]Feuil1!$A11),"",[2]Feuil1!$A11)</f>
        <v/>
      </c>
      <c r="B11" s="9" t="str">
        <f t="shared" si="0"/>
        <v/>
      </c>
      <c r="C11" s="30" t="str">
        <f t="shared" si="1"/>
        <v/>
      </c>
      <c r="D11" s="31" t="str">
        <f>IF(ISBLANK([2]Feuil1!$B11),"",[2]Feuil1!$B11)</f>
        <v/>
      </c>
      <c r="E11" s="30" t="str">
        <f t="shared" si="2"/>
        <v/>
      </c>
      <c r="F11" s="30" t="str">
        <f t="shared" si="3"/>
        <v/>
      </c>
      <c r="G11" s="31" t="str">
        <f>IF(ISBLANK([2]Feuil1!$C11),"",[2]Feuil1!$C11)</f>
        <v>Brochure/folder</v>
      </c>
      <c r="H11" s="30">
        <f t="shared" si="4"/>
        <v>39</v>
      </c>
      <c r="I11" s="30" t="str">
        <f t="shared" si="5"/>
        <v>Finmail</v>
      </c>
      <c r="J11" s="24"/>
      <c r="K11" s="24" t="str">
        <f t="shared" si="6"/>
        <v/>
      </c>
      <c r="L11" s="25" t="str">
        <f t="shared" si="7"/>
        <v/>
      </c>
      <c r="M11" s="24"/>
      <c r="N11" s="10" t="str">
        <f t="shared" si="8"/>
        <v/>
      </c>
      <c r="O11" s="11" t="str">
        <f t="shared" si="9"/>
        <v/>
      </c>
      <c r="P11" s="27"/>
      <c r="Q11" s="24"/>
      <c r="R11" s="10" t="str">
        <f t="shared" si="10"/>
        <v/>
      </c>
      <c r="S11" s="9" t="str">
        <f t="shared" si="11"/>
        <v/>
      </c>
    </row>
    <row r="12" spans="1:19" x14ac:dyDescent="0.2">
      <c r="A12" s="10" t="str">
        <f>IF(ISBLANK([2]Feuil1!$A12),"",[2]Feuil1!$A12)</f>
        <v/>
      </c>
      <c r="B12" s="9" t="str">
        <f t="shared" si="0"/>
        <v/>
      </c>
      <c r="C12" s="30" t="str">
        <f t="shared" si="1"/>
        <v/>
      </c>
      <c r="D12" s="31" t="str">
        <f>IF(ISBLANK([2]Feuil1!$B12),"",[2]Feuil1!$B12)</f>
        <v/>
      </c>
      <c r="E12" s="30" t="str">
        <f t="shared" si="2"/>
        <v/>
      </c>
      <c r="F12" s="30" t="str">
        <f t="shared" si="3"/>
        <v/>
      </c>
      <c r="G12" s="31" t="str">
        <f>IF(ISBLANK([2]Feuil1!$C12),"",[2]Feuil1!$C12)</f>
        <v>Communiqué de presse</v>
      </c>
      <c r="H12" s="30">
        <f t="shared" si="4"/>
        <v>40</v>
      </c>
      <c r="I12" s="30" t="str">
        <f t="shared" si="5"/>
        <v>Internet</v>
      </c>
      <c r="J12" s="24"/>
      <c r="K12" s="24" t="str">
        <f t="shared" si="6"/>
        <v/>
      </c>
      <c r="L12" s="25" t="str">
        <f t="shared" si="7"/>
        <v/>
      </c>
      <c r="M12" s="24"/>
      <c r="N12" s="10" t="str">
        <f t="shared" si="8"/>
        <v/>
      </c>
      <c r="O12" s="11" t="str">
        <f t="shared" si="9"/>
        <v/>
      </c>
      <c r="P12" s="27"/>
      <c r="Q12" s="24"/>
      <c r="R12" s="10" t="str">
        <f t="shared" si="10"/>
        <v/>
      </c>
      <c r="S12" s="9" t="str">
        <f t="shared" si="11"/>
        <v/>
      </c>
    </row>
    <row r="13" spans="1:19" x14ac:dyDescent="0.2">
      <c r="A13" s="10" t="str">
        <f>IF(ISBLANK([2]Feuil1!$A13),"",[2]Feuil1!$A13)</f>
        <v/>
      </c>
      <c r="B13" s="9" t="str">
        <f t="shared" si="0"/>
        <v/>
      </c>
      <c r="C13" s="30" t="str">
        <f t="shared" si="1"/>
        <v/>
      </c>
      <c r="D13" s="31" t="str">
        <f>IF(ISBLANK([2]Feuil1!$B13),"",[2]Feuil1!$B13)</f>
        <v/>
      </c>
      <c r="E13" s="30" t="str">
        <f t="shared" si="2"/>
        <v/>
      </c>
      <c r="F13" s="30" t="str">
        <f t="shared" si="3"/>
        <v/>
      </c>
      <c r="G13" s="31" t="str">
        <f>IF(ISBLANK([2]Feuil1!$C13),"",[2]Feuil1!$C13)</f>
        <v>Conférence de presse</v>
      </c>
      <c r="H13" s="30">
        <f t="shared" si="4"/>
        <v>41</v>
      </c>
      <c r="I13" s="30" t="str">
        <f t="shared" si="5"/>
        <v>Intranet</v>
      </c>
      <c r="J13" s="24"/>
      <c r="K13" s="24" t="str">
        <f t="shared" si="6"/>
        <v/>
      </c>
      <c r="L13" s="25" t="str">
        <f t="shared" si="7"/>
        <v/>
      </c>
      <c r="M13" s="24"/>
      <c r="N13" s="10" t="str">
        <f t="shared" si="8"/>
        <v/>
      </c>
      <c r="O13" s="11" t="str">
        <f t="shared" si="9"/>
        <v/>
      </c>
      <c r="P13" s="27"/>
      <c r="Q13" s="24"/>
      <c r="R13" s="10" t="str">
        <f t="shared" si="10"/>
        <v/>
      </c>
      <c r="S13" s="9" t="str">
        <f t="shared" si="11"/>
        <v/>
      </c>
    </row>
    <row r="14" spans="1:19" x14ac:dyDescent="0.2">
      <c r="A14" s="10" t="str">
        <f>IF(ISBLANK([2]Feuil1!$A14),"",[2]Feuil1!$A14)</f>
        <v/>
      </c>
      <c r="B14" s="9" t="str">
        <f t="shared" si="0"/>
        <v/>
      </c>
      <c r="C14" s="30" t="str">
        <f t="shared" si="1"/>
        <v/>
      </c>
      <c r="D14" s="31" t="str">
        <f>IF(ISBLANK([2]Feuil1!$B14),"",[2]Feuil1!$B14)</f>
        <v/>
      </c>
      <c r="E14" s="30" t="str">
        <f t="shared" si="2"/>
        <v/>
      </c>
      <c r="F14" s="30" t="str">
        <f t="shared" si="3"/>
        <v/>
      </c>
      <c r="G14" s="31" t="str">
        <f>IF(ISBLANK([2]Feuil1!$C14),"",[2]Feuil1!$C14)</f>
        <v>Affiches</v>
      </c>
      <c r="H14" s="30">
        <f t="shared" si="4"/>
        <v>38</v>
      </c>
      <c r="I14" s="30" t="str">
        <f t="shared" si="5"/>
        <v>Management Newsletter</v>
      </c>
      <c r="J14" s="24"/>
      <c r="K14" s="24" t="str">
        <f t="shared" si="6"/>
        <v/>
      </c>
      <c r="L14" s="25" t="str">
        <f t="shared" si="7"/>
        <v/>
      </c>
      <c r="M14" s="24"/>
      <c r="N14" s="10" t="str">
        <f t="shared" si="8"/>
        <v/>
      </c>
      <c r="O14" s="11" t="str">
        <f t="shared" si="9"/>
        <v/>
      </c>
      <c r="P14" s="27"/>
      <c r="Q14" s="24"/>
      <c r="R14" s="10" t="str">
        <f t="shared" si="10"/>
        <v/>
      </c>
      <c r="S14" s="9" t="str">
        <f t="shared" si="11"/>
        <v/>
      </c>
    </row>
    <row r="15" spans="1:19" x14ac:dyDescent="0.2">
      <c r="A15" s="10" t="str">
        <f>IF(ISBLANK([2]Feuil1!$A15),"",[2]Feuil1!$A15)</f>
        <v/>
      </c>
      <c r="B15" s="9" t="str">
        <f t="shared" si="0"/>
        <v/>
      </c>
      <c r="C15" s="30" t="str">
        <f t="shared" si="1"/>
        <v/>
      </c>
      <c r="D15" s="31" t="str">
        <f>IF(ISBLANK([2]Feuil1!$B15),"",[2]Feuil1!$B15)</f>
        <v/>
      </c>
      <c r="E15" s="30" t="str">
        <f t="shared" si="2"/>
        <v/>
      </c>
      <c r="F15" s="30" t="str">
        <f t="shared" si="3"/>
        <v/>
      </c>
      <c r="G15" s="31" t="str">
        <f>IF(ISBLANK([2]Feuil1!$C15),"",[2]Feuil1!$C15)</f>
        <v>Ecrans</v>
      </c>
      <c r="H15" s="30">
        <f t="shared" si="4"/>
        <v>42</v>
      </c>
      <c r="I15" s="30" t="str">
        <f t="shared" si="5"/>
        <v>Médias sociaux</v>
      </c>
      <c r="J15" s="24"/>
      <c r="K15" s="24" t="str">
        <f t="shared" si="6"/>
        <v/>
      </c>
      <c r="L15" s="25" t="str">
        <f t="shared" si="7"/>
        <v/>
      </c>
      <c r="M15" s="24"/>
      <c r="N15" s="10" t="str">
        <f t="shared" si="8"/>
        <v/>
      </c>
      <c r="O15" s="11" t="str">
        <f t="shared" si="9"/>
        <v/>
      </c>
      <c r="P15" s="27"/>
      <c r="Q15" s="24"/>
      <c r="R15" s="10" t="str">
        <f t="shared" si="10"/>
        <v/>
      </c>
      <c r="S15" s="9" t="str">
        <f t="shared" si="11"/>
        <v/>
      </c>
    </row>
    <row r="16" spans="1:19" x14ac:dyDescent="0.2">
      <c r="A16" s="10" t="str">
        <f>IF(ISBLANK([2]Feuil1!$A16),"",[2]Feuil1!$A16)</f>
        <v/>
      </c>
      <c r="B16" s="9" t="str">
        <f t="shared" si="0"/>
        <v/>
      </c>
      <c r="C16" s="30" t="str">
        <f t="shared" si="1"/>
        <v/>
      </c>
      <c r="D16" s="31" t="str">
        <f>IF(ISBLANK([2]Feuil1!$B16),"",[2]Feuil1!$B16)</f>
        <v/>
      </c>
      <c r="E16" s="30" t="str">
        <f t="shared" si="2"/>
        <v/>
      </c>
      <c r="F16" s="30" t="str">
        <f t="shared" si="3"/>
        <v/>
      </c>
      <c r="G16" s="31" t="str">
        <f>IF(ISBLANK([2]Feuil1!$C16),"",[2]Feuil1!$C16)</f>
        <v/>
      </c>
      <c r="H16" s="30" t="str">
        <f t="shared" si="4"/>
        <v/>
      </c>
      <c r="I16" s="30" t="str">
        <f t="shared" si="5"/>
        <v/>
      </c>
      <c r="J16" s="24"/>
      <c r="K16" s="24" t="str">
        <f t="shared" si="6"/>
        <v/>
      </c>
      <c r="L16" s="25" t="str">
        <f t="shared" si="7"/>
        <v/>
      </c>
      <c r="M16" s="24"/>
      <c r="N16" s="10" t="str">
        <f t="shared" si="8"/>
        <v/>
      </c>
      <c r="O16" s="11" t="str">
        <f t="shared" si="9"/>
        <v/>
      </c>
      <c r="P16" s="27"/>
      <c r="Q16" s="24"/>
      <c r="R16" s="10" t="str">
        <f t="shared" si="10"/>
        <v/>
      </c>
      <c r="S16" s="9" t="str">
        <f t="shared" si="11"/>
        <v/>
      </c>
    </row>
    <row r="17" spans="1:19" x14ac:dyDescent="0.2">
      <c r="A17" s="10" t="str">
        <f>IF(ISBLANK([2]Feuil1!$A17),"",[2]Feuil1!$A17)</f>
        <v/>
      </c>
      <c r="B17" s="9" t="str">
        <f t="shared" si="0"/>
        <v/>
      </c>
      <c r="C17" s="30" t="str">
        <f t="shared" si="1"/>
        <v/>
      </c>
      <c r="D17" s="31" t="str">
        <f>IF(ISBLANK([2]Feuil1!$B17),"",[2]Feuil1!$B17)</f>
        <v/>
      </c>
      <c r="E17" s="30" t="str">
        <f t="shared" si="2"/>
        <v/>
      </c>
      <c r="F17" s="30" t="str">
        <f t="shared" si="3"/>
        <v/>
      </c>
      <c r="G17" s="31" t="str">
        <f>IF(ISBLANK([2]Feuil1!$C17),"",[2]Feuil1!$C17)</f>
        <v/>
      </c>
      <c r="H17" s="30" t="str">
        <f t="shared" si="4"/>
        <v/>
      </c>
      <c r="I17" s="30" t="str">
        <f t="shared" si="5"/>
        <v/>
      </c>
      <c r="J17" s="24"/>
      <c r="K17" s="24" t="str">
        <f t="shared" si="6"/>
        <v/>
      </c>
      <c r="L17" s="25" t="str">
        <f t="shared" si="7"/>
        <v/>
      </c>
      <c r="M17" s="24"/>
      <c r="N17" s="10" t="str">
        <f t="shared" si="8"/>
        <v/>
      </c>
      <c r="O17" s="11" t="str">
        <f t="shared" si="9"/>
        <v/>
      </c>
      <c r="P17" s="27"/>
      <c r="Q17" s="24"/>
      <c r="R17" s="10" t="str">
        <f t="shared" si="10"/>
        <v/>
      </c>
      <c r="S17" s="9" t="str">
        <f t="shared" si="11"/>
        <v/>
      </c>
    </row>
    <row r="18" spans="1:19" x14ac:dyDescent="0.2">
      <c r="A18" s="10" t="str">
        <f>IF(ISBLANK([2]Feuil1!$A18),"",[2]Feuil1!$A18)</f>
        <v/>
      </c>
      <c r="B18" s="9" t="str">
        <f t="shared" si="0"/>
        <v/>
      </c>
      <c r="C18" s="30" t="str">
        <f t="shared" si="1"/>
        <v/>
      </c>
      <c r="D18" s="31" t="str">
        <f>IF(ISBLANK([2]Feuil1!$B18),"",[2]Feuil1!$B18)</f>
        <v/>
      </c>
      <c r="E18" s="30" t="str">
        <f t="shared" si="2"/>
        <v/>
      </c>
      <c r="F18" s="30" t="str">
        <f t="shared" si="3"/>
        <v/>
      </c>
      <c r="G18" s="31" t="str">
        <f>IF(ISBLANK([2]Feuil1!$C18),"",[2]Feuil1!$C18)</f>
        <v/>
      </c>
      <c r="H18" s="30" t="str">
        <f t="shared" si="4"/>
        <v/>
      </c>
      <c r="I18" s="30" t="str">
        <f t="shared" si="5"/>
        <v/>
      </c>
      <c r="J18" s="24"/>
      <c r="K18" s="24" t="str">
        <f t="shared" si="6"/>
        <v/>
      </c>
      <c r="L18" s="25" t="str">
        <f t="shared" si="7"/>
        <v/>
      </c>
      <c r="M18" s="24"/>
      <c r="N18" s="10" t="str">
        <f t="shared" si="8"/>
        <v/>
      </c>
      <c r="O18" s="11" t="str">
        <f t="shared" si="9"/>
        <v/>
      </c>
      <c r="P18" s="27"/>
      <c r="Q18" s="24"/>
      <c r="R18" s="10" t="str">
        <f t="shared" si="10"/>
        <v/>
      </c>
      <c r="S18" s="9" t="str">
        <f t="shared" si="11"/>
        <v/>
      </c>
    </row>
    <row r="19" spans="1:19" x14ac:dyDescent="0.2">
      <c r="A19" s="10" t="str">
        <f>IF(ISBLANK([2]Feuil1!$A19),"",[2]Feuil1!$A19)</f>
        <v/>
      </c>
      <c r="B19" s="9" t="str">
        <f t="shared" si="0"/>
        <v/>
      </c>
      <c r="C19" s="30" t="str">
        <f t="shared" si="1"/>
        <v/>
      </c>
      <c r="D19" s="31" t="str">
        <f>IF(ISBLANK([2]Feuil1!$B19),"",[2]Feuil1!$B19)</f>
        <v/>
      </c>
      <c r="E19" s="30" t="str">
        <f t="shared" si="2"/>
        <v/>
      </c>
      <c r="F19" s="30" t="str">
        <f t="shared" si="3"/>
        <v/>
      </c>
      <c r="G19" s="31" t="str">
        <f>IF(ISBLANK([2]Feuil1!$C19),"",[2]Feuil1!$C19)</f>
        <v/>
      </c>
      <c r="H19" s="30" t="str">
        <f t="shared" si="4"/>
        <v/>
      </c>
      <c r="I19" s="30" t="str">
        <f t="shared" si="5"/>
        <v/>
      </c>
      <c r="J19" s="24"/>
      <c r="K19" s="24" t="str">
        <f t="shared" si="6"/>
        <v/>
      </c>
      <c r="L19" s="25" t="str">
        <f t="shared" si="7"/>
        <v/>
      </c>
      <c r="M19" s="24"/>
      <c r="N19" s="10" t="str">
        <f t="shared" si="8"/>
        <v/>
      </c>
      <c r="O19" s="11" t="str">
        <f t="shared" si="9"/>
        <v/>
      </c>
      <c r="P19" s="27"/>
      <c r="Q19" s="24"/>
      <c r="R19" s="10" t="str">
        <f t="shared" si="10"/>
        <v/>
      </c>
      <c r="S19" s="9" t="str">
        <f t="shared" si="11"/>
        <v/>
      </c>
    </row>
    <row r="20" spans="1:19" x14ac:dyDescent="0.2">
      <c r="A20" s="10" t="str">
        <f>IF(ISBLANK([2]Feuil1!$A20),"",[2]Feuil1!$A20)</f>
        <v/>
      </c>
      <c r="B20" s="9" t="str">
        <f t="shared" si="0"/>
        <v/>
      </c>
      <c r="C20" s="30" t="str">
        <f t="shared" si="1"/>
        <v/>
      </c>
      <c r="D20" s="31" t="str">
        <f>IF(ISBLANK([2]Feuil1!$B20),"",[2]Feuil1!$B20)</f>
        <v/>
      </c>
      <c r="E20" s="30" t="str">
        <f t="shared" si="2"/>
        <v/>
      </c>
      <c r="F20" s="30" t="str">
        <f t="shared" si="3"/>
        <v/>
      </c>
      <c r="G20" s="31" t="str">
        <f>IF(ISBLANK([2]Feuil1!$C20),"",[2]Feuil1!$C20)</f>
        <v/>
      </c>
      <c r="H20" s="30" t="str">
        <f t="shared" si="4"/>
        <v/>
      </c>
      <c r="I20" s="30" t="str">
        <f t="shared" si="5"/>
        <v/>
      </c>
      <c r="J20" s="24"/>
      <c r="K20" s="24" t="str">
        <f t="shared" si="6"/>
        <v/>
      </c>
      <c r="L20" s="25" t="str">
        <f t="shared" si="7"/>
        <v/>
      </c>
      <c r="M20" s="24"/>
      <c r="N20" s="10" t="str">
        <f t="shared" si="8"/>
        <v/>
      </c>
      <c r="O20" s="11" t="str">
        <f t="shared" si="9"/>
        <v/>
      </c>
      <c r="P20" s="27"/>
      <c r="Q20" s="24"/>
      <c r="R20" s="10" t="str">
        <f t="shared" si="10"/>
        <v/>
      </c>
      <c r="S20" s="9" t="str">
        <f t="shared" si="11"/>
        <v/>
      </c>
    </row>
    <row r="21" spans="1:19" x14ac:dyDescent="0.2">
      <c r="A21" s="10" t="str">
        <f>IF(ISBLANK([2]Feuil1!$A21),"",[2]Feuil1!$A21)</f>
        <v/>
      </c>
      <c r="B21" s="9" t="str">
        <f t="shared" si="0"/>
        <v/>
      </c>
      <c r="C21" s="30" t="str">
        <f t="shared" si="1"/>
        <v/>
      </c>
      <c r="D21" s="31" t="str">
        <f>IF(ISBLANK([2]Feuil1!$B21),"",[2]Feuil1!$B21)</f>
        <v/>
      </c>
      <c r="E21" s="30" t="str">
        <f t="shared" si="2"/>
        <v/>
      </c>
      <c r="F21" s="30" t="str">
        <f t="shared" si="3"/>
        <v/>
      </c>
      <c r="G21" s="31" t="str">
        <f>IF(ISBLANK([2]Feuil1!$C21),"",[2]Feuil1!$C21)</f>
        <v/>
      </c>
      <c r="H21" s="30" t="str">
        <f t="shared" si="4"/>
        <v/>
      </c>
      <c r="I21" s="30" t="str">
        <f t="shared" si="5"/>
        <v/>
      </c>
      <c r="J21" s="24"/>
      <c r="K21" s="24" t="str">
        <f t="shared" si="6"/>
        <v/>
      </c>
      <c r="L21" s="25" t="str">
        <f t="shared" si="7"/>
        <v/>
      </c>
      <c r="M21" s="24"/>
      <c r="N21" s="10" t="str">
        <f t="shared" si="8"/>
        <v/>
      </c>
      <c r="O21" s="11" t="str">
        <f t="shared" si="9"/>
        <v/>
      </c>
      <c r="P21" s="27"/>
      <c r="Q21" s="24"/>
      <c r="R21" s="10" t="str">
        <f t="shared" si="10"/>
        <v/>
      </c>
      <c r="S21" s="9" t="str">
        <f t="shared" si="11"/>
        <v/>
      </c>
    </row>
    <row r="22" spans="1:19" x14ac:dyDescent="0.2">
      <c r="A22" s="10" t="str">
        <f>IF(ISBLANK([2]Feuil1!$A22),"",[2]Feuil1!$A22)</f>
        <v/>
      </c>
      <c r="B22" s="9" t="str">
        <f t="shared" si="0"/>
        <v/>
      </c>
      <c r="C22" s="30" t="str">
        <f t="shared" si="1"/>
        <v/>
      </c>
      <c r="D22" s="31" t="str">
        <f>IF(ISBLANK([2]Feuil1!$B22),"",[2]Feuil1!$B22)</f>
        <v/>
      </c>
      <c r="E22" s="30" t="str">
        <f t="shared" si="2"/>
        <v/>
      </c>
      <c r="F22" s="30" t="str">
        <f t="shared" si="3"/>
        <v/>
      </c>
      <c r="G22" s="31" t="str">
        <f>IF(ISBLANK([2]Feuil1!$C22),"",[2]Feuil1!$C22)</f>
        <v/>
      </c>
      <c r="H22" s="30" t="str">
        <f t="shared" si="4"/>
        <v/>
      </c>
      <c r="I22" s="30" t="str">
        <f t="shared" si="5"/>
        <v/>
      </c>
      <c r="J22" s="24"/>
      <c r="K22" s="24" t="str">
        <f t="shared" si="6"/>
        <v/>
      </c>
      <c r="L22" s="25" t="str">
        <f t="shared" si="7"/>
        <v/>
      </c>
      <c r="M22" s="24"/>
      <c r="N22" s="10" t="str">
        <f t="shared" si="8"/>
        <v/>
      </c>
      <c r="O22" s="11" t="str">
        <f t="shared" si="9"/>
        <v/>
      </c>
      <c r="P22" s="27"/>
      <c r="Q22" s="24"/>
      <c r="R22" s="10" t="str">
        <f t="shared" si="10"/>
        <v/>
      </c>
      <c r="S22" s="9" t="str">
        <f t="shared" si="11"/>
        <v/>
      </c>
    </row>
    <row r="23" spans="1:19" x14ac:dyDescent="0.2">
      <c r="A23" s="10" t="str">
        <f>IF(ISBLANK([2]Feuil1!$A23),"",[2]Feuil1!$A23)</f>
        <v/>
      </c>
      <c r="B23" s="9" t="str">
        <f t="shared" si="0"/>
        <v/>
      </c>
      <c r="C23" s="30" t="str">
        <f t="shared" si="1"/>
        <v/>
      </c>
      <c r="D23" s="31" t="str">
        <f>IF(ISBLANK([2]Feuil1!$B23),"",[2]Feuil1!$B23)</f>
        <v/>
      </c>
      <c r="E23" s="30" t="str">
        <f t="shared" si="2"/>
        <v/>
      </c>
      <c r="F23" s="30" t="str">
        <f t="shared" si="3"/>
        <v/>
      </c>
      <c r="G23" s="31" t="str">
        <f>IF(ISBLANK([2]Feuil1!$C23),"",[2]Feuil1!$C23)</f>
        <v/>
      </c>
      <c r="H23" s="30" t="str">
        <f t="shared" si="4"/>
        <v/>
      </c>
      <c r="I23" s="30" t="str">
        <f t="shared" si="5"/>
        <v/>
      </c>
      <c r="J23" s="24"/>
      <c r="K23" s="24" t="str">
        <f t="shared" si="6"/>
        <v/>
      </c>
      <c r="L23" s="25" t="str">
        <f t="shared" si="7"/>
        <v/>
      </c>
      <c r="M23" s="24"/>
      <c r="N23" s="10" t="str">
        <f t="shared" si="8"/>
        <v/>
      </c>
      <c r="O23" s="11" t="str">
        <f t="shared" si="9"/>
        <v/>
      </c>
      <c r="P23" s="27"/>
      <c r="Q23" s="24"/>
      <c r="R23" s="10" t="str">
        <f t="shared" si="10"/>
        <v/>
      </c>
      <c r="S23" s="9" t="str">
        <f t="shared" si="11"/>
        <v/>
      </c>
    </row>
    <row r="24" spans="1:19" x14ac:dyDescent="0.2">
      <c r="A24" s="10" t="str">
        <f>IF(ISBLANK([2]Feuil1!$A24),"",[2]Feuil1!$A24)</f>
        <v/>
      </c>
      <c r="B24" s="9" t="str">
        <f t="shared" si="0"/>
        <v/>
      </c>
      <c r="C24" s="30" t="str">
        <f t="shared" si="1"/>
        <v/>
      </c>
      <c r="D24" s="31" t="str">
        <f>IF(ISBLANK([2]Feuil1!$B24),"",[2]Feuil1!$B24)</f>
        <v/>
      </c>
      <c r="E24" s="30" t="str">
        <f t="shared" si="2"/>
        <v/>
      </c>
      <c r="F24" s="30" t="str">
        <f t="shared" si="3"/>
        <v/>
      </c>
      <c r="G24" s="31" t="str">
        <f>IF(ISBLANK([2]Feuil1!$C24),"",[2]Feuil1!$C24)</f>
        <v/>
      </c>
      <c r="H24" s="30" t="str">
        <f t="shared" si="4"/>
        <v/>
      </c>
      <c r="I24" s="30" t="str">
        <f t="shared" si="5"/>
        <v/>
      </c>
      <c r="J24" s="24"/>
      <c r="K24" s="24" t="str">
        <f t="shared" si="6"/>
        <v/>
      </c>
      <c r="L24" s="25" t="str">
        <f t="shared" si="7"/>
        <v/>
      </c>
      <c r="M24" s="24"/>
      <c r="N24" s="10" t="str">
        <f t="shared" si="8"/>
        <v/>
      </c>
      <c r="O24" s="11" t="str">
        <f t="shared" si="9"/>
        <v/>
      </c>
      <c r="P24" s="27"/>
      <c r="Q24" s="24"/>
      <c r="R24" s="10" t="str">
        <f t="shared" si="10"/>
        <v/>
      </c>
      <c r="S24" s="9" t="str">
        <f t="shared" si="11"/>
        <v/>
      </c>
    </row>
    <row r="25" spans="1:19" x14ac:dyDescent="0.2">
      <c r="A25" s="10" t="str">
        <f>IF(ISBLANK([2]Feuil1!$A25),"",[2]Feuil1!$A25)</f>
        <v/>
      </c>
      <c r="B25" s="9" t="str">
        <f t="shared" si="0"/>
        <v/>
      </c>
      <c r="C25" s="30" t="str">
        <f t="shared" si="1"/>
        <v/>
      </c>
      <c r="D25" s="31" t="str">
        <f>IF(ISBLANK([2]Feuil1!$B25),"",[2]Feuil1!$B25)</f>
        <v/>
      </c>
      <c r="E25" s="30" t="str">
        <f t="shared" si="2"/>
        <v/>
      </c>
      <c r="F25" s="30" t="str">
        <f t="shared" si="3"/>
        <v/>
      </c>
      <c r="G25" s="31" t="str">
        <f>IF(ISBLANK([2]Feuil1!$C25),"",[2]Feuil1!$C25)</f>
        <v/>
      </c>
      <c r="H25" s="30" t="str">
        <f t="shared" si="4"/>
        <v/>
      </c>
      <c r="I25" s="30" t="str">
        <f t="shared" si="5"/>
        <v/>
      </c>
      <c r="J25" s="24"/>
      <c r="K25" s="24" t="str">
        <f t="shared" si="6"/>
        <v/>
      </c>
      <c r="L25" s="25" t="str">
        <f t="shared" si="7"/>
        <v/>
      </c>
      <c r="M25" s="24"/>
      <c r="N25" s="10" t="str">
        <f t="shared" si="8"/>
        <v/>
      </c>
      <c r="O25" s="11" t="str">
        <f t="shared" si="9"/>
        <v/>
      </c>
      <c r="P25" s="27"/>
      <c r="Q25" s="24"/>
      <c r="R25" s="10" t="str">
        <f t="shared" si="10"/>
        <v/>
      </c>
      <c r="S25" s="9" t="str">
        <f t="shared" si="11"/>
        <v/>
      </c>
    </row>
    <row r="26" spans="1:19" x14ac:dyDescent="0.2">
      <c r="A26" s="10" t="str">
        <f>IF(ISBLANK([2]Feuil1!$A26),"",[2]Feuil1!$A26)</f>
        <v/>
      </c>
      <c r="B26" s="9" t="str">
        <f t="shared" si="0"/>
        <v/>
      </c>
      <c r="C26" s="30" t="str">
        <f t="shared" si="1"/>
        <v/>
      </c>
      <c r="D26" s="31" t="str">
        <f>IF(ISBLANK([2]Feuil1!$B26),"",[2]Feuil1!$B26)</f>
        <v/>
      </c>
      <c r="E26" s="30" t="str">
        <f t="shared" si="2"/>
        <v/>
      </c>
      <c r="F26" s="30" t="str">
        <f t="shared" si="3"/>
        <v/>
      </c>
      <c r="G26" s="31" t="str">
        <f>IF(ISBLANK([2]Feuil1!$C26),"",[2]Feuil1!$C26)</f>
        <v/>
      </c>
      <c r="H26" s="30" t="str">
        <f t="shared" si="4"/>
        <v/>
      </c>
      <c r="I26" s="30" t="str">
        <f t="shared" si="5"/>
        <v/>
      </c>
      <c r="J26" s="24"/>
      <c r="K26" s="24" t="str">
        <f t="shared" si="6"/>
        <v/>
      </c>
      <c r="L26" s="25" t="str">
        <f t="shared" si="7"/>
        <v/>
      </c>
      <c r="M26" s="24"/>
      <c r="N26" s="10" t="str">
        <f t="shared" si="8"/>
        <v/>
      </c>
      <c r="O26" s="11" t="str">
        <f t="shared" si="9"/>
        <v/>
      </c>
      <c r="P26" s="27"/>
      <c r="Q26" s="24"/>
      <c r="R26" s="10" t="str">
        <f t="shared" si="10"/>
        <v/>
      </c>
      <c r="S26" s="9" t="str">
        <f t="shared" si="11"/>
        <v/>
      </c>
    </row>
    <row r="27" spans="1:19" x14ac:dyDescent="0.2">
      <c r="A27" s="10" t="str">
        <f>IF(ISBLANK([2]Feuil1!$A27),"",[2]Feuil1!$A27)</f>
        <v/>
      </c>
      <c r="B27" s="9" t="str">
        <f t="shared" si="0"/>
        <v/>
      </c>
      <c r="C27" s="30" t="str">
        <f t="shared" si="1"/>
        <v/>
      </c>
      <c r="D27" s="31" t="str">
        <f>IF(ISBLANK([2]Feuil1!$B27),"",[2]Feuil1!$B27)</f>
        <v/>
      </c>
      <c r="E27" s="30" t="str">
        <f t="shared" si="2"/>
        <v/>
      </c>
      <c r="F27" s="30" t="str">
        <f t="shared" si="3"/>
        <v/>
      </c>
      <c r="G27" s="31" t="str">
        <f>IF(ISBLANK([2]Feuil1!$C27),"",[2]Feuil1!$C27)</f>
        <v/>
      </c>
      <c r="H27" s="30" t="str">
        <f t="shared" si="4"/>
        <v/>
      </c>
      <c r="I27" s="30" t="str">
        <f t="shared" si="5"/>
        <v/>
      </c>
      <c r="J27" s="24"/>
      <c r="K27" s="24" t="str">
        <f t="shared" si="6"/>
        <v/>
      </c>
      <c r="L27" s="25" t="str">
        <f t="shared" si="7"/>
        <v/>
      </c>
      <c r="M27" s="24"/>
      <c r="N27" s="10" t="str">
        <f t="shared" si="8"/>
        <v/>
      </c>
      <c r="O27" s="11" t="str">
        <f t="shared" si="9"/>
        <v/>
      </c>
      <c r="P27" s="27"/>
      <c r="Q27" s="24"/>
      <c r="R27" s="10" t="str">
        <f t="shared" si="10"/>
        <v/>
      </c>
      <c r="S27" s="9" t="str">
        <f t="shared" si="11"/>
        <v/>
      </c>
    </row>
    <row r="28" spans="1:19" x14ac:dyDescent="0.2">
      <c r="A28" s="10" t="str">
        <f>IF(ISBLANK([2]Feuil1!$A28),"",[2]Feuil1!$A28)</f>
        <v/>
      </c>
      <c r="B28" s="9" t="str">
        <f t="shared" si="0"/>
        <v/>
      </c>
      <c r="C28" s="30" t="str">
        <f t="shared" si="1"/>
        <v/>
      </c>
      <c r="D28" s="31" t="str">
        <f>IF(ISBLANK([2]Feuil1!$B28),"",[2]Feuil1!$B28)</f>
        <v/>
      </c>
      <c r="E28" s="30" t="str">
        <f t="shared" si="2"/>
        <v/>
      </c>
      <c r="F28" s="30" t="str">
        <f t="shared" si="3"/>
        <v/>
      </c>
      <c r="G28" s="31" t="str">
        <f>IF(ISBLANK([2]Feuil1!$C28),"",[2]Feuil1!$C28)</f>
        <v/>
      </c>
      <c r="H28" s="30" t="str">
        <f t="shared" si="4"/>
        <v/>
      </c>
      <c r="I28" s="30" t="str">
        <f t="shared" si="5"/>
        <v/>
      </c>
      <c r="J28" s="24"/>
      <c r="K28" s="24" t="str">
        <f t="shared" si="6"/>
        <v/>
      </c>
      <c r="L28" s="25" t="str">
        <f t="shared" si="7"/>
        <v/>
      </c>
      <c r="M28" s="24"/>
      <c r="N28" s="10" t="str">
        <f t="shared" si="8"/>
        <v/>
      </c>
      <c r="O28" s="11" t="str">
        <f t="shared" si="9"/>
        <v/>
      </c>
      <c r="P28" s="27"/>
      <c r="Q28" s="24"/>
      <c r="R28" s="10" t="str">
        <f t="shared" si="10"/>
        <v/>
      </c>
      <c r="S28" s="9" t="str">
        <f t="shared" si="11"/>
        <v/>
      </c>
    </row>
    <row r="29" spans="1:19" x14ac:dyDescent="0.2">
      <c r="A29" s="10" t="str">
        <f>IF(ISBLANK([2]Feuil1!$A29),"",[2]Feuil1!$A29)</f>
        <v/>
      </c>
      <c r="B29" s="9" t="str">
        <f t="shared" si="0"/>
        <v/>
      </c>
      <c r="C29" s="30" t="str">
        <f t="shared" si="1"/>
        <v/>
      </c>
      <c r="D29" s="31" t="str">
        <f>IF(ISBLANK([2]Feuil1!$B29),"",[2]Feuil1!$B29)</f>
        <v/>
      </c>
      <c r="E29" s="30" t="str">
        <f t="shared" si="2"/>
        <v/>
      </c>
      <c r="F29" s="30" t="str">
        <f t="shared" si="3"/>
        <v/>
      </c>
      <c r="G29" s="31" t="str">
        <f>IF(ISBLANK([2]Feuil1!$C29),"",[2]Feuil1!$C29)</f>
        <v/>
      </c>
      <c r="H29" s="30" t="str">
        <f t="shared" si="4"/>
        <v/>
      </c>
      <c r="I29" s="30" t="str">
        <f t="shared" si="5"/>
        <v/>
      </c>
      <c r="J29" s="24"/>
      <c r="K29" s="24" t="str">
        <f t="shared" si="6"/>
        <v/>
      </c>
      <c r="L29" s="25" t="str">
        <f t="shared" si="7"/>
        <v/>
      </c>
      <c r="M29" s="24"/>
      <c r="N29" s="10" t="str">
        <f t="shared" si="8"/>
        <v/>
      </c>
      <c r="O29" s="11" t="str">
        <f t="shared" si="9"/>
        <v/>
      </c>
      <c r="P29" s="27"/>
      <c r="Q29" s="24"/>
      <c r="R29" s="10" t="str">
        <f t="shared" si="10"/>
        <v/>
      </c>
      <c r="S29" s="9" t="str">
        <f t="shared" si="11"/>
        <v/>
      </c>
    </row>
    <row r="30" spans="1:19" x14ac:dyDescent="0.2">
      <c r="A30" s="10" t="str">
        <f>IF(ISBLANK([2]Feuil1!$A30),"",[2]Feuil1!$A30)</f>
        <v/>
      </c>
      <c r="B30" s="9" t="str">
        <f t="shared" si="0"/>
        <v/>
      </c>
      <c r="C30" s="30" t="str">
        <f t="shared" si="1"/>
        <v/>
      </c>
      <c r="D30" s="31" t="str">
        <f>IF(ISBLANK([2]Feuil1!$B30),"",[2]Feuil1!$B30)</f>
        <v/>
      </c>
      <c r="E30" s="30" t="str">
        <f t="shared" si="2"/>
        <v/>
      </c>
      <c r="F30" s="30" t="str">
        <f t="shared" si="3"/>
        <v/>
      </c>
      <c r="G30" s="31" t="str">
        <f>IF(ISBLANK([2]Feuil1!$C30),"",[2]Feuil1!$C30)</f>
        <v/>
      </c>
      <c r="H30" s="30" t="str">
        <f t="shared" si="4"/>
        <v/>
      </c>
      <c r="I30" s="30" t="str">
        <f t="shared" si="5"/>
        <v/>
      </c>
      <c r="J30" s="24"/>
      <c r="K30" s="24" t="str">
        <f t="shared" si="6"/>
        <v/>
      </c>
      <c r="L30" s="25" t="str">
        <f t="shared" si="7"/>
        <v/>
      </c>
      <c r="M30" s="24"/>
      <c r="N30" s="10" t="str">
        <f t="shared" si="8"/>
        <v/>
      </c>
      <c r="O30" s="11" t="str">
        <f t="shared" si="9"/>
        <v/>
      </c>
      <c r="P30" s="27"/>
      <c r="Q30" s="24"/>
      <c r="R30" s="10" t="str">
        <f t="shared" si="10"/>
        <v/>
      </c>
      <c r="S30" s="9" t="str">
        <f t="shared" si="11"/>
        <v/>
      </c>
    </row>
    <row r="31" spans="1:19" x14ac:dyDescent="0.2">
      <c r="A31" s="10" t="str">
        <f>IF(ISBLANK([2]Feuil1!$A31),"",[2]Feuil1!$A31)</f>
        <v/>
      </c>
      <c r="B31" s="9" t="str">
        <f t="shared" si="0"/>
        <v/>
      </c>
      <c r="C31" s="30" t="str">
        <f t="shared" si="1"/>
        <v/>
      </c>
      <c r="D31" s="31" t="str">
        <f>IF(ISBLANK([2]Feuil1!$B31),"",[2]Feuil1!$B31)</f>
        <v/>
      </c>
      <c r="E31" s="30" t="str">
        <f t="shared" si="2"/>
        <v/>
      </c>
      <c r="F31" s="30" t="str">
        <f t="shared" si="3"/>
        <v/>
      </c>
      <c r="G31" s="31" t="str">
        <f>IF(ISBLANK([2]Feuil1!$C31),"",[2]Feuil1!$C31)</f>
        <v/>
      </c>
      <c r="H31" s="30" t="str">
        <f t="shared" si="4"/>
        <v/>
      </c>
      <c r="I31" s="30" t="str">
        <f t="shared" si="5"/>
        <v/>
      </c>
      <c r="J31" s="24"/>
      <c r="K31" s="24" t="str">
        <f t="shared" si="6"/>
        <v/>
      </c>
      <c r="L31" s="25" t="str">
        <f t="shared" si="7"/>
        <v/>
      </c>
      <c r="M31" s="24"/>
      <c r="N31" s="10" t="str">
        <f t="shared" si="8"/>
        <v/>
      </c>
      <c r="O31" s="11" t="str">
        <f t="shared" si="9"/>
        <v/>
      </c>
      <c r="P31" s="27"/>
      <c r="Q31" s="24"/>
      <c r="R31" s="10" t="str">
        <f t="shared" si="10"/>
        <v/>
      </c>
      <c r="S31" s="9" t="str">
        <f t="shared" si="11"/>
        <v/>
      </c>
    </row>
    <row r="32" spans="1:19" x14ac:dyDescent="0.2">
      <c r="A32" s="10" t="str">
        <f>IF(ISBLANK([2]Feuil1!$A32),"",[2]Feuil1!$A32)</f>
        <v/>
      </c>
      <c r="B32" s="9" t="str">
        <f t="shared" si="0"/>
        <v/>
      </c>
      <c r="C32" s="30" t="str">
        <f t="shared" si="1"/>
        <v/>
      </c>
      <c r="D32" s="31" t="str">
        <f>IF(ISBLANK([2]Feuil1!$B32),"",[2]Feuil1!$B32)</f>
        <v/>
      </c>
      <c r="E32" s="30" t="str">
        <f t="shared" si="2"/>
        <v/>
      </c>
      <c r="F32" s="30" t="str">
        <f t="shared" si="3"/>
        <v/>
      </c>
      <c r="G32" s="31" t="str">
        <f>IF(ISBLANK([2]Feuil1!$C32),"",[2]Feuil1!$C32)</f>
        <v/>
      </c>
      <c r="H32" s="30" t="str">
        <f t="shared" si="4"/>
        <v/>
      </c>
      <c r="I32" s="30" t="str">
        <f t="shared" si="5"/>
        <v/>
      </c>
      <c r="J32" s="24"/>
      <c r="K32" s="24" t="str">
        <f t="shared" si="6"/>
        <v/>
      </c>
      <c r="L32" s="25" t="str">
        <f t="shared" si="7"/>
        <v/>
      </c>
      <c r="M32" s="24"/>
      <c r="N32" s="10" t="str">
        <f t="shared" si="8"/>
        <v/>
      </c>
      <c r="O32" s="11" t="str">
        <f t="shared" si="9"/>
        <v/>
      </c>
      <c r="P32" s="27"/>
      <c r="Q32" s="24"/>
      <c r="R32" s="10" t="str">
        <f t="shared" si="10"/>
        <v/>
      </c>
      <c r="S32" s="9" t="str">
        <f t="shared" si="11"/>
        <v/>
      </c>
    </row>
    <row r="33" spans="1:19" x14ac:dyDescent="0.2">
      <c r="A33" s="10" t="str">
        <f>IF(ISBLANK([2]Feuil1!$A33),"",[2]Feuil1!$A33)</f>
        <v/>
      </c>
      <c r="B33" s="9" t="str">
        <f t="shared" si="0"/>
        <v/>
      </c>
      <c r="C33" s="30" t="str">
        <f t="shared" si="1"/>
        <v/>
      </c>
      <c r="D33" s="31" t="str">
        <f>IF(ISBLANK([2]Feuil1!$B33),"",[2]Feuil1!$B33)</f>
        <v/>
      </c>
      <c r="E33" s="30" t="str">
        <f t="shared" si="2"/>
        <v/>
      </c>
      <c r="F33" s="30" t="str">
        <f t="shared" si="3"/>
        <v/>
      </c>
      <c r="G33" s="31" t="str">
        <f>IF(ISBLANK([2]Feuil1!$C33),"",[2]Feuil1!$C33)</f>
        <v/>
      </c>
      <c r="H33" s="30" t="str">
        <f t="shared" si="4"/>
        <v/>
      </c>
      <c r="I33" s="30" t="str">
        <f t="shared" si="5"/>
        <v/>
      </c>
      <c r="J33" s="24"/>
      <c r="K33" s="24" t="str">
        <f t="shared" si="6"/>
        <v/>
      </c>
      <c r="L33" s="25" t="str">
        <f t="shared" si="7"/>
        <v/>
      </c>
      <c r="M33" s="24"/>
      <c r="N33" s="10" t="str">
        <f t="shared" si="8"/>
        <v/>
      </c>
      <c r="O33" s="11" t="str">
        <f t="shared" si="9"/>
        <v/>
      </c>
      <c r="P33" s="27"/>
      <c r="Q33" s="24"/>
      <c r="R33" s="10" t="str">
        <f t="shared" si="10"/>
        <v/>
      </c>
      <c r="S33" s="9" t="str">
        <f t="shared" si="11"/>
        <v/>
      </c>
    </row>
    <row r="34" spans="1:19" x14ac:dyDescent="0.2">
      <c r="A34" s="10" t="str">
        <f>IF(ISBLANK([2]Feuil1!$A34),"",[2]Feuil1!$A34)</f>
        <v/>
      </c>
      <c r="B34" s="9" t="str">
        <f t="shared" si="0"/>
        <v/>
      </c>
      <c r="C34" s="30" t="str">
        <f t="shared" si="1"/>
        <v/>
      </c>
      <c r="D34" s="31" t="str">
        <f>IF(ISBLANK([2]Feuil1!$B34),"",[2]Feuil1!$B34)</f>
        <v/>
      </c>
      <c r="E34" s="30" t="str">
        <f t="shared" si="2"/>
        <v/>
      </c>
      <c r="F34" s="30" t="str">
        <f t="shared" si="3"/>
        <v/>
      </c>
      <c r="G34" s="31" t="str">
        <f>IF(ISBLANK([2]Feuil1!$C34),"",[2]Feuil1!$C34)</f>
        <v/>
      </c>
      <c r="H34" s="30" t="str">
        <f t="shared" si="4"/>
        <v/>
      </c>
      <c r="I34" s="30" t="str">
        <f t="shared" si="5"/>
        <v/>
      </c>
      <c r="J34" s="24"/>
      <c r="K34" s="24" t="str">
        <f t="shared" si="6"/>
        <v/>
      </c>
      <c r="L34" s="25" t="str">
        <f t="shared" si="7"/>
        <v/>
      </c>
      <c r="M34" s="24"/>
      <c r="N34" s="10" t="str">
        <f t="shared" si="8"/>
        <v/>
      </c>
      <c r="O34" s="11" t="str">
        <f t="shared" si="9"/>
        <v/>
      </c>
      <c r="P34" s="27"/>
      <c r="Q34" s="24"/>
      <c r="R34" s="10" t="str">
        <f t="shared" si="10"/>
        <v/>
      </c>
      <c r="S34" s="9" t="str">
        <f t="shared" si="11"/>
        <v/>
      </c>
    </row>
    <row r="35" spans="1:19" x14ac:dyDescent="0.2">
      <c r="A35" s="10" t="str">
        <f>IF(ISBLANK([2]Feuil1!$A35),"",[2]Feuil1!$A35)</f>
        <v/>
      </c>
      <c r="B35" s="9" t="str">
        <f t="shared" si="0"/>
        <v/>
      </c>
      <c r="C35" s="30" t="str">
        <f t="shared" si="1"/>
        <v/>
      </c>
      <c r="D35" s="31" t="str">
        <f>IF(ISBLANK([2]Feuil1!$B35),"",[2]Feuil1!$B35)</f>
        <v/>
      </c>
      <c r="E35" s="30" t="str">
        <f t="shared" si="2"/>
        <v/>
      </c>
      <c r="F35" s="30" t="str">
        <f t="shared" si="3"/>
        <v/>
      </c>
      <c r="G35" s="31" t="str">
        <f>IF(ISBLANK([2]Feuil1!$C35),"",[2]Feuil1!$C35)</f>
        <v/>
      </c>
      <c r="H35" s="30" t="str">
        <f t="shared" si="4"/>
        <v/>
      </c>
      <c r="I35" s="30" t="str">
        <f t="shared" si="5"/>
        <v/>
      </c>
      <c r="J35" s="24"/>
      <c r="K35" s="24" t="str">
        <f t="shared" si="6"/>
        <v/>
      </c>
      <c r="L35" s="25" t="str">
        <f t="shared" si="7"/>
        <v/>
      </c>
      <c r="M35" s="24"/>
      <c r="N35" s="10" t="str">
        <f t="shared" si="8"/>
        <v/>
      </c>
      <c r="O35" s="11" t="str">
        <f t="shared" si="9"/>
        <v/>
      </c>
      <c r="P35" s="27"/>
      <c r="Q35" s="24"/>
      <c r="R35" s="10" t="str">
        <f t="shared" si="10"/>
        <v/>
      </c>
      <c r="S35" s="9" t="str">
        <f t="shared" si="11"/>
        <v/>
      </c>
    </row>
    <row r="36" spans="1:19" x14ac:dyDescent="0.2">
      <c r="A36" s="10" t="str">
        <f>IF(ISBLANK([2]Feuil1!$A36),"",[2]Feuil1!$A36)</f>
        <v/>
      </c>
      <c r="B36" s="9" t="str">
        <f t="shared" si="0"/>
        <v/>
      </c>
      <c r="C36" s="30" t="str">
        <f t="shared" si="1"/>
        <v/>
      </c>
      <c r="D36" s="31" t="str">
        <f>IF(ISBLANK([2]Feuil1!$B36),"",[2]Feuil1!$B36)</f>
        <v/>
      </c>
      <c r="E36" s="30" t="str">
        <f t="shared" si="2"/>
        <v/>
      </c>
      <c r="F36" s="30" t="str">
        <f t="shared" si="3"/>
        <v/>
      </c>
      <c r="G36" s="31" t="str">
        <f>IF(ISBLANK([2]Feuil1!$C36),"",[2]Feuil1!$C36)</f>
        <v/>
      </c>
      <c r="H36" s="30" t="str">
        <f t="shared" si="4"/>
        <v/>
      </c>
      <c r="I36" s="30" t="str">
        <f t="shared" si="5"/>
        <v/>
      </c>
      <c r="J36" s="24"/>
      <c r="K36" s="24" t="str">
        <f t="shared" si="6"/>
        <v/>
      </c>
      <c r="L36" s="25" t="str">
        <f t="shared" si="7"/>
        <v/>
      </c>
      <c r="M36" s="24"/>
      <c r="N36" s="10" t="str">
        <f t="shared" si="8"/>
        <v/>
      </c>
      <c r="O36" s="11" t="str">
        <f t="shared" si="9"/>
        <v/>
      </c>
      <c r="P36" s="27"/>
      <c r="Q36" s="24"/>
      <c r="R36" s="10" t="str">
        <f t="shared" si="10"/>
        <v/>
      </c>
      <c r="S36" s="9" t="str">
        <f t="shared" si="11"/>
        <v/>
      </c>
    </row>
    <row r="37" spans="1:19" x14ac:dyDescent="0.2">
      <c r="A37" s="10" t="str">
        <f>IF(ISBLANK([2]Feuil1!$A37),"",[2]Feuil1!$A37)</f>
        <v/>
      </c>
      <c r="B37" s="9" t="str">
        <f t="shared" si="0"/>
        <v/>
      </c>
      <c r="C37" s="30" t="str">
        <f t="shared" si="1"/>
        <v/>
      </c>
      <c r="D37" s="31" t="str">
        <f>IF(ISBLANK([2]Feuil1!$B37),"",[2]Feuil1!$B37)</f>
        <v/>
      </c>
      <c r="E37" s="30" t="str">
        <f t="shared" si="2"/>
        <v/>
      </c>
      <c r="F37" s="30" t="str">
        <f t="shared" si="3"/>
        <v/>
      </c>
      <c r="G37" s="31" t="str">
        <f>IF(ISBLANK([2]Feuil1!$C37),"",[2]Feuil1!$C37)</f>
        <v/>
      </c>
      <c r="H37" s="30" t="str">
        <f t="shared" si="4"/>
        <v/>
      </c>
      <c r="I37" s="30" t="str">
        <f t="shared" si="5"/>
        <v/>
      </c>
      <c r="J37" s="24"/>
      <c r="K37" s="24" t="str">
        <f t="shared" si="6"/>
        <v/>
      </c>
      <c r="L37" s="25" t="str">
        <f t="shared" si="7"/>
        <v/>
      </c>
      <c r="M37" s="24"/>
      <c r="N37" s="10" t="str">
        <f t="shared" si="8"/>
        <v/>
      </c>
      <c r="O37" s="11" t="str">
        <f t="shared" si="9"/>
        <v/>
      </c>
      <c r="P37" s="27"/>
      <c r="Q37" s="24"/>
      <c r="R37" s="10" t="str">
        <f t="shared" si="10"/>
        <v/>
      </c>
      <c r="S37" s="9" t="str">
        <f t="shared" si="11"/>
        <v/>
      </c>
    </row>
    <row r="38" spans="1:19" x14ac:dyDescent="0.2">
      <c r="A38" s="10" t="str">
        <f>IF(ISBLANK([2]Feuil1!$A38),"",[2]Feuil1!$A38)</f>
        <v/>
      </c>
      <c r="B38" s="9" t="str">
        <f t="shared" si="0"/>
        <v/>
      </c>
      <c r="C38" s="30" t="str">
        <f t="shared" si="1"/>
        <v/>
      </c>
      <c r="D38" s="31" t="str">
        <f>IF(ISBLANK([2]Feuil1!$B38),"",[2]Feuil1!$B38)</f>
        <v/>
      </c>
      <c r="E38" s="30" t="str">
        <f t="shared" si="2"/>
        <v/>
      </c>
      <c r="F38" s="30" t="str">
        <f t="shared" si="3"/>
        <v/>
      </c>
      <c r="G38" s="31" t="str">
        <f>IF(ISBLANK([2]Feuil1!$C38),"",[2]Feuil1!$C38)</f>
        <v/>
      </c>
      <c r="H38" s="30" t="str">
        <f t="shared" si="4"/>
        <v/>
      </c>
      <c r="I38" s="30" t="str">
        <f t="shared" si="5"/>
        <v/>
      </c>
      <c r="J38" s="24"/>
      <c r="K38" s="24" t="str">
        <f t="shared" si="6"/>
        <v/>
      </c>
      <c r="L38" s="25" t="str">
        <f t="shared" si="7"/>
        <v/>
      </c>
      <c r="M38" s="24"/>
      <c r="N38" s="10" t="str">
        <f t="shared" si="8"/>
        <v/>
      </c>
      <c r="O38" s="11" t="str">
        <f t="shared" si="9"/>
        <v/>
      </c>
      <c r="P38" s="27"/>
      <c r="Q38" s="24"/>
      <c r="R38" s="10" t="str">
        <f t="shared" si="10"/>
        <v/>
      </c>
      <c r="S38" s="9" t="str">
        <f t="shared" si="11"/>
        <v/>
      </c>
    </row>
    <row r="39" spans="1:19" x14ac:dyDescent="0.2">
      <c r="A39" s="10" t="str">
        <f>IF(ISBLANK([2]Feuil1!$A39),"",[2]Feuil1!$A39)</f>
        <v/>
      </c>
      <c r="B39" s="9" t="str">
        <f t="shared" si="0"/>
        <v/>
      </c>
      <c r="C39" s="30" t="str">
        <f t="shared" si="1"/>
        <v/>
      </c>
      <c r="D39" s="31" t="str">
        <f>IF(ISBLANK([2]Feuil1!$B39),"",[2]Feuil1!$B39)</f>
        <v/>
      </c>
      <c r="E39" s="30" t="str">
        <f t="shared" si="2"/>
        <v/>
      </c>
      <c r="F39" s="30" t="str">
        <f t="shared" si="3"/>
        <v/>
      </c>
      <c r="G39" s="31" t="str">
        <f>IF(ISBLANK([2]Feuil1!$C39),"",[2]Feuil1!$C39)</f>
        <v/>
      </c>
      <c r="H39" s="30" t="str">
        <f t="shared" si="4"/>
        <v/>
      </c>
      <c r="I39" s="30" t="str">
        <f t="shared" si="5"/>
        <v/>
      </c>
      <c r="J39" s="24"/>
      <c r="K39" s="24" t="str">
        <f t="shared" si="6"/>
        <v/>
      </c>
      <c r="L39" s="25" t="str">
        <f t="shared" si="7"/>
        <v/>
      </c>
      <c r="M39" s="24"/>
      <c r="N39" s="10" t="str">
        <f t="shared" si="8"/>
        <v/>
      </c>
      <c r="O39" s="11" t="str">
        <f t="shared" si="9"/>
        <v/>
      </c>
      <c r="P39" s="27"/>
      <c r="Q39" s="24"/>
      <c r="R39" s="10" t="str">
        <f t="shared" si="10"/>
        <v/>
      </c>
      <c r="S39" s="9" t="str">
        <f t="shared" si="11"/>
        <v/>
      </c>
    </row>
    <row r="40" spans="1:19" x14ac:dyDescent="0.2">
      <c r="A40" s="10" t="str">
        <f>IF(ISBLANK([2]Feuil1!$A40),"",[2]Feuil1!$A40)</f>
        <v/>
      </c>
      <c r="B40" s="9" t="str">
        <f t="shared" si="0"/>
        <v/>
      </c>
      <c r="C40" s="30" t="str">
        <f t="shared" si="1"/>
        <v/>
      </c>
      <c r="D40" s="31" t="str">
        <f>IF(ISBLANK([2]Feuil1!$B40),"",[2]Feuil1!$B40)</f>
        <v/>
      </c>
      <c r="E40" s="30" t="str">
        <f t="shared" si="2"/>
        <v/>
      </c>
      <c r="F40" s="30" t="str">
        <f t="shared" si="3"/>
        <v/>
      </c>
      <c r="G40" s="31" t="str">
        <f>IF(ISBLANK([2]Feuil1!$C40),"",[2]Feuil1!$C40)</f>
        <v/>
      </c>
      <c r="H40" s="30" t="str">
        <f t="shared" si="4"/>
        <v/>
      </c>
      <c r="I40" s="30" t="str">
        <f t="shared" si="5"/>
        <v/>
      </c>
      <c r="J40" s="24"/>
      <c r="K40" s="24" t="str">
        <f t="shared" si="6"/>
        <v/>
      </c>
      <c r="L40" s="25" t="str">
        <f t="shared" si="7"/>
        <v/>
      </c>
      <c r="M40" s="24"/>
      <c r="N40" s="10" t="str">
        <f t="shared" si="8"/>
        <v/>
      </c>
      <c r="O40" s="11" t="str">
        <f t="shared" si="9"/>
        <v/>
      </c>
      <c r="P40" s="27"/>
      <c r="Q40" s="24"/>
      <c r="R40" s="10" t="str">
        <f t="shared" si="10"/>
        <v/>
      </c>
      <c r="S40" s="9" t="str">
        <f t="shared" si="11"/>
        <v/>
      </c>
    </row>
    <row r="41" spans="1:19" x14ac:dyDescent="0.2">
      <c r="A41" s="10" t="str">
        <f>IF(ISBLANK([2]Feuil1!$A41),"",[2]Feuil1!$A41)</f>
        <v/>
      </c>
      <c r="B41" s="9" t="str">
        <f t="shared" si="0"/>
        <v/>
      </c>
      <c r="C41" s="30" t="str">
        <f t="shared" si="1"/>
        <v/>
      </c>
      <c r="D41" s="31" t="str">
        <f>IF(ISBLANK([2]Feuil1!$B41),"",[2]Feuil1!$B41)</f>
        <v/>
      </c>
      <c r="E41" s="30" t="str">
        <f t="shared" si="2"/>
        <v/>
      </c>
      <c r="F41" s="30" t="str">
        <f t="shared" si="3"/>
        <v/>
      </c>
      <c r="G41" s="31" t="str">
        <f>IF(ISBLANK([2]Feuil1!$C41),"",[2]Feuil1!$C41)</f>
        <v/>
      </c>
      <c r="H41" s="30" t="str">
        <f t="shared" si="4"/>
        <v/>
      </c>
      <c r="I41" s="30" t="str">
        <f t="shared" si="5"/>
        <v/>
      </c>
      <c r="J41" s="24"/>
      <c r="K41" s="24" t="str">
        <f t="shared" si="6"/>
        <v/>
      </c>
      <c r="L41" s="25" t="str">
        <f t="shared" si="7"/>
        <v/>
      </c>
      <c r="M41" s="24"/>
      <c r="N41" s="10" t="str">
        <f t="shared" si="8"/>
        <v/>
      </c>
      <c r="O41" s="11" t="str">
        <f t="shared" si="9"/>
        <v/>
      </c>
      <c r="P41" s="27"/>
      <c r="Q41" s="24"/>
      <c r="R41" s="10" t="str">
        <f t="shared" si="10"/>
        <v/>
      </c>
      <c r="S41" s="9" t="str">
        <f t="shared" si="11"/>
        <v/>
      </c>
    </row>
    <row r="42" spans="1:19" x14ac:dyDescent="0.2">
      <c r="A42" s="10" t="str">
        <f>IF(ISBLANK([2]Feuil1!$A42),"",[2]Feuil1!$A42)</f>
        <v/>
      </c>
      <c r="B42" s="9" t="str">
        <f t="shared" si="0"/>
        <v/>
      </c>
      <c r="C42" s="30" t="str">
        <f t="shared" si="1"/>
        <v/>
      </c>
      <c r="D42" s="31" t="str">
        <f>IF(ISBLANK([2]Feuil1!$B42),"",[2]Feuil1!$B42)</f>
        <v/>
      </c>
      <c r="E42" s="30" t="str">
        <f t="shared" si="2"/>
        <v/>
      </c>
      <c r="F42" s="30" t="str">
        <f t="shared" si="3"/>
        <v/>
      </c>
      <c r="G42" s="31" t="str">
        <f>IF(ISBLANK([2]Feuil1!$C42),"",[2]Feuil1!$C42)</f>
        <v/>
      </c>
      <c r="H42" s="30" t="str">
        <f t="shared" si="4"/>
        <v/>
      </c>
      <c r="I42" s="30" t="str">
        <f t="shared" si="5"/>
        <v/>
      </c>
      <c r="J42" s="24"/>
      <c r="K42" s="24" t="str">
        <f t="shared" si="6"/>
        <v/>
      </c>
      <c r="L42" s="25" t="str">
        <f t="shared" si="7"/>
        <v/>
      </c>
      <c r="M42" s="24"/>
      <c r="N42" s="10" t="str">
        <f t="shared" si="8"/>
        <v/>
      </c>
      <c r="O42" s="11" t="str">
        <f t="shared" si="9"/>
        <v/>
      </c>
      <c r="P42" s="27"/>
      <c r="Q42" s="24"/>
      <c r="R42" s="10" t="str">
        <f t="shared" si="10"/>
        <v/>
      </c>
      <c r="S42" s="9" t="str">
        <f t="shared" si="11"/>
        <v/>
      </c>
    </row>
    <row r="43" spans="1:19" x14ac:dyDescent="0.2">
      <c r="A43" s="10" t="str">
        <f>IF(ISBLANK([2]Feuil1!$A43),"",[2]Feuil1!$A43)</f>
        <v/>
      </c>
      <c r="B43" s="9" t="str">
        <f t="shared" si="0"/>
        <v/>
      </c>
      <c r="C43" s="30" t="str">
        <f t="shared" si="1"/>
        <v/>
      </c>
      <c r="D43" s="31" t="str">
        <f>IF(ISBLANK([2]Feuil1!$B43),"",[2]Feuil1!$B43)</f>
        <v/>
      </c>
      <c r="E43" s="30" t="str">
        <f t="shared" si="2"/>
        <v/>
      </c>
      <c r="F43" s="30" t="str">
        <f t="shared" si="3"/>
        <v/>
      </c>
      <c r="G43" s="31" t="str">
        <f>IF(ISBLANK([2]Feuil1!$C43),"",[2]Feuil1!$C43)</f>
        <v/>
      </c>
      <c r="H43" s="30" t="str">
        <f t="shared" si="4"/>
        <v/>
      </c>
      <c r="I43" s="30" t="str">
        <f t="shared" si="5"/>
        <v/>
      </c>
      <c r="J43" s="24"/>
      <c r="K43" s="24" t="str">
        <f t="shared" si="6"/>
        <v/>
      </c>
      <c r="L43" s="25" t="str">
        <f t="shared" si="7"/>
        <v/>
      </c>
      <c r="M43" s="24"/>
      <c r="N43" s="10" t="str">
        <f t="shared" si="8"/>
        <v/>
      </c>
      <c r="O43" s="11" t="str">
        <f t="shared" si="9"/>
        <v/>
      </c>
      <c r="P43" s="27"/>
      <c r="Q43" s="24"/>
      <c r="R43" s="10" t="str">
        <f t="shared" si="10"/>
        <v/>
      </c>
      <c r="S43" s="9" t="str">
        <f t="shared" si="11"/>
        <v/>
      </c>
    </row>
    <row r="44" spans="1:19" x14ac:dyDescent="0.2">
      <c r="A44" s="10" t="str">
        <f>IF(ISBLANK([2]Feuil1!$A44),"",[2]Feuil1!$A44)</f>
        <v/>
      </c>
      <c r="B44" s="9" t="str">
        <f t="shared" si="0"/>
        <v/>
      </c>
      <c r="C44" s="30" t="str">
        <f t="shared" si="1"/>
        <v/>
      </c>
      <c r="D44" s="31" t="str">
        <f>IF(ISBLANK([2]Feuil1!$B44),"",[2]Feuil1!$B44)</f>
        <v/>
      </c>
      <c r="E44" s="30" t="str">
        <f t="shared" si="2"/>
        <v/>
      </c>
      <c r="F44" s="30" t="str">
        <f t="shared" si="3"/>
        <v/>
      </c>
      <c r="G44" s="31" t="str">
        <f>IF(ISBLANK([2]Feuil1!$C44),"",[2]Feuil1!$C44)</f>
        <v/>
      </c>
      <c r="H44" s="30" t="str">
        <f t="shared" si="4"/>
        <v/>
      </c>
      <c r="I44" s="30" t="str">
        <f t="shared" si="5"/>
        <v/>
      </c>
      <c r="J44" s="24"/>
      <c r="K44" s="24" t="str">
        <f t="shared" si="6"/>
        <v/>
      </c>
      <c r="L44" s="25" t="str">
        <f t="shared" si="7"/>
        <v/>
      </c>
      <c r="M44" s="24"/>
      <c r="N44" s="10" t="str">
        <f t="shared" si="8"/>
        <v/>
      </c>
      <c r="O44" s="11" t="str">
        <f t="shared" si="9"/>
        <v/>
      </c>
      <c r="P44" s="27"/>
      <c r="Q44" s="24"/>
      <c r="R44" s="10" t="str">
        <f t="shared" si="10"/>
        <v/>
      </c>
      <c r="S44" s="9" t="str">
        <f t="shared" si="11"/>
        <v/>
      </c>
    </row>
    <row r="45" spans="1:19" x14ac:dyDescent="0.2">
      <c r="A45" s="10" t="str">
        <f>IF(ISBLANK([2]Feuil1!$A45),"",[2]Feuil1!$A45)</f>
        <v/>
      </c>
      <c r="B45" s="9" t="str">
        <f t="shared" si="0"/>
        <v/>
      </c>
      <c r="C45" s="30" t="str">
        <f t="shared" si="1"/>
        <v/>
      </c>
      <c r="D45" s="31" t="str">
        <f>IF(ISBLANK([2]Feuil1!$B45),"",[2]Feuil1!$B45)</f>
        <v/>
      </c>
      <c r="E45" s="30" t="str">
        <f t="shared" si="2"/>
        <v/>
      </c>
      <c r="F45" s="30" t="str">
        <f t="shared" si="3"/>
        <v/>
      </c>
      <c r="G45" s="31" t="str">
        <f>IF(ISBLANK([2]Feuil1!$C45),"",[2]Feuil1!$C45)</f>
        <v/>
      </c>
      <c r="H45" s="30" t="str">
        <f t="shared" si="4"/>
        <v/>
      </c>
      <c r="I45" s="30" t="str">
        <f t="shared" si="5"/>
        <v/>
      </c>
      <c r="J45" s="24"/>
      <c r="K45" s="24" t="str">
        <f t="shared" si="6"/>
        <v/>
      </c>
      <c r="L45" s="25" t="str">
        <f t="shared" si="7"/>
        <v/>
      </c>
      <c r="M45" s="24"/>
      <c r="N45" s="10" t="str">
        <f t="shared" si="8"/>
        <v/>
      </c>
      <c r="O45" s="11" t="str">
        <f t="shared" si="9"/>
        <v/>
      </c>
      <c r="P45" s="27"/>
      <c r="Q45" s="24"/>
      <c r="R45" s="10" t="str">
        <f t="shared" si="10"/>
        <v/>
      </c>
      <c r="S45" s="9" t="str">
        <f t="shared" si="11"/>
        <v/>
      </c>
    </row>
    <row r="46" spans="1:19" x14ac:dyDescent="0.2">
      <c r="A46" s="10" t="str">
        <f>IF(ISBLANK([2]Feuil1!$A46),"",[2]Feuil1!$A46)</f>
        <v/>
      </c>
      <c r="B46" s="9" t="str">
        <f t="shared" si="0"/>
        <v/>
      </c>
      <c r="C46" s="30" t="str">
        <f t="shared" si="1"/>
        <v/>
      </c>
      <c r="D46" s="31" t="str">
        <f>IF(ISBLANK([2]Feuil1!$B46),"",[2]Feuil1!$B46)</f>
        <v/>
      </c>
      <c r="E46" s="30" t="str">
        <f t="shared" si="2"/>
        <v/>
      </c>
      <c r="F46" s="30" t="str">
        <f t="shared" si="3"/>
        <v/>
      </c>
      <c r="G46" s="31" t="str">
        <f>IF(ISBLANK([2]Feuil1!$C46),"",[2]Feuil1!$C46)</f>
        <v/>
      </c>
      <c r="H46" s="30" t="str">
        <f t="shared" si="4"/>
        <v/>
      </c>
      <c r="I46" s="30" t="str">
        <f t="shared" si="5"/>
        <v/>
      </c>
      <c r="J46" s="24"/>
      <c r="K46" s="24" t="str">
        <f t="shared" si="6"/>
        <v/>
      </c>
      <c r="L46" s="25" t="str">
        <f t="shared" si="7"/>
        <v/>
      </c>
      <c r="M46" s="24"/>
      <c r="N46" s="10" t="str">
        <f t="shared" si="8"/>
        <v/>
      </c>
      <c r="O46" s="11" t="str">
        <f t="shared" si="9"/>
        <v/>
      </c>
      <c r="P46" s="27"/>
      <c r="Q46" s="24"/>
      <c r="R46" s="10" t="str">
        <f t="shared" si="10"/>
        <v/>
      </c>
      <c r="S46" s="9" t="str">
        <f t="shared" si="11"/>
        <v/>
      </c>
    </row>
    <row r="47" spans="1:19" x14ac:dyDescent="0.2">
      <c r="A47" s="10" t="str">
        <f>IF(ISBLANK([2]Feuil1!$A47),"",[2]Feuil1!$A47)</f>
        <v/>
      </c>
      <c r="B47" s="9" t="str">
        <f t="shared" si="0"/>
        <v/>
      </c>
      <c r="C47" s="30" t="str">
        <f t="shared" si="1"/>
        <v/>
      </c>
      <c r="D47" s="31" t="str">
        <f>IF(ISBLANK([2]Feuil1!$B47),"",[2]Feuil1!$B47)</f>
        <v/>
      </c>
      <c r="E47" s="30" t="str">
        <f t="shared" si="2"/>
        <v/>
      </c>
      <c r="F47" s="30" t="str">
        <f t="shared" si="3"/>
        <v/>
      </c>
      <c r="G47" s="31" t="str">
        <f>IF(ISBLANK([2]Feuil1!$C47),"",[2]Feuil1!$C47)</f>
        <v/>
      </c>
      <c r="H47" s="30" t="str">
        <f t="shared" si="4"/>
        <v/>
      </c>
      <c r="I47" s="30" t="str">
        <f t="shared" si="5"/>
        <v/>
      </c>
      <c r="J47" s="24"/>
      <c r="K47" s="24" t="str">
        <f t="shared" si="6"/>
        <v/>
      </c>
      <c r="L47" s="25" t="str">
        <f t="shared" si="7"/>
        <v/>
      </c>
      <c r="M47" s="24"/>
      <c r="N47" s="10" t="str">
        <f t="shared" si="8"/>
        <v/>
      </c>
      <c r="O47" s="11" t="str">
        <f t="shared" si="9"/>
        <v/>
      </c>
      <c r="P47" s="27"/>
      <c r="Q47" s="24"/>
      <c r="R47" s="10" t="str">
        <f t="shared" si="10"/>
        <v/>
      </c>
      <c r="S47" s="9" t="str">
        <f t="shared" si="11"/>
        <v/>
      </c>
    </row>
    <row r="48" spans="1:19" x14ac:dyDescent="0.2">
      <c r="A48" s="10" t="str">
        <f>IF(ISBLANK([2]Feuil1!$A48),"",[2]Feuil1!$A48)</f>
        <v/>
      </c>
      <c r="B48" s="9" t="str">
        <f t="shared" si="0"/>
        <v/>
      </c>
      <c r="C48" s="30" t="str">
        <f t="shared" si="1"/>
        <v/>
      </c>
      <c r="D48" s="31" t="str">
        <f>IF(ISBLANK([2]Feuil1!$B48),"",[2]Feuil1!$B48)</f>
        <v/>
      </c>
      <c r="E48" s="30" t="str">
        <f t="shared" si="2"/>
        <v/>
      </c>
      <c r="F48" s="30" t="str">
        <f t="shared" si="3"/>
        <v/>
      </c>
      <c r="G48" s="31" t="str">
        <f>IF(ISBLANK([2]Feuil1!$C48),"",[2]Feuil1!$C48)</f>
        <v/>
      </c>
      <c r="H48" s="30" t="str">
        <f t="shared" si="4"/>
        <v/>
      </c>
      <c r="I48" s="30" t="str">
        <f t="shared" si="5"/>
        <v/>
      </c>
      <c r="J48" s="24"/>
      <c r="K48" s="24" t="str">
        <f t="shared" si="6"/>
        <v/>
      </c>
      <c r="L48" s="25" t="str">
        <f t="shared" si="7"/>
        <v/>
      </c>
      <c r="M48" s="24"/>
      <c r="N48" s="10" t="str">
        <f t="shared" si="8"/>
        <v/>
      </c>
      <c r="O48" s="11" t="str">
        <f t="shared" si="9"/>
        <v/>
      </c>
      <c r="P48" s="27"/>
      <c r="Q48" s="24"/>
      <c r="R48" s="10" t="str">
        <f t="shared" si="10"/>
        <v/>
      </c>
      <c r="S48" s="9" t="str">
        <f t="shared" si="11"/>
        <v/>
      </c>
    </row>
    <row r="49" spans="1:19" x14ac:dyDescent="0.2">
      <c r="A49" s="10" t="str">
        <f>IF(ISBLANK([2]Feuil1!$A49),"",[2]Feuil1!$A49)</f>
        <v/>
      </c>
      <c r="B49" s="9" t="str">
        <f t="shared" si="0"/>
        <v/>
      </c>
      <c r="C49" s="30" t="str">
        <f t="shared" si="1"/>
        <v/>
      </c>
      <c r="D49" s="31" t="str">
        <f>IF(ISBLANK([2]Feuil1!$B49),"",[2]Feuil1!$B49)</f>
        <v/>
      </c>
      <c r="E49" s="30" t="str">
        <f t="shared" si="2"/>
        <v/>
      </c>
      <c r="F49" s="30" t="str">
        <f t="shared" si="3"/>
        <v/>
      </c>
      <c r="G49" s="31" t="str">
        <f>IF(ISBLANK([2]Feuil1!$C49),"",[2]Feuil1!$C49)</f>
        <v/>
      </c>
      <c r="H49" s="30" t="str">
        <f t="shared" si="4"/>
        <v/>
      </c>
      <c r="I49" s="30" t="str">
        <f t="shared" si="5"/>
        <v/>
      </c>
      <c r="J49" s="24"/>
      <c r="K49" s="24" t="str">
        <f t="shared" si="6"/>
        <v/>
      </c>
      <c r="L49" s="25" t="str">
        <f t="shared" si="7"/>
        <v/>
      </c>
      <c r="M49" s="24"/>
      <c r="N49" s="10" t="str">
        <f t="shared" si="8"/>
        <v/>
      </c>
      <c r="O49" s="11" t="str">
        <f t="shared" si="9"/>
        <v/>
      </c>
      <c r="P49" s="27"/>
      <c r="Q49" s="24"/>
      <c r="R49" s="10" t="str">
        <f t="shared" si="10"/>
        <v/>
      </c>
      <c r="S49" s="9" t="str">
        <f t="shared" si="11"/>
        <v/>
      </c>
    </row>
    <row r="50" spans="1:19" x14ac:dyDescent="0.2">
      <c r="A50" s="10" t="str">
        <f>IF(ISBLANK([2]Feuil1!$A50),"",[2]Feuil1!$A50)</f>
        <v/>
      </c>
      <c r="B50" s="9" t="str">
        <f t="shared" si="0"/>
        <v/>
      </c>
      <c r="C50" s="30" t="str">
        <f t="shared" si="1"/>
        <v/>
      </c>
      <c r="D50" s="31" t="str">
        <f>IF(ISBLANK([2]Feuil1!$B50),"",[2]Feuil1!$B50)</f>
        <v/>
      </c>
      <c r="E50" s="30" t="str">
        <f t="shared" si="2"/>
        <v/>
      </c>
      <c r="F50" s="30" t="str">
        <f t="shared" si="3"/>
        <v/>
      </c>
      <c r="G50" s="31" t="str">
        <f>IF(ISBLANK([2]Feuil1!$C50),"",[2]Feuil1!$C50)</f>
        <v/>
      </c>
      <c r="H50" s="30" t="str">
        <f t="shared" si="4"/>
        <v/>
      </c>
      <c r="I50" s="30" t="str">
        <f t="shared" si="5"/>
        <v/>
      </c>
      <c r="J50" s="24"/>
      <c r="K50" s="24" t="str">
        <f t="shared" si="6"/>
        <v/>
      </c>
      <c r="L50" s="25" t="str">
        <f t="shared" si="7"/>
        <v/>
      </c>
      <c r="M50" s="24"/>
      <c r="N50" s="10" t="str">
        <f t="shared" si="8"/>
        <v/>
      </c>
      <c r="O50" s="11" t="str">
        <f t="shared" si="9"/>
        <v/>
      </c>
      <c r="P50" s="27"/>
      <c r="Q50" s="24"/>
      <c r="R50" s="10" t="str">
        <f t="shared" si="10"/>
        <v/>
      </c>
      <c r="S50" s="9" t="str">
        <f t="shared" si="11"/>
        <v/>
      </c>
    </row>
    <row r="51" spans="1:19" x14ac:dyDescent="0.2">
      <c r="A51" s="10" t="str">
        <f>IF(ISBLANK([2]Feuil1!$A51),"",[2]Feuil1!$A51)</f>
        <v/>
      </c>
      <c r="B51" s="9" t="str">
        <f t="shared" si="0"/>
        <v/>
      </c>
      <c r="C51" s="30" t="str">
        <f t="shared" si="1"/>
        <v/>
      </c>
      <c r="D51" s="31" t="str">
        <f>IF(ISBLANK([2]Feuil1!$B51),"",[2]Feuil1!$B51)</f>
        <v/>
      </c>
      <c r="E51" s="30" t="str">
        <f t="shared" si="2"/>
        <v/>
      </c>
      <c r="F51" s="30" t="str">
        <f t="shared" si="3"/>
        <v/>
      </c>
      <c r="G51" s="31" t="str">
        <f>IF(ISBLANK([2]Feuil1!$C51),"",[2]Feuil1!$C51)</f>
        <v/>
      </c>
      <c r="H51" s="30" t="str">
        <f t="shared" si="4"/>
        <v/>
      </c>
      <c r="I51" s="30" t="str">
        <f t="shared" si="5"/>
        <v/>
      </c>
      <c r="J51" s="24"/>
      <c r="K51" s="24" t="str">
        <f t="shared" si="6"/>
        <v/>
      </c>
      <c r="L51" s="25" t="str">
        <f t="shared" si="7"/>
        <v/>
      </c>
      <c r="M51" s="24"/>
      <c r="N51" s="10" t="str">
        <f t="shared" si="8"/>
        <v/>
      </c>
      <c r="O51" s="11" t="str">
        <f t="shared" si="9"/>
        <v/>
      </c>
      <c r="P51" s="27"/>
      <c r="Q51" s="24"/>
      <c r="R51" s="10" t="str">
        <f t="shared" si="10"/>
        <v/>
      </c>
      <c r="S51" s="9" t="str">
        <f t="shared" si="11"/>
        <v/>
      </c>
    </row>
    <row r="52" spans="1:19" x14ac:dyDescent="0.2">
      <c r="A52" s="10" t="str">
        <f>IF(ISBLANK([2]Feuil1!$A52),"",[2]Feuil1!$A52)</f>
        <v/>
      </c>
      <c r="B52" s="9" t="str">
        <f t="shared" si="0"/>
        <v/>
      </c>
      <c r="C52" s="30" t="str">
        <f t="shared" si="1"/>
        <v/>
      </c>
      <c r="D52" s="31" t="str">
        <f>IF(ISBLANK([2]Feuil1!$B52),"",[2]Feuil1!$B52)</f>
        <v/>
      </c>
      <c r="E52" s="30" t="str">
        <f t="shared" si="2"/>
        <v/>
      </c>
      <c r="F52" s="30" t="str">
        <f t="shared" si="3"/>
        <v/>
      </c>
      <c r="G52" s="31" t="str">
        <f>IF(ISBLANK([2]Feuil1!$C52),"",[2]Feuil1!$C52)</f>
        <v/>
      </c>
      <c r="H52" s="30" t="str">
        <f t="shared" si="4"/>
        <v/>
      </c>
      <c r="I52" s="30" t="str">
        <f t="shared" si="5"/>
        <v/>
      </c>
      <c r="J52" s="24"/>
      <c r="K52" s="24" t="str">
        <f t="shared" si="6"/>
        <v/>
      </c>
      <c r="L52" s="25" t="str">
        <f t="shared" si="7"/>
        <v/>
      </c>
      <c r="M52" s="24"/>
      <c r="N52" s="10" t="str">
        <f t="shared" si="8"/>
        <v/>
      </c>
      <c r="O52" s="11" t="str">
        <f t="shared" si="9"/>
        <v/>
      </c>
      <c r="P52" s="27"/>
      <c r="Q52" s="24"/>
      <c r="R52" s="10" t="str">
        <f t="shared" si="10"/>
        <v/>
      </c>
      <c r="S52" s="9" t="str">
        <f t="shared" si="11"/>
        <v/>
      </c>
    </row>
  </sheetData>
  <mergeCells count="7">
    <mergeCell ref="Q2:S2"/>
    <mergeCell ref="J1:S1"/>
    <mergeCell ref="A2:C2"/>
    <mergeCell ref="D2:F2"/>
    <mergeCell ref="G2:I2"/>
    <mergeCell ref="A1:I1"/>
    <mergeCell ref="J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9" sqref="A9"/>
    </sheetView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3E83F062C2844806446F2F4588D3A" ma:contentTypeVersion="0" ma:contentTypeDescription="Create a new document." ma:contentTypeScope="" ma:versionID="2d6c88cfcabf6170e1b9803aea68472b">
  <xsd:schema xmlns:xsd="http://www.w3.org/2001/XMLSchema" xmlns:p="http://schemas.microsoft.com/office/2006/metadata/properties" targetNamespace="http://schemas.microsoft.com/office/2006/metadata/properties" ma:root="true" ma:fieldsID="4aeb20c0e3442673af7ee1078645876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B342381-0C7E-4FD8-985F-D0F84B567A10}">
  <ds:schemaRefs>
    <ds:schemaRef ds:uri="http://schemas.microsoft.com/office/2006/metadata/properties"/>
    <ds:schemaRef ds:uri="http://purl.org/dc/elements/1.1/"/>
    <ds:schemaRef ds:uri="http://purl.org/dc/dcmitype/"/>
    <ds:schemaRef ds:uri="http://schemas.microsoft.com/office/2006/documentManagement/types"/>
    <ds:schemaRef ds:uri="http://purl.org/dc/terms/"/>
    <ds:schemaRef ds:uri="http://www.w3.org/XML/1998/namespace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978BE37C-2F1A-4678-B106-8A390DEF17B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F6ECA192-6011-4A62-9526-201A8DDDA45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Calendar</vt:lpstr>
      <vt:lpstr>Dashboard</vt:lpstr>
      <vt:lpstr>Dates</vt:lpstr>
      <vt:lpstr>Lists</vt:lpstr>
      <vt:lpstr>Dashboard 1</vt:lpstr>
      <vt:lpstr>GRCIBLES</vt:lpstr>
      <vt:lpstr>Calendar!Impression_des_titres</vt:lpstr>
      <vt:lpstr>OBJECTIFS</vt:lpstr>
      <vt:lpstr>PLATEFORME</vt:lpstr>
      <vt:lpstr>SSGRCIBLES</vt:lpstr>
      <vt:lpstr>THEME</vt:lpstr>
      <vt:lpstr>Calendar!Zone_d_impression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Frie Bellon</dc:creator>
  <cp:lastModifiedBy>Jean-Eric Pelouas</cp:lastModifiedBy>
  <cp:lastPrinted>2014-02-13T13:17:44Z</cp:lastPrinted>
  <dcterms:created xsi:type="dcterms:W3CDTF">2013-12-17T14:48:27Z</dcterms:created>
  <dcterms:modified xsi:type="dcterms:W3CDTF">2014-03-13T11:41:57Z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0x0101009303E83F062C2844806446F2F4588D3A</vt:lpwstr>
  </property>
</Properties>
</file>