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405"/>
  </bookViews>
  <sheets>
    <sheet name="Détail" sheetId="26" r:id="rId1"/>
    <sheet name="Listes" sheetId="27" r:id="rId2"/>
    <sheet name="Feuil2" sheetId="28" r:id="rId3"/>
    <sheet name="Feuil4" sheetId="30" r:id="rId4"/>
    <sheet name="Feuil5" sheetId="31" r:id="rId5"/>
  </sheets>
  <definedNames>
    <definedName name="_xlnm._FilterDatabase" localSheetId="0" hidden="1">Détail!$A$1:$Q$52</definedName>
    <definedName name="d.Lieux">tblLieux[Lieu]</definedName>
    <definedName name="d.TypesTravail">tblTypesTravail[Type de travail]</definedName>
  </definedNames>
  <calcPr calcId="145621"/>
  <pivotCaches>
    <pivotCache cacheId="0" r:id="rId6"/>
  </pivotCaches>
</workbook>
</file>

<file path=xl/calcChain.xml><?xml version="1.0" encoding="utf-8"?>
<calcChain xmlns="http://schemas.openxmlformats.org/spreadsheetml/2006/main">
  <c r="N2" i="26" l="1"/>
  <c r="N3" i="26"/>
  <c r="N4" i="26"/>
  <c r="N5" i="26"/>
  <c r="N6" i="26"/>
  <c r="N7" i="26"/>
  <c r="N8" i="26"/>
  <c r="N9" i="26"/>
  <c r="N10" i="26"/>
  <c r="N11" i="26"/>
  <c r="N12" i="26"/>
  <c r="N13" i="26"/>
  <c r="N14" i="26"/>
  <c r="N15" i="26"/>
  <c r="N16" i="26"/>
  <c r="N17" i="26"/>
  <c r="N18" i="26"/>
  <c r="N19" i="26"/>
  <c r="N20" i="26"/>
  <c r="N21" i="26"/>
  <c r="N22" i="26"/>
  <c r="N23" i="26"/>
  <c r="N24" i="26"/>
  <c r="N25" i="26"/>
  <c r="N26" i="26"/>
  <c r="N27" i="26"/>
  <c r="N28" i="26"/>
  <c r="N29" i="26"/>
  <c r="N30" i="26"/>
  <c r="N31" i="26"/>
  <c r="N32" i="26"/>
  <c r="N33" i="26"/>
  <c r="N34" i="26"/>
  <c r="N35" i="26"/>
  <c r="N36" i="26"/>
  <c r="N37" i="26"/>
  <c r="N38" i="26"/>
  <c r="N39" i="26"/>
  <c r="N40" i="26"/>
  <c r="N41" i="26"/>
  <c r="N42" i="26"/>
  <c r="N43" i="26"/>
  <c r="N44" i="26"/>
  <c r="N45" i="26"/>
  <c r="N46" i="26"/>
  <c r="N47" i="26"/>
  <c r="N48" i="26"/>
  <c r="N49" i="26"/>
  <c r="N50" i="26"/>
  <c r="N51" i="26"/>
  <c r="N52" i="26"/>
  <c r="R3" i="26"/>
  <c r="R4" i="26"/>
  <c r="R5" i="26"/>
  <c r="R6" i="26"/>
  <c r="R7" i="26"/>
  <c r="R8" i="26"/>
  <c r="R9" i="26"/>
  <c r="R10" i="26"/>
  <c r="R11" i="26"/>
  <c r="R12" i="26"/>
  <c r="R13" i="26"/>
  <c r="R14" i="26"/>
  <c r="R15" i="26"/>
  <c r="R16" i="26"/>
  <c r="R17" i="26"/>
  <c r="R18" i="26"/>
  <c r="R19" i="26"/>
  <c r="R20" i="26"/>
  <c r="R21" i="26"/>
  <c r="R22" i="26"/>
  <c r="R23" i="26"/>
  <c r="R24" i="26"/>
  <c r="R25" i="26"/>
  <c r="R26" i="26"/>
  <c r="R27" i="26"/>
  <c r="R28" i="26"/>
  <c r="R29" i="26"/>
  <c r="R30" i="26"/>
  <c r="R31" i="26"/>
  <c r="R32" i="26"/>
  <c r="R33" i="26"/>
  <c r="R34" i="26"/>
  <c r="R35" i="26"/>
  <c r="R36" i="26"/>
  <c r="R37" i="26"/>
  <c r="R38" i="26"/>
  <c r="R39" i="26"/>
  <c r="R40" i="26"/>
  <c r="R41" i="26"/>
  <c r="R42" i="26"/>
  <c r="R43" i="26"/>
  <c r="R44" i="26"/>
  <c r="R45" i="26"/>
  <c r="R46" i="26"/>
  <c r="R47" i="26"/>
  <c r="R48" i="26"/>
  <c r="R49" i="26"/>
  <c r="R50" i="26"/>
  <c r="R51" i="26"/>
  <c r="R52" i="26"/>
  <c r="R2" i="26"/>
  <c r="P3" i="26"/>
  <c r="P4" i="26"/>
  <c r="P5" i="26"/>
  <c r="P6" i="26"/>
  <c r="P7" i="26"/>
  <c r="P8" i="26"/>
  <c r="P9" i="26"/>
  <c r="P10" i="26"/>
  <c r="P11" i="26"/>
  <c r="P12" i="26"/>
  <c r="P13" i="26"/>
  <c r="P14" i="26"/>
  <c r="P15" i="26"/>
  <c r="P16" i="26"/>
  <c r="P17" i="26"/>
  <c r="P18" i="26"/>
  <c r="P19" i="26"/>
  <c r="P20" i="26"/>
  <c r="P21" i="26"/>
  <c r="P22" i="26"/>
  <c r="P23" i="26"/>
  <c r="P24" i="26"/>
  <c r="P25" i="26"/>
  <c r="P26" i="26"/>
  <c r="P27" i="26"/>
  <c r="P28" i="26"/>
  <c r="P29" i="26"/>
  <c r="P30" i="26"/>
  <c r="P31" i="26"/>
  <c r="P32" i="26"/>
  <c r="P33" i="26"/>
  <c r="P34" i="26"/>
  <c r="P35" i="26"/>
  <c r="P36" i="26"/>
  <c r="P37" i="26"/>
  <c r="P38" i="26"/>
  <c r="P39" i="26"/>
  <c r="P40" i="26"/>
  <c r="P41" i="26"/>
  <c r="P42" i="26"/>
  <c r="P43" i="26"/>
  <c r="P44" i="26"/>
  <c r="P45" i="26"/>
  <c r="P46" i="26"/>
  <c r="P47" i="26"/>
  <c r="P48" i="26"/>
  <c r="P49" i="26"/>
  <c r="P50" i="26"/>
  <c r="P51" i="26"/>
  <c r="P52" i="26"/>
  <c r="P2" i="26"/>
  <c r="O3" i="26"/>
  <c r="O4" i="26"/>
  <c r="Q4" i="26" s="1"/>
  <c r="O5" i="26"/>
  <c r="O6" i="26"/>
  <c r="O7" i="26"/>
  <c r="O8" i="26"/>
  <c r="Q8" i="26" s="1"/>
  <c r="O9" i="26"/>
  <c r="O10" i="26"/>
  <c r="O11" i="26"/>
  <c r="O12" i="26"/>
  <c r="Q12" i="26" s="1"/>
  <c r="O13" i="26"/>
  <c r="O14" i="26"/>
  <c r="O15" i="26"/>
  <c r="O16" i="26"/>
  <c r="Q16" i="26" s="1"/>
  <c r="O17" i="26"/>
  <c r="O18" i="26"/>
  <c r="O19" i="26"/>
  <c r="O20" i="26"/>
  <c r="Q20" i="26" s="1"/>
  <c r="O21" i="26"/>
  <c r="O22" i="26"/>
  <c r="O23" i="26"/>
  <c r="O24" i="26"/>
  <c r="Q24" i="26" s="1"/>
  <c r="O25" i="26"/>
  <c r="O26" i="26"/>
  <c r="O27" i="26"/>
  <c r="O28" i="26"/>
  <c r="Q28" i="26" s="1"/>
  <c r="O29" i="26"/>
  <c r="O30" i="26"/>
  <c r="O31" i="26"/>
  <c r="O32" i="26"/>
  <c r="Q32" i="26" s="1"/>
  <c r="O33" i="26"/>
  <c r="O34" i="26"/>
  <c r="O35" i="26"/>
  <c r="O36" i="26"/>
  <c r="Q36" i="26" s="1"/>
  <c r="O37" i="26"/>
  <c r="O38" i="26"/>
  <c r="O39" i="26"/>
  <c r="O40" i="26"/>
  <c r="Q40" i="26" s="1"/>
  <c r="O41" i="26"/>
  <c r="O42" i="26"/>
  <c r="O43" i="26"/>
  <c r="O44" i="26"/>
  <c r="Q44" i="26" s="1"/>
  <c r="O45" i="26"/>
  <c r="O46" i="26"/>
  <c r="O47" i="26"/>
  <c r="O48" i="26"/>
  <c r="Q48" i="26" s="1"/>
  <c r="O49" i="26"/>
  <c r="O50" i="26"/>
  <c r="O51" i="26"/>
  <c r="Q51" i="26" s="1"/>
  <c r="O52" i="26"/>
  <c r="Q52" i="26" s="1"/>
  <c r="O2" i="26"/>
  <c r="Q2" i="26" s="1"/>
  <c r="Q30" i="26"/>
  <c r="Q31" i="26"/>
  <c r="Q33" i="26"/>
  <c r="Q34" i="26"/>
  <c r="Q35" i="26"/>
  <c r="Q37" i="26"/>
  <c r="Q38" i="26"/>
  <c r="Q39" i="26"/>
  <c r="Q41" i="26"/>
  <c r="Q42" i="26"/>
  <c r="Q43" i="26"/>
  <c r="Q45" i="26"/>
  <c r="Q46" i="26"/>
  <c r="Q47" i="26"/>
  <c r="Q49" i="26"/>
  <c r="Q50" i="26"/>
  <c r="Q29" i="26"/>
  <c r="Q27" i="26"/>
  <c r="Q26" i="26"/>
  <c r="Q25" i="26"/>
  <c r="Q23" i="26"/>
  <c r="Q22" i="26"/>
  <c r="Q21" i="26"/>
  <c r="Q19" i="26"/>
  <c r="Q18" i="26"/>
  <c r="Q17" i="26"/>
  <c r="Q15" i="26"/>
  <c r="Q14" i="26"/>
  <c r="Q13" i="26"/>
  <c r="Q11" i="26"/>
  <c r="Q10" i="26"/>
  <c r="Q9" i="26"/>
  <c r="Q7" i="26"/>
  <c r="Q6" i="26"/>
  <c r="Q5" i="26"/>
  <c r="Q3" i="26"/>
</calcChain>
</file>

<file path=xl/sharedStrings.xml><?xml version="1.0" encoding="utf-8"?>
<sst xmlns="http://schemas.openxmlformats.org/spreadsheetml/2006/main" count="293" uniqueCount="156">
  <si>
    <t>N° forme</t>
  </si>
  <si>
    <t>Lieu</t>
  </si>
  <si>
    <t>Type de travail</t>
  </si>
  <si>
    <t>ESSPL</t>
  </si>
  <si>
    <t>ESSCUIR</t>
  </si>
  <si>
    <t>LIVRAISON</t>
  </si>
  <si>
    <t>RETOUCHE</t>
  </si>
  <si>
    <t>REPARATION</t>
  </si>
  <si>
    <t>DIVERS</t>
  </si>
  <si>
    <t>COMPENSATION</t>
  </si>
  <si>
    <t>POSE TUBE</t>
  </si>
  <si>
    <t>1ere CUIR</t>
  </si>
  <si>
    <t>SALV</t>
  </si>
  <si>
    <t>PARIS</t>
  </si>
  <si>
    <t>ORTHESIA</t>
  </si>
  <si>
    <t>PACIFIC ORTHO</t>
  </si>
  <si>
    <t>LOMAIN</t>
  </si>
  <si>
    <t>Nom</t>
  </si>
  <si>
    <t>Prénom</t>
  </si>
  <si>
    <t>ST GERMAIN</t>
  </si>
  <si>
    <t>Commentaires</t>
  </si>
  <si>
    <t>App.</t>
  </si>
  <si>
    <t>Type de mise</t>
  </si>
  <si>
    <t>AGLAT</t>
  </si>
  <si>
    <t>CHANN</t>
  </si>
  <si>
    <t>ALBRICIAS</t>
  </si>
  <si>
    <t xml:space="preserve">FRANCOIS </t>
  </si>
  <si>
    <t>BARREAU</t>
  </si>
  <si>
    <t>EMILIE</t>
  </si>
  <si>
    <t>BASSELIER</t>
  </si>
  <si>
    <t>JEAN-JACQUES</t>
  </si>
  <si>
    <t>BELLUTEAU</t>
  </si>
  <si>
    <t>ARMELLE</t>
  </si>
  <si>
    <t>bertrand</t>
  </si>
  <si>
    <t>bernadette</t>
  </si>
  <si>
    <t>BOUNI</t>
  </si>
  <si>
    <t>THERESA</t>
  </si>
  <si>
    <t>bourdon</t>
  </si>
  <si>
    <t>henri</t>
  </si>
  <si>
    <t>briffaut</t>
  </si>
  <si>
    <t>jeannine</t>
  </si>
  <si>
    <t xml:space="preserve">corne </t>
  </si>
  <si>
    <t>patricia</t>
  </si>
  <si>
    <t>CUISIN</t>
  </si>
  <si>
    <t>HUBERT</t>
  </si>
  <si>
    <t>DAUTRY</t>
  </si>
  <si>
    <t>BERNARD</t>
  </si>
  <si>
    <t>DE CARVALHO</t>
  </si>
  <si>
    <t>ADELAIDE</t>
  </si>
  <si>
    <t>DORE</t>
  </si>
  <si>
    <t>HUGUETTE</t>
  </si>
  <si>
    <t>dubout</t>
  </si>
  <si>
    <t>roger</t>
  </si>
  <si>
    <t>FORTE</t>
  </si>
  <si>
    <t>GIUSEPPE</t>
  </si>
  <si>
    <t>GOBE</t>
  </si>
  <si>
    <t>DIDIER</t>
  </si>
  <si>
    <t>gravillon</t>
  </si>
  <si>
    <t>jaqueline</t>
  </si>
  <si>
    <t>GUILLET</t>
  </si>
  <si>
    <t>MONIQUE</t>
  </si>
  <si>
    <t>MARCEL</t>
  </si>
  <si>
    <t>KHARCHACH</t>
  </si>
  <si>
    <t>NASMA</t>
  </si>
  <si>
    <t>LY</t>
  </si>
  <si>
    <t>MAMAYERO</t>
  </si>
  <si>
    <t>MALLEGOL</t>
  </si>
  <si>
    <t>PASCAL</t>
  </si>
  <si>
    <t>NGUYEN</t>
  </si>
  <si>
    <t>THINGAI</t>
  </si>
  <si>
    <t>NICOURT</t>
  </si>
  <si>
    <t>PEIGNE</t>
  </si>
  <si>
    <t>THEREK</t>
  </si>
  <si>
    <t>PEREZ</t>
  </si>
  <si>
    <t>RAPHAEL</t>
  </si>
  <si>
    <t>pimpernet</t>
  </si>
  <si>
    <t>huguette</t>
  </si>
  <si>
    <t>piquenot</t>
  </si>
  <si>
    <t>razafinjara</t>
  </si>
  <si>
    <t>PRADELLE</t>
  </si>
  <si>
    <t>VIVIANE</t>
  </si>
  <si>
    <t>PREVOT</t>
  </si>
  <si>
    <t>PRI</t>
  </si>
  <si>
    <t>APPEAU</t>
  </si>
  <si>
    <t>RADOM</t>
  </si>
  <si>
    <t>STEPHANE</t>
  </si>
  <si>
    <t>RAGUIN</t>
  </si>
  <si>
    <t>MARIE-CLAUDE</t>
  </si>
  <si>
    <t>rat</t>
  </si>
  <si>
    <t>gerard</t>
  </si>
  <si>
    <t>ROSENBAUM</t>
  </si>
  <si>
    <t>ALAIN</t>
  </si>
  <si>
    <t>SALAUN</t>
  </si>
  <si>
    <t>SENYORICH</t>
  </si>
  <si>
    <t>YVONNE</t>
  </si>
  <si>
    <t>SINOPOLI</t>
  </si>
  <si>
    <t>SAVAC</t>
  </si>
  <si>
    <t>TARDIF</t>
  </si>
  <si>
    <t>LAURENT</t>
  </si>
  <si>
    <t>THOMAZEAU</t>
  </si>
  <si>
    <t>FRANCK</t>
  </si>
  <si>
    <t>tring</t>
  </si>
  <si>
    <t>nguyen huong</t>
  </si>
  <si>
    <t>VITRY</t>
  </si>
  <si>
    <t>NICOLE</t>
  </si>
  <si>
    <t>ZERROUKI</t>
  </si>
  <si>
    <t>CYRINE</t>
  </si>
  <si>
    <t>3 PIEDS</t>
  </si>
  <si>
    <t>1 PAIRES DE LIEGE</t>
  </si>
  <si>
    <t>MOULAGE RECU LE 14/10</t>
  </si>
  <si>
    <t>UNE PAIRES DE LIEGES</t>
  </si>
  <si>
    <t>SS SO</t>
  </si>
  <si>
    <t>ROBERT</t>
  </si>
  <si>
    <t>VERSAILLES</t>
  </si>
  <si>
    <t>MICHEL</t>
  </si>
  <si>
    <t>TASSE</t>
  </si>
  <si>
    <t>NOA</t>
  </si>
  <si>
    <t>REMISE</t>
  </si>
  <si>
    <t>LALUET</t>
  </si>
  <si>
    <t>DAUPHIN</t>
  </si>
  <si>
    <t>G.</t>
  </si>
  <si>
    <t>CALIVAS</t>
  </si>
  <si>
    <t xml:space="preserve">GUIHENEUF </t>
  </si>
  <si>
    <t>NICOLAS</t>
  </si>
  <si>
    <t>OUBELAID</t>
  </si>
  <si>
    <t>BERNADETE</t>
  </si>
  <si>
    <t>GEMBARSKA</t>
  </si>
  <si>
    <t>JOSETTE</t>
  </si>
  <si>
    <t>Quantité</t>
  </si>
  <si>
    <t>Nom Prénom</t>
  </si>
  <si>
    <t>DR SALV</t>
  </si>
  <si>
    <t>Appareil</t>
  </si>
  <si>
    <t>DSP</t>
  </si>
  <si>
    <t>DSR</t>
  </si>
  <si>
    <t>Centre</t>
  </si>
  <si>
    <t>nsp</t>
  </si>
  <si>
    <t>nss</t>
  </si>
  <si>
    <t>Prépa Comm</t>
  </si>
  <si>
    <t>Total</t>
  </si>
  <si>
    <t>Total général</t>
  </si>
  <si>
    <t>Total ESSCUIR</t>
  </si>
  <si>
    <t>Total ESSPL</t>
  </si>
  <si>
    <t>Total LIVRAISON</t>
  </si>
  <si>
    <t>Total POSE TUBE</t>
  </si>
  <si>
    <t>Total REPARATION</t>
  </si>
  <si>
    <t>Total UNE PAIRES DE LIEGES</t>
  </si>
  <si>
    <t xml:space="preserve">Quantité </t>
  </si>
  <si>
    <t>Total PARIS</t>
  </si>
  <si>
    <t>Total VERSAILLES</t>
  </si>
  <si>
    <t>(vide)</t>
  </si>
  <si>
    <t>Total (vide)</t>
  </si>
  <si>
    <t>Total 18</t>
  </si>
  <si>
    <t>Total 48</t>
  </si>
  <si>
    <t>Total 56</t>
  </si>
  <si>
    <t>Total 82</t>
  </si>
  <si>
    <t>BASSELIER JEAN-JACQUES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</si>
</sst>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;[Red]0"/>
  </numFmts>
  <fonts count="3" x14ac:knownFonts="1"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Fill="1" applyBorder="1" applyAlignment="1"/>
    <xf numFmtId="165" fontId="1" fillId="0" borderId="0" xfId="0" applyNumberFormat="1" applyFont="1" applyFill="1" applyBorder="1" applyAlignment="1"/>
    <xf numFmtId="16" fontId="1" fillId="0" borderId="0" xfId="0" applyNumberFormat="1" applyFont="1" applyFill="1" applyBorder="1" applyAlignment="1"/>
    <xf numFmtId="164" fontId="1" fillId="0" borderId="0" xfId="0" applyNumberFormat="1" applyFont="1" applyFill="1" applyBorder="1" applyAlignment="1"/>
    <xf numFmtId="0" fontId="1" fillId="0" borderId="0" xfId="0" applyFont="1" applyFill="1" applyBorder="1" applyAlignment="1">
      <alignment vertical="center"/>
    </xf>
    <xf numFmtId="164" fontId="1" fillId="0" borderId="0" xfId="0" applyNumberFormat="1" applyFont="1" applyFill="1" applyBorder="1" applyAlignment="1">
      <alignment vertical="center"/>
    </xf>
    <xf numFmtId="0" fontId="2" fillId="0" borderId="0" xfId="0" applyFon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;[Red]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943.46352928241" createdVersion="1" refreshedVersion="4" recordCount="51" upgradeOnRefresh="1">
  <cacheSource type="worksheet">
    <worksheetSource name="tblDétail"/>
  </cacheSource>
  <cacheFields count="18">
    <cacheField name="DR SALV" numFmtId="164">
      <sharedItems containsNonDate="0" containsDate="1" containsString="0" containsBlank="1" minDate="2014-07-23T00:00:00" maxDate="2014-10-24T00:00:00"/>
    </cacheField>
    <cacheField name="Appareil" numFmtId="0">
      <sharedItems containsNonDate="0" containsString="0" containsBlank="1"/>
    </cacheField>
    <cacheField name="App." numFmtId="0">
      <sharedItems containsString="0" containsBlank="1" containsNumber="1" containsInteger="1" minValue="18" maxValue="82" count="5">
        <m/>
        <n v="82"/>
        <n v="48"/>
        <n v="18"/>
        <n v="56"/>
      </sharedItems>
    </cacheField>
    <cacheField name="Nom" numFmtId="0">
      <sharedItems/>
    </cacheField>
    <cacheField name="Prénom" numFmtId="0">
      <sharedItems containsBlank="1"/>
    </cacheField>
    <cacheField name="N° forme" numFmtId="0">
      <sharedItems containsString="0" containsBlank="1" containsNumber="1" containsInteger="1" minValue="79" maxValue="9591"/>
    </cacheField>
    <cacheField name="DSP" numFmtId="164">
      <sharedItems containsNonDate="0" containsDate="1" containsString="0" containsBlank="1" minDate="2014-10-10T00:00:00" maxDate="2014-12-06T00:00:00"/>
    </cacheField>
    <cacheField name="DSR" numFmtId="164">
      <sharedItems containsNonDate="0" containsDate="1" containsString="0" containsBlank="1" minDate="2014-10-20T00:00:00" maxDate="2014-10-25T00:00:00"/>
    </cacheField>
    <cacheField name="Lieu" numFmtId="0">
      <sharedItems/>
    </cacheField>
    <cacheField name="Centre" numFmtId="0">
      <sharedItems containsBlank="1" count="3">
        <m/>
        <s v="PARIS"/>
        <s v="VERSAILLES"/>
      </sharedItems>
    </cacheField>
    <cacheField name="Type de travail" numFmtId="0">
      <sharedItems count="6">
        <s v="LIVRAISON"/>
        <s v="POSE TUBE"/>
        <s v="ESSPL"/>
        <s v="REPARATION"/>
        <s v="ESSCUIR"/>
        <s v="UNE PAIRES DE LIEGES"/>
      </sharedItems>
    </cacheField>
    <cacheField name="Type de mise" numFmtId="0">
      <sharedItems containsString="0" containsBlank="1" containsNumber="1" containsInteger="1" minValue="41" maxValue="44"/>
    </cacheField>
    <cacheField name="Commentaires" numFmtId="0">
      <sharedItems containsBlank="1"/>
    </cacheField>
    <cacheField name="Nom Prénom" numFmtId="0">
      <sharedItems count="51">
        <s v="AGLAT CHANN"/>
        <s v="ALBRICIAS FRANCOIS "/>
        <s v="BARREAU EMILIE"/>
        <s v="BASSELIER JEAN-JACQUES"/>
        <s v="BOUNI THERESA"/>
        <s v="bourdon henri"/>
        <s v="CUISIN HUBERT"/>
        <s v="DAUPHIN G."/>
        <s v="DE CARVALHO ADELAIDE"/>
        <s v="FORTE GIUSEPPE"/>
        <s v="GOBE DIDIER"/>
        <s v="gravillon jaqueline"/>
        <s v="GUILLET MONIQUE"/>
        <s v="KHARCHACH NASMA"/>
        <s v="LALUET MICHEL"/>
        <s v="LY MAMAYERO"/>
        <s v="NICOURT MONIQUE"/>
        <s v="PEREZ RAPHAEL"/>
        <s v="PRADELLE MARCEL"/>
        <s v="PREVOT VIVIANE"/>
        <s v="RAGUIN MARIE-CLAUDE"/>
        <s v="REMISE "/>
        <s v="SALAUN ROBERT"/>
        <s v="SENYORICH YVONNE"/>
        <s v="TASSE NOA"/>
        <s v="THOMAZEAU FRANCK"/>
        <s v="CALIVAS "/>
        <s v="GUIHENEUF  NICOLAS"/>
        <s v="BELLUTEAU ARMELLE"/>
        <s v="bertrand bernadette"/>
        <s v="briffaut jeannine"/>
        <s v="corne  patricia"/>
        <s v="DAUTRY BERNARD"/>
        <s v="DORE HUGUETTE"/>
        <s v="dubout roger"/>
        <s v="MALLEGOL PASCAL"/>
        <s v="NGUYEN THINGAI"/>
        <s v="PEIGNE THEREK"/>
        <s v="pimpernet huguette"/>
        <s v="piquenot razafinjara"/>
        <s v="PRI APPEAU"/>
        <s v="RADOM STEPHANE"/>
        <s v="rat gerard"/>
        <s v="ROSENBAUM ALAIN"/>
        <s v="SINOPOLI SAVAC"/>
        <s v="TARDIF LAURENT"/>
        <s v="tring nguyen huong"/>
        <s v="VITRY NICOLE"/>
        <s v="ZERROUKI CYRINE"/>
        <s v="OUBELAID BERNADETE"/>
        <s v="GEMBARSKA JOSETTE"/>
      </sharedItems>
    </cacheField>
    <cacheField name="nsp" numFmtId="0">
      <sharedItems containsMixedTypes="1" containsNumber="1" containsInteger="1" minValue="41" maxValue="49" count="7">
        <n v="43"/>
        <n v="42"/>
        <s v=""/>
        <n v="44"/>
        <n v="45"/>
        <n v="49"/>
        <n v="41"/>
      </sharedItems>
    </cacheField>
    <cacheField name="nss" numFmtId="0">
      <sharedItems containsMixedTypes="1" containsNumber="1" containsInteger="1" minValue="43" maxValue="43" count="2">
        <n v="43"/>
        <s v=""/>
      </sharedItems>
    </cacheField>
    <cacheField name="Prépa Comm" numFmtId="0">
      <sharedItems/>
    </cacheField>
    <cacheField name="Quantité" numFmtId="0">
      <sharedItems containsMixedTypes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">
  <r>
    <d v="2014-10-10T00:00:00"/>
    <m/>
    <x v="0"/>
    <s v="AGLAT"/>
    <s v="CHANN"/>
    <m/>
    <d v="2014-10-25T00:00:00"/>
    <d v="2014-10-23T00:00:00"/>
    <s v="PARIS"/>
    <x v="0"/>
    <x v="0"/>
    <m/>
    <s v="3 PIEDS"/>
    <x v="0"/>
    <x v="0"/>
    <x v="0"/>
    <s v="LIVRAISON43"/>
    <n v="1"/>
  </r>
  <r>
    <d v="2014-10-07T00:00:00"/>
    <m/>
    <x v="0"/>
    <s v="ALBRICIAS"/>
    <s v="FRANCOIS "/>
    <m/>
    <d v="2014-10-21T00:00:00"/>
    <d v="2014-10-21T00:00:00"/>
    <s v="PARIS"/>
    <x v="0"/>
    <x v="1"/>
    <m/>
    <m/>
    <x v="1"/>
    <x v="0"/>
    <x v="0"/>
    <s v="POSE TUBE43"/>
    <n v="1"/>
  </r>
  <r>
    <d v="2014-09-23T00:00:00"/>
    <m/>
    <x v="0"/>
    <s v="BARREAU"/>
    <s v="EMILIE"/>
    <m/>
    <d v="2014-10-25T00:00:00"/>
    <d v="2014-10-22T00:00:00"/>
    <s v="PARIS"/>
    <x v="0"/>
    <x v="2"/>
    <m/>
    <m/>
    <x v="2"/>
    <x v="0"/>
    <x v="0"/>
    <s v="ESSPL43"/>
    <n v="1"/>
  </r>
  <r>
    <d v="2014-09-30T00:00:00"/>
    <m/>
    <x v="0"/>
    <s v="BASSELIER"/>
    <s v="JEAN-JACQUES"/>
    <n v="968"/>
    <d v="2014-10-18T00:00:00"/>
    <d v="2014-10-22T00:00:00"/>
    <s v="SALV"/>
    <x v="0"/>
    <x v="0"/>
    <m/>
    <s v="1 PAIRES DE LIEGE"/>
    <x v="3"/>
    <x v="1"/>
    <x v="0"/>
    <s v="LIVRAISON42"/>
    <n v="1"/>
  </r>
  <r>
    <d v="2014-09-23T00:00:00"/>
    <m/>
    <x v="0"/>
    <s v="BOUNI"/>
    <s v="THERESA"/>
    <n v="9591"/>
    <d v="2014-10-25T00:00:00"/>
    <d v="2014-10-22T00:00:00"/>
    <s v="PARIS"/>
    <x v="0"/>
    <x v="2"/>
    <m/>
    <m/>
    <x v="4"/>
    <x v="0"/>
    <x v="0"/>
    <s v="ESSPL43"/>
    <n v="1"/>
  </r>
  <r>
    <d v="2014-09-06T00:00:00"/>
    <m/>
    <x v="0"/>
    <s v="bourdon"/>
    <s v="henri"/>
    <m/>
    <d v="2014-10-18T00:00:00"/>
    <d v="2014-10-22T00:00:00"/>
    <s v="PARIS"/>
    <x v="0"/>
    <x v="2"/>
    <m/>
    <m/>
    <x v="5"/>
    <x v="1"/>
    <x v="0"/>
    <s v="ESSPL42"/>
    <n v="1"/>
  </r>
  <r>
    <d v="2014-09-18T00:00:00"/>
    <m/>
    <x v="0"/>
    <s v="CUISIN"/>
    <s v="HUBERT"/>
    <n v="2405"/>
    <d v="2014-10-18T00:00:00"/>
    <d v="2014-10-22T00:00:00"/>
    <s v="SALV"/>
    <x v="0"/>
    <x v="2"/>
    <m/>
    <m/>
    <x v="6"/>
    <x v="1"/>
    <x v="0"/>
    <s v="ESSPL42"/>
    <n v="1"/>
  </r>
  <r>
    <m/>
    <m/>
    <x v="0"/>
    <s v="DAUPHIN"/>
    <s v="G."/>
    <m/>
    <m/>
    <d v="2014-10-22T00:00:00"/>
    <s v="SALV"/>
    <x v="0"/>
    <x v="3"/>
    <m/>
    <m/>
    <x v="7"/>
    <x v="2"/>
    <x v="0"/>
    <s v="REPARATION"/>
    <n v="1"/>
  </r>
  <r>
    <d v="2014-09-16T00:00:00"/>
    <m/>
    <x v="0"/>
    <s v="DE CARVALHO"/>
    <s v="ADELAIDE"/>
    <m/>
    <d v="2014-10-25T00:00:00"/>
    <d v="2014-10-23T00:00:00"/>
    <s v="PARIS"/>
    <x v="0"/>
    <x v="2"/>
    <m/>
    <m/>
    <x v="8"/>
    <x v="0"/>
    <x v="0"/>
    <s v="ESSPL43"/>
    <n v="1"/>
  </r>
  <r>
    <d v="2014-10-01T00:00:00"/>
    <m/>
    <x v="0"/>
    <s v="FORTE"/>
    <s v="GIUSEPPE"/>
    <m/>
    <d v="2014-10-25T00:00:00"/>
    <d v="2014-10-22T00:00:00"/>
    <s v="SALV"/>
    <x v="0"/>
    <x v="2"/>
    <m/>
    <m/>
    <x v="9"/>
    <x v="0"/>
    <x v="0"/>
    <s v="ESSPL43"/>
    <n v="1"/>
  </r>
  <r>
    <d v="2014-09-16T00:00:00"/>
    <m/>
    <x v="0"/>
    <s v="GOBE"/>
    <s v="DIDIER"/>
    <m/>
    <d v="2014-10-18T00:00:00"/>
    <d v="2014-10-22T00:00:00"/>
    <s v="PARIS"/>
    <x v="0"/>
    <x v="2"/>
    <m/>
    <m/>
    <x v="10"/>
    <x v="1"/>
    <x v="0"/>
    <s v="ESSPL42"/>
    <n v="1"/>
  </r>
  <r>
    <d v="2014-09-01T00:00:00"/>
    <m/>
    <x v="0"/>
    <s v="gravillon"/>
    <s v="jaqueline"/>
    <m/>
    <d v="2014-10-25T00:00:00"/>
    <d v="2014-10-23T00:00:00"/>
    <s v="PARIS"/>
    <x v="0"/>
    <x v="2"/>
    <m/>
    <s v="MOULAGE RECU LE 14/10"/>
    <x v="11"/>
    <x v="0"/>
    <x v="0"/>
    <s v="ESSPL43"/>
    <n v="1"/>
  </r>
  <r>
    <d v="2014-09-23T00:00:00"/>
    <m/>
    <x v="0"/>
    <s v="GUILLET"/>
    <s v="MONIQUE"/>
    <n v="3707"/>
    <d v="2014-10-25T00:00:00"/>
    <d v="2014-10-22T00:00:00"/>
    <s v="PARIS"/>
    <x v="0"/>
    <x v="2"/>
    <m/>
    <m/>
    <x v="12"/>
    <x v="0"/>
    <x v="0"/>
    <s v="ESSPL43"/>
    <n v="1"/>
  </r>
  <r>
    <d v="2014-10-01T00:00:00"/>
    <m/>
    <x v="0"/>
    <s v="KHARCHACH"/>
    <s v="NASMA"/>
    <m/>
    <d v="2014-10-18T00:00:00"/>
    <d v="2014-10-22T00:00:00"/>
    <s v="SALV"/>
    <x v="0"/>
    <x v="2"/>
    <m/>
    <m/>
    <x v="13"/>
    <x v="1"/>
    <x v="0"/>
    <s v="ESSPL42"/>
    <n v="1"/>
  </r>
  <r>
    <m/>
    <m/>
    <x v="0"/>
    <s v="LALUET"/>
    <s v="MICHEL"/>
    <m/>
    <m/>
    <d v="2014-10-20T00:00:00"/>
    <s v="SALV"/>
    <x v="0"/>
    <x v="4"/>
    <m/>
    <m/>
    <x v="14"/>
    <x v="2"/>
    <x v="0"/>
    <s v="ESSCUIR"/>
    <n v="1"/>
  </r>
  <r>
    <d v="2014-09-13T00:00:00"/>
    <m/>
    <x v="0"/>
    <s v="LY"/>
    <s v="MAMAYERO"/>
    <n v="1569"/>
    <d v="2014-10-18T00:00:00"/>
    <d v="2014-10-22T00:00:00"/>
    <s v="PARIS"/>
    <x v="0"/>
    <x v="2"/>
    <m/>
    <m/>
    <x v="15"/>
    <x v="1"/>
    <x v="0"/>
    <s v="ESSPL42"/>
    <n v="1"/>
  </r>
  <r>
    <d v="2014-09-16T00:00:00"/>
    <m/>
    <x v="0"/>
    <s v="NICOURT"/>
    <s v="MONIQUE"/>
    <m/>
    <d v="2014-10-18T00:00:00"/>
    <d v="2014-10-22T00:00:00"/>
    <s v="PARIS"/>
    <x v="0"/>
    <x v="2"/>
    <m/>
    <m/>
    <x v="16"/>
    <x v="1"/>
    <x v="0"/>
    <s v="ESSPL42"/>
    <n v="1"/>
  </r>
  <r>
    <d v="2014-10-10T00:00:00"/>
    <m/>
    <x v="0"/>
    <s v="PEREZ"/>
    <s v="RAPHAEL"/>
    <m/>
    <d v="2014-10-17T00:00:00"/>
    <d v="2014-10-21T00:00:00"/>
    <s v="PARIS"/>
    <x v="0"/>
    <x v="1"/>
    <m/>
    <m/>
    <x v="17"/>
    <x v="1"/>
    <x v="0"/>
    <s v="POSE TUBE42"/>
    <n v="1"/>
  </r>
  <r>
    <d v="2014-10-03T00:00:00"/>
    <m/>
    <x v="0"/>
    <s v="PRADELLE"/>
    <s v="MARCEL"/>
    <n v="1122"/>
    <d v="2014-10-25T00:00:00"/>
    <d v="2014-10-22T00:00:00"/>
    <s v="PARIS"/>
    <x v="0"/>
    <x v="2"/>
    <m/>
    <s v="SS SO"/>
    <x v="18"/>
    <x v="0"/>
    <x v="0"/>
    <s v="ESSPL43"/>
    <n v="1"/>
  </r>
  <r>
    <d v="2014-10-14T00:00:00"/>
    <m/>
    <x v="0"/>
    <s v="PREVOT"/>
    <s v="VIVIANE"/>
    <n v="3937"/>
    <d v="2014-10-14T00:00:00"/>
    <d v="2014-10-22T00:00:00"/>
    <s v="SALV"/>
    <x v="0"/>
    <x v="3"/>
    <m/>
    <m/>
    <x v="19"/>
    <x v="1"/>
    <x v="0"/>
    <s v="REPARATION42"/>
    <n v="1"/>
  </r>
  <r>
    <d v="2014-10-01T00:00:00"/>
    <m/>
    <x v="0"/>
    <s v="RAGUIN"/>
    <s v="MARIE-CLAUDE"/>
    <m/>
    <d v="2014-10-25T00:00:00"/>
    <d v="2014-10-22T00:00:00"/>
    <s v="SALV"/>
    <x v="0"/>
    <x v="2"/>
    <m/>
    <m/>
    <x v="20"/>
    <x v="0"/>
    <x v="0"/>
    <s v="ESSPL43"/>
    <n v="1"/>
  </r>
  <r>
    <d v="2014-10-21T00:00:00"/>
    <m/>
    <x v="1"/>
    <s v="REMISE"/>
    <m/>
    <m/>
    <d v="2014-10-31T00:00:00"/>
    <d v="2014-10-21T00:00:00"/>
    <s v="PARIS"/>
    <x v="1"/>
    <x v="3"/>
    <m/>
    <m/>
    <x v="21"/>
    <x v="3"/>
    <x v="0"/>
    <s v="REPARATION44"/>
    <n v="1"/>
  </r>
  <r>
    <d v="2014-10-10T00:00:00"/>
    <m/>
    <x v="0"/>
    <s v="SALAUN"/>
    <s v="ROBERT"/>
    <n v="1400"/>
    <d v="2014-10-25T00:00:00"/>
    <d v="2014-10-22T00:00:00"/>
    <s v="PARIS"/>
    <x v="0"/>
    <x v="3"/>
    <m/>
    <m/>
    <x v="22"/>
    <x v="0"/>
    <x v="0"/>
    <s v="REPARATION43"/>
    <n v="1"/>
  </r>
  <r>
    <d v="2014-09-16T00:00:00"/>
    <m/>
    <x v="0"/>
    <s v="SENYORICH"/>
    <s v="YVONNE"/>
    <m/>
    <d v="2014-10-18T00:00:00"/>
    <d v="2014-10-23T00:00:00"/>
    <s v="PARIS"/>
    <x v="0"/>
    <x v="2"/>
    <m/>
    <m/>
    <x v="23"/>
    <x v="1"/>
    <x v="0"/>
    <s v="ESSPL42"/>
    <n v="1"/>
  </r>
  <r>
    <d v="2014-10-21T00:00:00"/>
    <m/>
    <x v="2"/>
    <s v="TASSE"/>
    <s v="NOA"/>
    <m/>
    <d v="2014-11-07T00:00:00"/>
    <d v="2014-10-21T00:00:00"/>
    <s v="PARIS"/>
    <x v="2"/>
    <x v="3"/>
    <m/>
    <m/>
    <x v="24"/>
    <x v="4"/>
    <x v="0"/>
    <s v="REPARATION45"/>
    <n v="1"/>
  </r>
  <r>
    <d v="2014-09-16T00:00:00"/>
    <m/>
    <x v="0"/>
    <s v="THOMAZEAU"/>
    <s v="FRANCK"/>
    <m/>
    <d v="2014-10-18T00:00:00"/>
    <d v="2014-10-22T00:00:00"/>
    <s v="PARIS"/>
    <x v="0"/>
    <x v="2"/>
    <m/>
    <m/>
    <x v="25"/>
    <x v="1"/>
    <x v="0"/>
    <s v="ESSPL42"/>
    <n v="1"/>
  </r>
  <r>
    <d v="2014-10-23T00:00:00"/>
    <m/>
    <x v="0"/>
    <s v="CALIVAS"/>
    <m/>
    <m/>
    <d v="2014-11-07T00:00:00"/>
    <m/>
    <s v="SALV"/>
    <x v="0"/>
    <x v="3"/>
    <m/>
    <m/>
    <x v="26"/>
    <x v="4"/>
    <x v="1"/>
    <s v="REPARATION45"/>
    <s v=""/>
  </r>
  <r>
    <d v="2014-10-23T00:00:00"/>
    <m/>
    <x v="3"/>
    <s v="GUIHENEUF "/>
    <s v="NICOLAS"/>
    <m/>
    <d v="2014-12-05T00:00:00"/>
    <m/>
    <s v="PARIS"/>
    <x v="0"/>
    <x v="0"/>
    <m/>
    <m/>
    <x v="27"/>
    <x v="5"/>
    <x v="1"/>
    <s v="LIVRAISON49"/>
    <s v=""/>
  </r>
  <r>
    <d v="2014-09-16T00:00:00"/>
    <m/>
    <x v="0"/>
    <s v="BELLUTEAU"/>
    <s v="ARMELLE"/>
    <m/>
    <d v="2014-10-31T00:00:00"/>
    <d v="2014-10-24T00:00:00"/>
    <s v="PARIS"/>
    <x v="0"/>
    <x v="0"/>
    <n v="44"/>
    <m/>
    <x v="28"/>
    <x v="3"/>
    <x v="0"/>
    <s v="LIVRAISON44"/>
    <n v="1"/>
  </r>
  <r>
    <d v="2014-07-31T00:00:00"/>
    <m/>
    <x v="0"/>
    <s v="bertrand"/>
    <s v="bernadette"/>
    <m/>
    <d v="2014-10-25T00:00:00"/>
    <d v="2014-10-24T00:00:00"/>
    <s v="PARIS"/>
    <x v="0"/>
    <x v="0"/>
    <n v="43"/>
    <m/>
    <x v="29"/>
    <x v="0"/>
    <x v="0"/>
    <s v="LIVRAISON43"/>
    <n v="1"/>
  </r>
  <r>
    <d v="2014-07-24T00:00:00"/>
    <m/>
    <x v="0"/>
    <s v="briffaut"/>
    <s v="jeannine"/>
    <n v="2788"/>
    <d v="2014-10-18T00:00:00"/>
    <d v="2014-10-24T00:00:00"/>
    <s v="PARIS"/>
    <x v="0"/>
    <x v="0"/>
    <n v="42"/>
    <m/>
    <x v="30"/>
    <x v="1"/>
    <x v="0"/>
    <s v="LIVRAISON42"/>
    <n v="1"/>
  </r>
  <r>
    <d v="2014-09-23T00:00:00"/>
    <m/>
    <x v="0"/>
    <s v="corne "/>
    <s v="patricia"/>
    <n v="467"/>
    <d v="2014-10-18T00:00:00"/>
    <d v="2014-10-24T00:00:00"/>
    <s v="SALV"/>
    <x v="0"/>
    <x v="0"/>
    <n v="42"/>
    <m/>
    <x v="31"/>
    <x v="1"/>
    <x v="0"/>
    <s v="LIVRAISON42"/>
    <n v="1"/>
  </r>
  <r>
    <d v="2014-09-23T00:00:00"/>
    <m/>
    <x v="0"/>
    <s v="DAUTRY"/>
    <s v="BERNARD"/>
    <n v="79"/>
    <d v="2014-10-18T00:00:00"/>
    <d v="2014-10-24T00:00:00"/>
    <s v="SALV"/>
    <x v="0"/>
    <x v="0"/>
    <n v="42"/>
    <m/>
    <x v="32"/>
    <x v="1"/>
    <x v="0"/>
    <s v="LIVRAISON42"/>
    <n v="1"/>
  </r>
  <r>
    <d v="2014-07-31T00:00:00"/>
    <m/>
    <x v="0"/>
    <s v="DORE"/>
    <s v="HUGUETTE"/>
    <m/>
    <d v="2014-10-25T00:00:00"/>
    <d v="2014-10-24T00:00:00"/>
    <s v="SALV"/>
    <x v="0"/>
    <x v="4"/>
    <n v="43"/>
    <m/>
    <x v="33"/>
    <x v="0"/>
    <x v="0"/>
    <s v="ESSCUIR43"/>
    <n v="1"/>
  </r>
  <r>
    <d v="2014-07-23T00:00:00"/>
    <m/>
    <x v="0"/>
    <s v="dubout"/>
    <s v="roger"/>
    <m/>
    <d v="2014-10-18T00:00:00"/>
    <d v="2014-10-24T00:00:00"/>
    <s v="PARIS"/>
    <x v="0"/>
    <x v="0"/>
    <n v="42"/>
    <m/>
    <x v="34"/>
    <x v="1"/>
    <x v="0"/>
    <s v="LIVRAISON42"/>
    <n v="1"/>
  </r>
  <r>
    <d v="2014-09-13T00:00:00"/>
    <m/>
    <x v="0"/>
    <s v="MALLEGOL"/>
    <s v="PASCAL"/>
    <n v="980"/>
    <d v="2014-10-25T00:00:00"/>
    <d v="2014-10-24T00:00:00"/>
    <s v="PARIS"/>
    <x v="0"/>
    <x v="0"/>
    <n v="43"/>
    <m/>
    <x v="35"/>
    <x v="0"/>
    <x v="0"/>
    <s v="LIVRAISON43"/>
    <n v="1"/>
  </r>
  <r>
    <d v="2014-09-13T00:00:00"/>
    <m/>
    <x v="0"/>
    <s v="NGUYEN"/>
    <s v="THINGAI"/>
    <n v="3426"/>
    <d v="2014-10-25T00:00:00"/>
    <d v="2014-10-24T00:00:00"/>
    <s v="PARIS"/>
    <x v="0"/>
    <x v="0"/>
    <n v="43"/>
    <m/>
    <x v="36"/>
    <x v="0"/>
    <x v="0"/>
    <s v="LIVRAISON43"/>
    <n v="1"/>
  </r>
  <r>
    <d v="2014-10-16T00:00:00"/>
    <m/>
    <x v="0"/>
    <s v="PEIGNE"/>
    <s v="THEREK"/>
    <m/>
    <d v="2014-10-25T00:00:00"/>
    <d v="2014-10-24T00:00:00"/>
    <s v="PARIS"/>
    <x v="0"/>
    <x v="5"/>
    <n v="43"/>
    <m/>
    <x v="37"/>
    <x v="0"/>
    <x v="0"/>
    <s v="UNE PAIRES DE LIEGES43"/>
    <n v="1"/>
  </r>
  <r>
    <d v="2014-09-30T00:00:00"/>
    <m/>
    <x v="0"/>
    <s v="pimpernet"/>
    <s v="huguette"/>
    <n v="1968"/>
    <d v="2014-10-25T00:00:00"/>
    <d v="2014-10-24T00:00:00"/>
    <s v="SALV"/>
    <x v="0"/>
    <x v="0"/>
    <n v="43"/>
    <m/>
    <x v="38"/>
    <x v="0"/>
    <x v="0"/>
    <s v="LIVRAISON43"/>
    <n v="1"/>
  </r>
  <r>
    <d v="2014-09-06T00:00:00"/>
    <m/>
    <x v="0"/>
    <s v="piquenot"/>
    <s v="razafinjara"/>
    <m/>
    <d v="2014-10-18T00:00:00"/>
    <d v="2014-10-24T00:00:00"/>
    <s v="PARIS"/>
    <x v="0"/>
    <x v="4"/>
    <n v="42"/>
    <m/>
    <x v="39"/>
    <x v="1"/>
    <x v="0"/>
    <s v="ESSCUIR42"/>
    <n v="1"/>
  </r>
  <r>
    <d v="2014-09-06T00:00:00"/>
    <m/>
    <x v="0"/>
    <s v="PRI"/>
    <s v="APPEAU"/>
    <m/>
    <d v="2014-10-18T00:00:00"/>
    <d v="2014-10-24T00:00:00"/>
    <s v="PARIS"/>
    <x v="0"/>
    <x v="0"/>
    <n v="42"/>
    <m/>
    <x v="40"/>
    <x v="1"/>
    <x v="0"/>
    <s v="LIVRAISON42"/>
    <n v="1"/>
  </r>
  <r>
    <d v="2014-09-23T00:00:00"/>
    <m/>
    <x v="0"/>
    <s v="RADOM"/>
    <s v="STEPHANE"/>
    <m/>
    <d v="2014-10-31T00:00:00"/>
    <d v="2014-10-24T00:00:00"/>
    <s v="PARIS"/>
    <x v="0"/>
    <x v="0"/>
    <n v="44"/>
    <m/>
    <x v="41"/>
    <x v="3"/>
    <x v="0"/>
    <s v="LIVRAISON44"/>
    <n v="1"/>
  </r>
  <r>
    <d v="2014-08-28T00:00:00"/>
    <m/>
    <x v="0"/>
    <s v="rat"/>
    <s v="gerard"/>
    <m/>
    <d v="2014-10-18T00:00:00"/>
    <d v="2014-10-24T00:00:00"/>
    <s v="PARIS"/>
    <x v="0"/>
    <x v="0"/>
    <n v="42"/>
    <m/>
    <x v="42"/>
    <x v="1"/>
    <x v="0"/>
    <s v="LIVRAISON42"/>
    <n v="1"/>
  </r>
  <r>
    <d v="2014-09-16T00:00:00"/>
    <m/>
    <x v="0"/>
    <s v="ROSENBAUM"/>
    <s v="ALAIN"/>
    <m/>
    <d v="2014-10-25T00:00:00"/>
    <d v="2014-10-24T00:00:00"/>
    <s v="PARIS"/>
    <x v="0"/>
    <x v="0"/>
    <n v="43"/>
    <m/>
    <x v="43"/>
    <x v="0"/>
    <x v="0"/>
    <s v="LIVRAISON43"/>
    <n v="1"/>
  </r>
  <r>
    <d v="2014-09-16T00:00:00"/>
    <m/>
    <x v="0"/>
    <s v="SINOPOLI"/>
    <s v="SAVAC"/>
    <m/>
    <d v="2014-10-25T00:00:00"/>
    <d v="2014-10-24T00:00:00"/>
    <s v="PARIS"/>
    <x v="0"/>
    <x v="0"/>
    <n v="43"/>
    <m/>
    <x v="44"/>
    <x v="0"/>
    <x v="0"/>
    <s v="LIVRAISON43"/>
    <n v="1"/>
  </r>
  <r>
    <d v="2014-09-16T00:00:00"/>
    <m/>
    <x v="0"/>
    <s v="TARDIF"/>
    <s v="LAURENT"/>
    <m/>
    <d v="2014-10-25T00:00:00"/>
    <d v="2014-10-24T00:00:00"/>
    <s v="PARIS"/>
    <x v="0"/>
    <x v="0"/>
    <n v="43"/>
    <m/>
    <x v="45"/>
    <x v="0"/>
    <x v="0"/>
    <s v="LIVRAISON43"/>
    <n v="1"/>
  </r>
  <r>
    <d v="2014-09-09T00:00:00"/>
    <m/>
    <x v="0"/>
    <s v="tring"/>
    <s v="nguyen huong"/>
    <n v="2918"/>
    <d v="2014-10-25T00:00:00"/>
    <d v="2014-10-24T00:00:00"/>
    <s v="PARIS"/>
    <x v="0"/>
    <x v="0"/>
    <n v="43"/>
    <m/>
    <x v="46"/>
    <x v="0"/>
    <x v="0"/>
    <s v="LIVRAISON43"/>
    <n v="1"/>
  </r>
  <r>
    <d v="2014-10-08T00:00:00"/>
    <m/>
    <x v="0"/>
    <s v="VITRY"/>
    <s v="NICOLE"/>
    <n v="661"/>
    <d v="2014-10-25T00:00:00"/>
    <d v="2014-10-24T00:00:00"/>
    <s v="SALV"/>
    <x v="0"/>
    <x v="0"/>
    <n v="43"/>
    <m/>
    <x v="47"/>
    <x v="0"/>
    <x v="0"/>
    <s v="LIVRAISON43"/>
    <n v="1"/>
  </r>
  <r>
    <d v="2014-09-26T00:00:00"/>
    <m/>
    <x v="0"/>
    <s v="ZERROUKI"/>
    <s v="CYRINE"/>
    <m/>
    <d v="2014-10-31T00:00:00"/>
    <d v="2014-10-24T00:00:00"/>
    <s v="PARIS"/>
    <x v="0"/>
    <x v="0"/>
    <n v="44"/>
    <m/>
    <x v="48"/>
    <x v="3"/>
    <x v="0"/>
    <s v="LIVRAISON44"/>
    <n v="1"/>
  </r>
  <r>
    <m/>
    <m/>
    <x v="4"/>
    <s v="OUBELAID"/>
    <s v="BERNADETE"/>
    <m/>
    <d v="2014-10-10T00:00:00"/>
    <d v="2014-10-24T00:00:00"/>
    <s v="SALV"/>
    <x v="0"/>
    <x v="0"/>
    <n v="41"/>
    <m/>
    <x v="49"/>
    <x v="6"/>
    <x v="0"/>
    <s v="LIVRAISON41"/>
    <n v="1"/>
  </r>
  <r>
    <d v="2014-10-23T00:00:00"/>
    <m/>
    <x v="4"/>
    <s v="GEMBARSKA"/>
    <s v="JOSETTE"/>
    <m/>
    <d v="2014-10-24T00:00:00"/>
    <d v="2014-10-24T00:00:00"/>
    <s v="SALV"/>
    <x v="0"/>
    <x v="0"/>
    <n v="43"/>
    <m/>
    <x v="50"/>
    <x v="0"/>
    <x v="0"/>
    <s v="LIVRAISON43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3:C29" firstHeaderRow="2" firstDataRow="2" firstDataCol="2"/>
  <pivotFields count="18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7">
        <item x="4"/>
        <item x="2"/>
        <item x="0"/>
        <item x="1"/>
        <item x="3"/>
        <item x="5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8">
        <item x="6"/>
        <item x="1"/>
        <item x="0"/>
        <item x="3"/>
        <item x="4"/>
        <item x="5"/>
        <item x="2"/>
        <item t="default"/>
      </items>
    </pivotField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</pivotFields>
  <rowFields count="2">
    <field x="10"/>
    <field x="14"/>
  </rowFields>
  <rowItems count="25">
    <i>
      <x/>
      <x v="1"/>
    </i>
    <i r="1">
      <x v="2"/>
    </i>
    <i r="1">
      <x v="6"/>
    </i>
    <i t="default">
      <x/>
    </i>
    <i>
      <x v="1"/>
      <x v="1"/>
    </i>
    <i r="1">
      <x v="2"/>
    </i>
    <i t="default">
      <x v="1"/>
    </i>
    <i>
      <x v="2"/>
      <x/>
    </i>
    <i r="1">
      <x v="1"/>
    </i>
    <i r="1">
      <x v="2"/>
    </i>
    <i r="1">
      <x v="3"/>
    </i>
    <i r="1">
      <x v="5"/>
    </i>
    <i t="default">
      <x v="2"/>
    </i>
    <i>
      <x v="3"/>
      <x v="1"/>
    </i>
    <i r="1">
      <x v="2"/>
    </i>
    <i t="default">
      <x v="3"/>
    </i>
    <i>
      <x v="4"/>
      <x v="1"/>
    </i>
    <i r="1">
      <x v="2"/>
    </i>
    <i r="1">
      <x v="3"/>
    </i>
    <i r="1">
      <x v="4"/>
    </i>
    <i r="1">
      <x v="6"/>
    </i>
    <i t="default">
      <x v="4"/>
    </i>
    <i>
      <x v="5"/>
      <x v="2"/>
    </i>
    <i t="default">
      <x v="5"/>
    </i>
    <i t="grand">
      <x/>
    </i>
  </rowItems>
  <colItems count="1">
    <i/>
  </colItems>
  <dataFields count="1">
    <dataField name="Quantité " fld="17" baseField="14" baseItem="1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0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3:D21" firstHeaderRow="2" firstDataRow="2" firstDataCol="3"/>
  <pivotFields count="18"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6">
        <item x="3"/>
        <item x="2"/>
        <item x="4"/>
        <item x="1"/>
        <item x="0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4">
        <item x="1"/>
        <item x="2"/>
        <item x="0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3">
        <item x="0"/>
        <item x="1"/>
        <item t="default"/>
      </items>
    </pivotField>
    <pivotField compact="0" outline="0" subtotalTop="0" showAll="0" includeNewItemsInFilter="1"/>
    <pivotField dataField="1" compact="0" outline="0" subtotalTop="0" showAll="0" includeNewItemsInFilter="1"/>
  </pivotFields>
  <rowFields count="3">
    <field x="2"/>
    <field x="9"/>
    <field x="15"/>
  </rowFields>
  <rowItems count="17">
    <i>
      <x/>
      <x v="2"/>
      <x v="1"/>
    </i>
    <i t="default" r="1">
      <x v="2"/>
    </i>
    <i t="default">
      <x/>
    </i>
    <i>
      <x v="1"/>
      <x v="1"/>
      <x/>
    </i>
    <i t="default" r="1">
      <x v="1"/>
    </i>
    <i t="default">
      <x v="1"/>
    </i>
    <i>
      <x v="2"/>
      <x v="2"/>
      <x/>
    </i>
    <i t="default" r="1">
      <x v="2"/>
    </i>
    <i t="default">
      <x v="2"/>
    </i>
    <i>
      <x v="3"/>
      <x/>
      <x/>
    </i>
    <i t="default" r="1">
      <x/>
    </i>
    <i t="default">
      <x v="3"/>
    </i>
    <i>
      <x v="4"/>
      <x v="2"/>
      <x/>
    </i>
    <i r="2">
      <x v="1"/>
    </i>
    <i t="default" r="1">
      <x v="2"/>
    </i>
    <i t="default">
      <x v="4"/>
    </i>
    <i t="grand">
      <x/>
    </i>
  </rowItems>
  <colItems count="1">
    <i/>
  </colItems>
  <dataFields count="1">
    <dataField name="Quantité " fld="17" baseField="0" baseItem="2289848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3" cacheId="0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4:C8" firstHeaderRow="2" firstDataRow="2" firstDataCol="2" rowPageCount="2" colPageCount="1"/>
  <pivotFields count="18"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6">
        <item x="3"/>
        <item x="2"/>
        <item x="4"/>
        <item x="1"/>
        <item x="0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4">
        <item x="1"/>
        <item x="2"/>
        <item x="0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>
      <items count="52">
        <item x="0"/>
        <item x="1"/>
        <item x="2"/>
        <item x="3"/>
        <item x="28"/>
        <item x="29"/>
        <item x="4"/>
        <item x="5"/>
        <item x="30"/>
        <item x="26"/>
        <item x="31"/>
        <item x="6"/>
        <item x="7"/>
        <item x="32"/>
        <item x="8"/>
        <item x="33"/>
        <item x="34"/>
        <item x="9"/>
        <item x="50"/>
        <item x="10"/>
        <item x="11"/>
        <item x="27"/>
        <item x="12"/>
        <item x="13"/>
        <item x="14"/>
        <item x="15"/>
        <item x="35"/>
        <item x="36"/>
        <item x="16"/>
        <item x="49"/>
        <item x="37"/>
        <item x="17"/>
        <item x="38"/>
        <item x="39"/>
        <item x="18"/>
        <item x="19"/>
        <item x="40"/>
        <item x="41"/>
        <item x="20"/>
        <item x="42"/>
        <item x="21"/>
        <item x="43"/>
        <item x="22"/>
        <item x="23"/>
        <item x="44"/>
        <item x="45"/>
        <item x="24"/>
        <item x="25"/>
        <item x="46"/>
        <item x="47"/>
        <item x="48"/>
        <item t="default"/>
      </items>
    </pivotField>
    <pivotField compact="0" outline="0" subtotalTop="0" showAll="0" includeNewItemsInFilter="1"/>
    <pivotField axis="axisPage" compact="0" outline="0" subtotalTop="0" showAll="0" includeNewItemsInFilter="1">
      <items count="3">
        <item x="0"/>
        <item x="1"/>
        <item t="default"/>
      </items>
    </pivotField>
    <pivotField compact="0" outline="0" subtotalTop="0" showAll="0" includeNewItemsInFilter="1"/>
    <pivotField dataField="1" compact="0" outline="0" subtotalTop="0" showAll="0" includeNewItemsInFilter="1"/>
  </pivotFields>
  <rowFields count="2">
    <field x="2"/>
    <field x="9"/>
  </rowFields>
  <rowItems count="3">
    <i>
      <x v="4"/>
      <x v="2"/>
    </i>
    <i t="default">
      <x v="4"/>
    </i>
    <i t="grand">
      <x/>
    </i>
  </rowItems>
  <colItems count="1">
    <i/>
  </colItems>
  <pageFields count="2">
    <pageField fld="13" item="3" hier="-1"/>
    <pageField fld="15" item="0" hier="-1"/>
  </pageFields>
  <dataFields count="1">
    <dataField name="Quantité " fld="17" baseField="0" baseItem="2289848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3" name="tblDétail" displayName="tblDétail" ref="A1:R52" totalsRowShown="0" headerRowDxfId="20" dataDxfId="19">
  <autoFilter ref="A1:R52"/>
  <tableColumns count="18">
    <tableColumn id="1" name="DR SALV" dataDxfId="18"/>
    <tableColumn id="2" name="Appareil" dataDxfId="17"/>
    <tableColumn id="3" name="App." dataDxfId="16"/>
    <tableColumn id="4" name="Nom" dataDxfId="15"/>
    <tableColumn id="5" name="Prénom" dataDxfId="14"/>
    <tableColumn id="6" name="N° forme" dataDxfId="13"/>
    <tableColumn id="7" name="DSP" dataDxfId="12"/>
    <tableColumn id="8" name="DSR" dataDxfId="11"/>
    <tableColumn id="9" name="Lieu" dataDxfId="10"/>
    <tableColumn id="10" name="Centre" dataDxfId="9"/>
    <tableColumn id="11" name="Type de travail" dataDxfId="8"/>
    <tableColumn id="12" name="Type de mise" dataDxfId="7"/>
    <tableColumn id="13" name="Commentaires" dataDxfId="6"/>
    <tableColumn id="18" name="Nom Prénom" dataDxfId="5">
      <calculatedColumnFormula>D2&amp;" "&amp;E2</calculatedColumnFormula>
    </tableColumn>
    <tableColumn id="14" name="nsp" dataDxfId="4">
      <calculatedColumnFormula>IF(G2="","",WEEKNUM(G2,21))</calculatedColumnFormula>
    </tableColumn>
    <tableColumn id="15" name="nss" dataDxfId="3">
      <calculatedColumnFormula>IF(H2="","",WEEKNUM(H2,21))</calculatedColumnFormula>
    </tableColumn>
    <tableColumn id="16" name="Prépa Comm" dataDxfId="2">
      <calculatedColumnFormula>+CONCATENATE(K2,O2)</calculatedColumnFormula>
    </tableColumn>
    <tableColumn id="17" name="Quantité" dataDxfId="1">
      <calculatedColumnFormula>IF(H2="","",1)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blLieux" displayName="tblLieux" ref="A1:A7" totalsRowShown="0" headerRowDxfId="0">
  <sortState ref="A2:A7">
    <sortCondition ref="A1:A7"/>
  </sortState>
  <tableColumns count="1">
    <tableColumn id="1" name="Lieu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2" name="tblTypesTravail" displayName="tblTypesTravail" ref="C1:C10" totalsRowShown="0">
  <tableColumns count="1">
    <tableColumn id="1" name="Type de travail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52"/>
  <sheetViews>
    <sheetView tabSelected="1" zoomScaleNormal="100" workbookViewId="0">
      <selection activeCell="A15" sqref="A15"/>
    </sheetView>
  </sheetViews>
  <sheetFormatPr baseColWidth="10" defaultColWidth="15.28515625" defaultRowHeight="15" x14ac:dyDescent="0.25"/>
  <cols>
    <col min="1" max="1" width="10.5703125" style="4" bestFit="1" customWidth="1"/>
    <col min="2" max="2" width="10.85546875" style="1" bestFit="1" customWidth="1"/>
    <col min="3" max="3" width="7.28515625" style="1" customWidth="1"/>
    <col min="4" max="4" width="13.42578125" style="1" bestFit="1" customWidth="1"/>
    <col min="5" max="5" width="14.28515625" style="1" bestFit="1" customWidth="1"/>
    <col min="6" max="6" width="11.140625" style="1" customWidth="1"/>
    <col min="7" max="7" width="19.42578125" style="4" customWidth="1"/>
    <col min="8" max="8" width="18.5703125" style="4" customWidth="1"/>
    <col min="9" max="9" width="10" style="1" customWidth="1"/>
    <col min="10" max="10" width="11" style="1" bestFit="1" customWidth="1"/>
    <col min="11" max="11" width="20.28515625" style="1" bestFit="1" customWidth="1"/>
    <col min="12" max="12" width="15" style="1" bestFit="1" customWidth="1"/>
    <col min="13" max="13" width="22.7109375" style="1" bestFit="1" customWidth="1"/>
    <col min="14" max="14" width="23.7109375" style="1" bestFit="1" customWidth="1"/>
    <col min="15" max="15" width="6.42578125" style="1" bestFit="1" customWidth="1"/>
    <col min="16" max="16" width="6.140625" style="1" bestFit="1" customWidth="1"/>
    <col min="17" max="17" width="22.42578125" style="1" bestFit="1" customWidth="1"/>
    <col min="18" max="245" width="11.5703125" style="1" customWidth="1"/>
    <col min="246" max="246" width="15" style="1" bestFit="1" customWidth="1"/>
    <col min="247" max="16384" width="15.28515625" style="1"/>
  </cols>
  <sheetData>
    <row r="1" spans="1:18" s="5" customFormat="1" x14ac:dyDescent="0.2">
      <c r="A1" s="6" t="s">
        <v>130</v>
      </c>
      <c r="B1" s="5" t="s">
        <v>131</v>
      </c>
      <c r="C1" s="5" t="s">
        <v>21</v>
      </c>
      <c r="D1" s="5" t="s">
        <v>17</v>
      </c>
      <c r="E1" s="5" t="s">
        <v>18</v>
      </c>
      <c r="F1" s="5" t="s">
        <v>0</v>
      </c>
      <c r="G1" s="6" t="s">
        <v>132</v>
      </c>
      <c r="H1" s="6" t="s">
        <v>133</v>
      </c>
      <c r="I1" s="5" t="s">
        <v>1</v>
      </c>
      <c r="J1" s="5" t="s">
        <v>134</v>
      </c>
      <c r="K1" s="5" t="s">
        <v>2</v>
      </c>
      <c r="L1" s="5" t="s">
        <v>22</v>
      </c>
      <c r="M1" s="5" t="s">
        <v>20</v>
      </c>
      <c r="N1" s="5" t="s">
        <v>129</v>
      </c>
      <c r="O1" s="5" t="s">
        <v>135</v>
      </c>
      <c r="P1" s="5" t="s">
        <v>136</v>
      </c>
      <c r="Q1" s="5" t="s">
        <v>137</v>
      </c>
      <c r="R1" s="5" t="s">
        <v>128</v>
      </c>
    </row>
    <row r="2" spans="1:18" x14ac:dyDescent="0.25">
      <c r="A2" s="4">
        <v>41922</v>
      </c>
      <c r="C2" s="2"/>
      <c r="D2" s="1" t="s">
        <v>23</v>
      </c>
      <c r="E2" s="1" t="s">
        <v>24</v>
      </c>
      <c r="G2" s="4">
        <v>41937</v>
      </c>
      <c r="H2" s="4">
        <v>41935</v>
      </c>
      <c r="I2" s="1" t="s">
        <v>13</v>
      </c>
      <c r="K2" s="1" t="s">
        <v>5</v>
      </c>
      <c r="M2" s="1" t="s">
        <v>107</v>
      </c>
      <c r="N2" s="1" t="str">
        <f>D2&amp;" "&amp;E2</f>
        <v>AGLAT CHANN</v>
      </c>
      <c r="O2" s="1">
        <f>IF(G2="","",WEEKNUM(G2,21))</f>
        <v>43</v>
      </c>
      <c r="P2" s="1">
        <f>IF(H2="","",WEEKNUM(H2,21))</f>
        <v>43</v>
      </c>
      <c r="Q2" s="1" t="str">
        <f>CONCATENATE(K2,O2)</f>
        <v>LIVRAISON43</v>
      </c>
      <c r="R2" s="1">
        <f>IF(H2="","",1)</f>
        <v>1</v>
      </c>
    </row>
    <row r="3" spans="1:18" x14ac:dyDescent="0.25">
      <c r="A3" s="4">
        <v>41919</v>
      </c>
      <c r="C3" s="2"/>
      <c r="D3" s="1" t="s">
        <v>25</v>
      </c>
      <c r="E3" s="1" t="s">
        <v>26</v>
      </c>
      <c r="G3" s="4">
        <v>41933</v>
      </c>
      <c r="H3" s="4">
        <v>41933</v>
      </c>
      <c r="I3" s="1" t="s">
        <v>13</v>
      </c>
      <c r="K3" s="1" t="s">
        <v>10</v>
      </c>
      <c r="N3" s="1" t="str">
        <f t="shared" ref="N3:N33" si="0">D3&amp;" "&amp;E3</f>
        <v xml:space="preserve">ALBRICIAS FRANCOIS </v>
      </c>
      <c r="O3" s="1">
        <f t="shared" ref="O3:O52" si="1">IF(G3="","",WEEKNUM(G3,21))</f>
        <v>43</v>
      </c>
      <c r="P3" s="1">
        <f t="shared" ref="P3:P52" si="2">IF(H3="","",WEEKNUM(H3,21))</f>
        <v>43</v>
      </c>
      <c r="Q3" s="1" t="str">
        <f t="shared" ref="Q3:Q10" si="3">+CONCATENATE(K3,O3)</f>
        <v>POSE TUBE43</v>
      </c>
      <c r="R3" s="1">
        <f t="shared" ref="R3:R52" si="4">IF(H3="","",1)</f>
        <v>1</v>
      </c>
    </row>
    <row r="4" spans="1:18" x14ac:dyDescent="0.25">
      <c r="A4" s="4">
        <v>41905</v>
      </c>
      <c r="C4" s="2"/>
      <c r="D4" s="1" t="s">
        <v>27</v>
      </c>
      <c r="E4" s="1" t="s">
        <v>28</v>
      </c>
      <c r="G4" s="4">
        <v>41937</v>
      </c>
      <c r="H4" s="4">
        <v>41934</v>
      </c>
      <c r="I4" s="1" t="s">
        <v>13</v>
      </c>
      <c r="K4" s="1" t="s">
        <v>3</v>
      </c>
      <c r="N4" s="1" t="str">
        <f t="shared" si="0"/>
        <v>BARREAU EMILIE</v>
      </c>
      <c r="O4" s="1">
        <f t="shared" si="1"/>
        <v>43</v>
      </c>
      <c r="P4" s="1">
        <f t="shared" si="2"/>
        <v>43</v>
      </c>
      <c r="Q4" s="1" t="str">
        <f t="shared" si="3"/>
        <v>ESSPL43</v>
      </c>
      <c r="R4" s="1">
        <f t="shared" si="4"/>
        <v>1</v>
      </c>
    </row>
    <row r="5" spans="1:18" x14ac:dyDescent="0.25">
      <c r="A5" s="4">
        <v>41912</v>
      </c>
      <c r="C5" s="2"/>
      <c r="D5" s="1" t="s">
        <v>29</v>
      </c>
      <c r="E5" s="1" t="s">
        <v>30</v>
      </c>
      <c r="F5" s="1">
        <v>968</v>
      </c>
      <c r="G5" s="4">
        <v>41930</v>
      </c>
      <c r="H5" s="4">
        <v>41934</v>
      </c>
      <c r="I5" s="1" t="s">
        <v>12</v>
      </c>
      <c r="K5" s="1" t="s">
        <v>5</v>
      </c>
      <c r="M5" s="1" t="s">
        <v>108</v>
      </c>
      <c r="N5" s="1" t="str">
        <f t="shared" si="0"/>
        <v>BASSELIER JEAN-JACQUES</v>
      </c>
      <c r="O5" s="1">
        <f t="shared" si="1"/>
        <v>42</v>
      </c>
      <c r="P5" s="1">
        <f t="shared" si="2"/>
        <v>43</v>
      </c>
      <c r="Q5" s="1" t="str">
        <f t="shared" si="3"/>
        <v>LIVRAISON42</v>
      </c>
      <c r="R5" s="1">
        <f t="shared" si="4"/>
        <v>1</v>
      </c>
    </row>
    <row r="6" spans="1:18" x14ac:dyDescent="0.25">
      <c r="A6" s="4">
        <v>41905</v>
      </c>
      <c r="C6" s="2"/>
      <c r="D6" s="1" t="s">
        <v>35</v>
      </c>
      <c r="E6" s="1" t="s">
        <v>36</v>
      </c>
      <c r="F6" s="1">
        <v>9591</v>
      </c>
      <c r="G6" s="4">
        <v>41937</v>
      </c>
      <c r="H6" s="4">
        <v>41934</v>
      </c>
      <c r="I6" s="1" t="s">
        <v>13</v>
      </c>
      <c r="K6" s="1" t="s">
        <v>3</v>
      </c>
      <c r="N6" s="1" t="str">
        <f t="shared" si="0"/>
        <v>BOUNI THERESA</v>
      </c>
      <c r="O6" s="1">
        <f t="shared" si="1"/>
        <v>43</v>
      </c>
      <c r="P6" s="1">
        <f t="shared" si="2"/>
        <v>43</v>
      </c>
      <c r="Q6" s="1" t="str">
        <f t="shared" si="3"/>
        <v>ESSPL43</v>
      </c>
      <c r="R6" s="1">
        <f t="shared" si="4"/>
        <v>1</v>
      </c>
    </row>
    <row r="7" spans="1:18" x14ac:dyDescent="0.25">
      <c r="A7" s="4">
        <v>41888</v>
      </c>
      <c r="B7" s="2"/>
      <c r="C7" s="2"/>
      <c r="D7" s="1" t="s">
        <v>37</v>
      </c>
      <c r="E7" s="1" t="s">
        <v>38</v>
      </c>
      <c r="F7" s="2"/>
      <c r="G7" s="4">
        <v>41930</v>
      </c>
      <c r="H7" s="4">
        <v>41934</v>
      </c>
      <c r="I7" s="1" t="s">
        <v>13</v>
      </c>
      <c r="K7" s="1" t="s">
        <v>3</v>
      </c>
      <c r="N7" s="1" t="str">
        <f t="shared" si="0"/>
        <v>bourdon henri</v>
      </c>
      <c r="O7" s="1">
        <f t="shared" si="1"/>
        <v>42</v>
      </c>
      <c r="P7" s="1">
        <f t="shared" si="2"/>
        <v>43</v>
      </c>
      <c r="Q7" s="1" t="str">
        <f t="shared" si="3"/>
        <v>ESSPL42</v>
      </c>
      <c r="R7" s="1">
        <f t="shared" si="4"/>
        <v>1</v>
      </c>
    </row>
    <row r="8" spans="1:18" x14ac:dyDescent="0.25">
      <c r="A8" s="4">
        <v>41900</v>
      </c>
      <c r="B8" s="2"/>
      <c r="C8" s="2"/>
      <c r="D8" s="1" t="s">
        <v>43</v>
      </c>
      <c r="E8" s="1" t="s">
        <v>44</v>
      </c>
      <c r="F8" s="1">
        <v>2405</v>
      </c>
      <c r="G8" s="4">
        <v>41930</v>
      </c>
      <c r="H8" s="4">
        <v>41934</v>
      </c>
      <c r="I8" s="1" t="s">
        <v>12</v>
      </c>
      <c r="K8" s="1" t="s">
        <v>3</v>
      </c>
      <c r="N8" s="1" t="str">
        <f t="shared" si="0"/>
        <v>CUISIN HUBERT</v>
      </c>
      <c r="O8" s="1">
        <f t="shared" si="1"/>
        <v>42</v>
      </c>
      <c r="P8" s="1">
        <f t="shared" si="2"/>
        <v>43</v>
      </c>
      <c r="Q8" s="1" t="str">
        <f t="shared" si="3"/>
        <v>ESSPL42</v>
      </c>
      <c r="R8" s="1">
        <f t="shared" si="4"/>
        <v>1</v>
      </c>
    </row>
    <row r="9" spans="1:18" x14ac:dyDescent="0.25">
      <c r="D9" s="1" t="s">
        <v>119</v>
      </c>
      <c r="E9" s="1" t="s">
        <v>120</v>
      </c>
      <c r="H9" s="4">
        <v>41934</v>
      </c>
      <c r="I9" s="1" t="s">
        <v>12</v>
      </c>
      <c r="K9" s="1" t="s">
        <v>7</v>
      </c>
      <c r="N9" s="1" t="str">
        <f t="shared" si="0"/>
        <v>DAUPHIN G.</v>
      </c>
      <c r="O9" s="1" t="str">
        <f t="shared" si="1"/>
        <v/>
      </c>
      <c r="P9" s="1">
        <f t="shared" si="2"/>
        <v>43</v>
      </c>
      <c r="Q9" s="1" t="str">
        <f t="shared" si="3"/>
        <v>REPARATION</v>
      </c>
      <c r="R9" s="1">
        <f t="shared" si="4"/>
        <v>1</v>
      </c>
    </row>
    <row r="10" spans="1:18" x14ac:dyDescent="0.25">
      <c r="A10" s="4">
        <v>41898</v>
      </c>
      <c r="C10" s="2"/>
      <c r="D10" s="1" t="s">
        <v>47</v>
      </c>
      <c r="E10" s="1" t="s">
        <v>48</v>
      </c>
      <c r="G10" s="4">
        <v>41937</v>
      </c>
      <c r="H10" s="4">
        <v>41935</v>
      </c>
      <c r="I10" s="1" t="s">
        <v>13</v>
      </c>
      <c r="K10" s="1" t="s">
        <v>3</v>
      </c>
      <c r="N10" s="1" t="str">
        <f t="shared" si="0"/>
        <v>DE CARVALHO ADELAIDE</v>
      </c>
      <c r="O10" s="1">
        <f t="shared" si="1"/>
        <v>43</v>
      </c>
      <c r="P10" s="1">
        <f t="shared" si="2"/>
        <v>43</v>
      </c>
      <c r="Q10" s="1" t="str">
        <f t="shared" si="3"/>
        <v>ESSPL43</v>
      </c>
      <c r="R10" s="1">
        <f t="shared" si="4"/>
        <v>1</v>
      </c>
    </row>
    <row r="11" spans="1:18" x14ac:dyDescent="0.25">
      <c r="A11" s="4">
        <v>41913</v>
      </c>
      <c r="C11" s="2"/>
      <c r="D11" s="1" t="s">
        <v>53</v>
      </c>
      <c r="E11" s="1" t="s">
        <v>54</v>
      </c>
      <c r="G11" s="4">
        <v>41937</v>
      </c>
      <c r="H11" s="4">
        <v>41934</v>
      </c>
      <c r="I11" s="1" t="s">
        <v>12</v>
      </c>
      <c r="K11" s="1" t="s">
        <v>3</v>
      </c>
      <c r="N11" s="1" t="str">
        <f t="shared" si="0"/>
        <v>FORTE GIUSEPPE</v>
      </c>
      <c r="O11" s="1">
        <f t="shared" si="1"/>
        <v>43</v>
      </c>
      <c r="P11" s="1">
        <f t="shared" si="2"/>
        <v>43</v>
      </c>
      <c r="Q11" s="1" t="str">
        <f t="shared" ref="Q11:Q16" si="5">+CONCATENATE(K11,O11)</f>
        <v>ESSPL43</v>
      </c>
      <c r="R11" s="1">
        <f t="shared" si="4"/>
        <v>1</v>
      </c>
    </row>
    <row r="12" spans="1:18" x14ac:dyDescent="0.25">
      <c r="A12" s="4">
        <v>41898</v>
      </c>
      <c r="C12" s="2"/>
      <c r="D12" s="1" t="s">
        <v>55</v>
      </c>
      <c r="E12" s="1" t="s">
        <v>56</v>
      </c>
      <c r="G12" s="4">
        <v>41930</v>
      </c>
      <c r="H12" s="4">
        <v>41934</v>
      </c>
      <c r="I12" s="1" t="s">
        <v>13</v>
      </c>
      <c r="K12" s="1" t="s">
        <v>3</v>
      </c>
      <c r="N12" s="1" t="str">
        <f t="shared" si="0"/>
        <v>GOBE DIDIER</v>
      </c>
      <c r="O12" s="1">
        <f t="shared" si="1"/>
        <v>42</v>
      </c>
      <c r="P12" s="1">
        <f t="shared" si="2"/>
        <v>43</v>
      </c>
      <c r="Q12" s="1" t="str">
        <f t="shared" si="5"/>
        <v>ESSPL42</v>
      </c>
      <c r="R12" s="1">
        <f t="shared" si="4"/>
        <v>1</v>
      </c>
    </row>
    <row r="13" spans="1:18" x14ac:dyDescent="0.25">
      <c r="A13" s="4">
        <v>41883</v>
      </c>
      <c r="B13" s="2"/>
      <c r="C13" s="2"/>
      <c r="D13" s="1" t="s">
        <v>57</v>
      </c>
      <c r="E13" s="1" t="s">
        <v>58</v>
      </c>
      <c r="F13" s="2"/>
      <c r="G13" s="4">
        <v>41937</v>
      </c>
      <c r="H13" s="4">
        <v>41935</v>
      </c>
      <c r="I13" s="1" t="s">
        <v>13</v>
      </c>
      <c r="K13" s="1" t="s">
        <v>3</v>
      </c>
      <c r="M13" s="1" t="s">
        <v>109</v>
      </c>
      <c r="N13" s="1" t="str">
        <f t="shared" si="0"/>
        <v>gravillon jaqueline</v>
      </c>
      <c r="O13" s="1">
        <f t="shared" si="1"/>
        <v>43</v>
      </c>
      <c r="P13" s="1">
        <f t="shared" si="2"/>
        <v>43</v>
      </c>
      <c r="Q13" s="1" t="str">
        <f t="shared" si="5"/>
        <v>ESSPL43</v>
      </c>
      <c r="R13" s="1">
        <f t="shared" si="4"/>
        <v>1</v>
      </c>
    </row>
    <row r="14" spans="1:18" x14ac:dyDescent="0.25">
      <c r="A14" s="4">
        <v>41905</v>
      </c>
      <c r="B14" s="2"/>
      <c r="C14" s="2"/>
      <c r="D14" s="1" t="s">
        <v>59</v>
      </c>
      <c r="E14" s="1" t="s">
        <v>60</v>
      </c>
      <c r="F14" s="1">
        <v>3707</v>
      </c>
      <c r="G14" s="4">
        <v>41937</v>
      </c>
      <c r="H14" s="4">
        <v>41934</v>
      </c>
      <c r="I14" s="1" t="s">
        <v>13</v>
      </c>
      <c r="K14" s="1" t="s">
        <v>3</v>
      </c>
      <c r="N14" s="1" t="str">
        <f t="shared" si="0"/>
        <v>GUILLET MONIQUE</v>
      </c>
      <c r="O14" s="1">
        <f t="shared" si="1"/>
        <v>43</v>
      </c>
      <c r="P14" s="1">
        <f t="shared" si="2"/>
        <v>43</v>
      </c>
      <c r="Q14" s="1" t="str">
        <f t="shared" si="5"/>
        <v>ESSPL43</v>
      </c>
      <c r="R14" s="1">
        <f t="shared" si="4"/>
        <v>1</v>
      </c>
    </row>
    <row r="15" spans="1:18" x14ac:dyDescent="0.25">
      <c r="A15" s="4">
        <v>41913</v>
      </c>
      <c r="C15" s="2"/>
      <c r="D15" s="1" t="s">
        <v>62</v>
      </c>
      <c r="E15" s="1" t="s">
        <v>63</v>
      </c>
      <c r="G15" s="4">
        <v>41930</v>
      </c>
      <c r="H15" s="4">
        <v>41934</v>
      </c>
      <c r="I15" s="1" t="s">
        <v>12</v>
      </c>
      <c r="K15" s="1" t="s">
        <v>3</v>
      </c>
      <c r="N15" s="1" t="str">
        <f t="shared" si="0"/>
        <v>KHARCHACH NASMA</v>
      </c>
      <c r="O15" s="1">
        <f t="shared" si="1"/>
        <v>42</v>
      </c>
      <c r="P15" s="1">
        <f t="shared" si="2"/>
        <v>43</v>
      </c>
      <c r="Q15" s="1" t="str">
        <f t="shared" si="5"/>
        <v>ESSPL42</v>
      </c>
      <c r="R15" s="1">
        <f t="shared" si="4"/>
        <v>1</v>
      </c>
    </row>
    <row r="16" spans="1:18" x14ac:dyDescent="0.25">
      <c r="D16" s="1" t="s">
        <v>118</v>
      </c>
      <c r="E16" s="1" t="s">
        <v>114</v>
      </c>
      <c r="H16" s="4">
        <v>41932</v>
      </c>
      <c r="I16" s="1" t="s">
        <v>12</v>
      </c>
      <c r="K16" s="1" t="s">
        <v>4</v>
      </c>
      <c r="N16" s="1" t="str">
        <f t="shared" si="0"/>
        <v>LALUET MICHEL</v>
      </c>
      <c r="O16" s="1" t="str">
        <f t="shared" si="1"/>
        <v/>
      </c>
      <c r="P16" s="1">
        <f t="shared" si="2"/>
        <v>43</v>
      </c>
      <c r="Q16" s="1" t="str">
        <f t="shared" si="5"/>
        <v>ESSCUIR</v>
      </c>
      <c r="R16" s="1">
        <f t="shared" si="4"/>
        <v>1</v>
      </c>
    </row>
    <row r="17" spans="1:18" x14ac:dyDescent="0.25">
      <c r="A17" s="4">
        <v>41895</v>
      </c>
      <c r="C17" s="2"/>
      <c r="D17" s="1" t="s">
        <v>64</v>
      </c>
      <c r="E17" s="1" t="s">
        <v>65</v>
      </c>
      <c r="F17" s="1">
        <v>1569</v>
      </c>
      <c r="G17" s="4">
        <v>41930</v>
      </c>
      <c r="H17" s="4">
        <v>41934</v>
      </c>
      <c r="I17" s="1" t="s">
        <v>13</v>
      </c>
      <c r="K17" s="1" t="s">
        <v>3</v>
      </c>
      <c r="N17" s="1" t="str">
        <f t="shared" si="0"/>
        <v>LY MAMAYERO</v>
      </c>
      <c r="O17" s="1">
        <f t="shared" si="1"/>
        <v>42</v>
      </c>
      <c r="P17" s="1">
        <f t="shared" si="2"/>
        <v>43</v>
      </c>
      <c r="Q17" s="1" t="str">
        <f>+CONCATENATE(K17,O17)</f>
        <v>ESSPL42</v>
      </c>
      <c r="R17" s="1">
        <f t="shared" si="4"/>
        <v>1</v>
      </c>
    </row>
    <row r="18" spans="1:18" x14ac:dyDescent="0.25">
      <c r="A18" s="4">
        <v>41898</v>
      </c>
      <c r="C18" s="2"/>
      <c r="D18" s="1" t="s">
        <v>70</v>
      </c>
      <c r="E18" s="1" t="s">
        <v>60</v>
      </c>
      <c r="G18" s="4">
        <v>41930</v>
      </c>
      <c r="H18" s="4">
        <v>41934</v>
      </c>
      <c r="I18" s="1" t="s">
        <v>13</v>
      </c>
      <c r="K18" s="1" t="s">
        <v>3</v>
      </c>
      <c r="N18" s="1" t="str">
        <f t="shared" si="0"/>
        <v>NICOURT MONIQUE</v>
      </c>
      <c r="O18" s="1">
        <f t="shared" si="1"/>
        <v>42</v>
      </c>
      <c r="P18" s="1">
        <f t="shared" si="2"/>
        <v>43</v>
      </c>
      <c r="Q18" s="1" t="str">
        <f>+CONCATENATE(K18,O18)</f>
        <v>ESSPL42</v>
      </c>
      <c r="R18" s="1">
        <f t="shared" si="4"/>
        <v>1</v>
      </c>
    </row>
    <row r="19" spans="1:18" x14ac:dyDescent="0.25">
      <c r="A19" s="4">
        <v>41922</v>
      </c>
      <c r="C19" s="2"/>
      <c r="D19" s="1" t="s">
        <v>73</v>
      </c>
      <c r="E19" s="1" t="s">
        <v>74</v>
      </c>
      <c r="G19" s="4">
        <v>41929</v>
      </c>
      <c r="H19" s="4">
        <v>41933</v>
      </c>
      <c r="I19" s="1" t="s">
        <v>13</v>
      </c>
      <c r="K19" s="1" t="s">
        <v>10</v>
      </c>
      <c r="N19" s="1" t="str">
        <f t="shared" si="0"/>
        <v>PEREZ RAPHAEL</v>
      </c>
      <c r="O19" s="1">
        <f t="shared" si="1"/>
        <v>42</v>
      </c>
      <c r="P19" s="1">
        <f t="shared" si="2"/>
        <v>43</v>
      </c>
      <c r="Q19" s="1" t="str">
        <f>+CONCATENATE(K19,O19)</f>
        <v>POSE TUBE42</v>
      </c>
      <c r="R19" s="1">
        <f t="shared" si="4"/>
        <v>1</v>
      </c>
    </row>
    <row r="20" spans="1:18" x14ac:dyDescent="0.25">
      <c r="A20" s="4">
        <v>41915</v>
      </c>
      <c r="C20" s="2"/>
      <c r="D20" s="1" t="s">
        <v>79</v>
      </c>
      <c r="E20" s="1" t="s">
        <v>61</v>
      </c>
      <c r="F20" s="1">
        <v>1122</v>
      </c>
      <c r="G20" s="4">
        <v>41937</v>
      </c>
      <c r="H20" s="4">
        <v>41934</v>
      </c>
      <c r="I20" s="1" t="s">
        <v>13</v>
      </c>
      <c r="K20" s="1" t="s">
        <v>3</v>
      </c>
      <c r="M20" s="1" t="s">
        <v>111</v>
      </c>
      <c r="N20" s="1" t="str">
        <f t="shared" si="0"/>
        <v>PRADELLE MARCEL</v>
      </c>
      <c r="O20" s="1">
        <f t="shared" si="1"/>
        <v>43</v>
      </c>
      <c r="P20" s="1">
        <f t="shared" si="2"/>
        <v>43</v>
      </c>
      <c r="Q20" s="1" t="str">
        <f>+CONCATENATE(K20,O20)</f>
        <v>ESSPL43</v>
      </c>
      <c r="R20" s="1">
        <f t="shared" si="4"/>
        <v>1</v>
      </c>
    </row>
    <row r="21" spans="1:18" x14ac:dyDescent="0.25">
      <c r="A21" s="4">
        <v>41926</v>
      </c>
      <c r="C21" s="2"/>
      <c r="D21" s="1" t="s">
        <v>81</v>
      </c>
      <c r="E21" s="1" t="s">
        <v>80</v>
      </c>
      <c r="F21" s="1">
        <v>3937</v>
      </c>
      <c r="G21" s="4">
        <v>41926</v>
      </c>
      <c r="H21" s="4">
        <v>41934</v>
      </c>
      <c r="I21" s="1" t="s">
        <v>12</v>
      </c>
      <c r="K21" s="1" t="s">
        <v>7</v>
      </c>
      <c r="N21" s="1" t="str">
        <f t="shared" si="0"/>
        <v>PREVOT VIVIANE</v>
      </c>
      <c r="O21" s="1">
        <f t="shared" si="1"/>
        <v>42</v>
      </c>
      <c r="P21" s="1">
        <f t="shared" si="2"/>
        <v>43</v>
      </c>
      <c r="Q21" s="1" t="str">
        <f>+CONCATENATE(K21,O21)</f>
        <v>REPARATION42</v>
      </c>
      <c r="R21" s="1">
        <f t="shared" si="4"/>
        <v>1</v>
      </c>
    </row>
    <row r="22" spans="1:18" x14ac:dyDescent="0.25">
      <c r="A22" s="4">
        <v>41913</v>
      </c>
      <c r="C22" s="2"/>
      <c r="D22" s="1" t="s">
        <v>86</v>
      </c>
      <c r="E22" s="1" t="s">
        <v>87</v>
      </c>
      <c r="G22" s="4">
        <v>41937</v>
      </c>
      <c r="H22" s="4">
        <v>41934</v>
      </c>
      <c r="I22" s="1" t="s">
        <v>12</v>
      </c>
      <c r="K22" s="1" t="s">
        <v>3</v>
      </c>
      <c r="N22" s="1" t="str">
        <f t="shared" si="0"/>
        <v>RAGUIN MARIE-CLAUDE</v>
      </c>
      <c r="O22" s="1">
        <f t="shared" si="1"/>
        <v>43</v>
      </c>
      <c r="P22" s="1">
        <f t="shared" si="2"/>
        <v>43</v>
      </c>
      <c r="Q22" s="1" t="str">
        <f t="shared" ref="Q22:Q27" si="6">+CONCATENATE(K22,O22)</f>
        <v>ESSPL43</v>
      </c>
      <c r="R22" s="1">
        <f t="shared" si="4"/>
        <v>1</v>
      </c>
    </row>
    <row r="23" spans="1:18" x14ac:dyDescent="0.25">
      <c r="A23" s="4">
        <v>41933</v>
      </c>
      <c r="C23" s="1">
        <v>82</v>
      </c>
      <c r="D23" s="1" t="s">
        <v>117</v>
      </c>
      <c r="F23" s="3"/>
      <c r="G23" s="4">
        <v>41943</v>
      </c>
      <c r="H23" s="4">
        <v>41933</v>
      </c>
      <c r="I23" s="1" t="s">
        <v>13</v>
      </c>
      <c r="J23" s="1" t="s">
        <v>13</v>
      </c>
      <c r="K23" s="1" t="s">
        <v>7</v>
      </c>
      <c r="N23" s="1" t="str">
        <f t="shared" si="0"/>
        <v xml:space="preserve">REMISE </v>
      </c>
      <c r="O23" s="1">
        <f t="shared" si="1"/>
        <v>44</v>
      </c>
      <c r="P23" s="1">
        <f t="shared" si="2"/>
        <v>43</v>
      </c>
      <c r="Q23" s="1" t="str">
        <f t="shared" si="6"/>
        <v>REPARATION44</v>
      </c>
      <c r="R23" s="1">
        <f t="shared" si="4"/>
        <v>1</v>
      </c>
    </row>
    <row r="24" spans="1:18" x14ac:dyDescent="0.25">
      <c r="A24" s="4">
        <v>41922</v>
      </c>
      <c r="C24" s="2"/>
      <c r="D24" s="1" t="s">
        <v>92</v>
      </c>
      <c r="E24" s="1" t="s">
        <v>112</v>
      </c>
      <c r="F24" s="1">
        <v>1400</v>
      </c>
      <c r="G24" s="4">
        <v>41937</v>
      </c>
      <c r="H24" s="4">
        <v>41934</v>
      </c>
      <c r="I24" s="1" t="s">
        <v>13</v>
      </c>
      <c r="K24" s="1" t="s">
        <v>7</v>
      </c>
      <c r="N24" s="1" t="str">
        <f t="shared" si="0"/>
        <v>SALAUN ROBERT</v>
      </c>
      <c r="O24" s="1">
        <f t="shared" si="1"/>
        <v>43</v>
      </c>
      <c r="P24" s="1">
        <f t="shared" si="2"/>
        <v>43</v>
      </c>
      <c r="Q24" s="1" t="str">
        <f t="shared" si="6"/>
        <v>REPARATION43</v>
      </c>
      <c r="R24" s="1">
        <f t="shared" si="4"/>
        <v>1</v>
      </c>
    </row>
    <row r="25" spans="1:18" x14ac:dyDescent="0.25">
      <c r="A25" s="4">
        <v>41898</v>
      </c>
      <c r="C25" s="2"/>
      <c r="D25" s="1" t="s">
        <v>93</v>
      </c>
      <c r="E25" s="1" t="s">
        <v>94</v>
      </c>
      <c r="G25" s="4">
        <v>41930</v>
      </c>
      <c r="H25" s="4">
        <v>41935</v>
      </c>
      <c r="I25" s="1" t="s">
        <v>13</v>
      </c>
      <c r="K25" s="1" t="s">
        <v>3</v>
      </c>
      <c r="N25" s="1" t="str">
        <f t="shared" si="0"/>
        <v>SENYORICH YVONNE</v>
      </c>
      <c r="O25" s="1">
        <f t="shared" si="1"/>
        <v>42</v>
      </c>
      <c r="P25" s="1">
        <f t="shared" si="2"/>
        <v>43</v>
      </c>
      <c r="Q25" s="1" t="str">
        <f t="shared" si="6"/>
        <v>ESSPL42</v>
      </c>
      <c r="R25" s="1">
        <f t="shared" si="4"/>
        <v>1</v>
      </c>
    </row>
    <row r="26" spans="1:18" x14ac:dyDescent="0.25">
      <c r="A26" s="4">
        <v>41933</v>
      </c>
      <c r="C26" s="1">
        <v>48</v>
      </c>
      <c r="D26" s="1" t="s">
        <v>115</v>
      </c>
      <c r="E26" s="1" t="s">
        <v>116</v>
      </c>
      <c r="F26" s="3"/>
      <c r="G26" s="4">
        <v>41950</v>
      </c>
      <c r="H26" s="4">
        <v>41933</v>
      </c>
      <c r="I26" s="1" t="s">
        <v>13</v>
      </c>
      <c r="J26" s="1" t="s">
        <v>113</v>
      </c>
      <c r="K26" s="1" t="s">
        <v>7</v>
      </c>
      <c r="N26" s="1" t="str">
        <f t="shared" si="0"/>
        <v>TASSE NOA</v>
      </c>
      <c r="O26" s="1">
        <f t="shared" si="1"/>
        <v>45</v>
      </c>
      <c r="P26" s="1">
        <f t="shared" si="2"/>
        <v>43</v>
      </c>
      <c r="Q26" s="1" t="str">
        <f t="shared" si="6"/>
        <v>REPARATION45</v>
      </c>
      <c r="R26" s="1">
        <f t="shared" si="4"/>
        <v>1</v>
      </c>
    </row>
    <row r="27" spans="1:18" x14ac:dyDescent="0.25">
      <c r="A27" s="4">
        <v>41898</v>
      </c>
      <c r="C27" s="2"/>
      <c r="D27" s="1" t="s">
        <v>99</v>
      </c>
      <c r="E27" s="1" t="s">
        <v>100</v>
      </c>
      <c r="G27" s="4">
        <v>41930</v>
      </c>
      <c r="H27" s="4">
        <v>41934</v>
      </c>
      <c r="I27" s="1" t="s">
        <v>13</v>
      </c>
      <c r="K27" s="1" t="s">
        <v>3</v>
      </c>
      <c r="N27" s="1" t="str">
        <f t="shared" si="0"/>
        <v>THOMAZEAU FRANCK</v>
      </c>
      <c r="O27" s="1">
        <f t="shared" si="1"/>
        <v>42</v>
      </c>
      <c r="P27" s="1">
        <f t="shared" si="2"/>
        <v>43</v>
      </c>
      <c r="Q27" s="1" t="str">
        <f t="shared" si="6"/>
        <v>ESSPL42</v>
      </c>
      <c r="R27" s="1">
        <f t="shared" si="4"/>
        <v>1</v>
      </c>
    </row>
    <row r="28" spans="1:18" x14ac:dyDescent="0.25">
      <c r="A28" s="4">
        <v>41935</v>
      </c>
      <c r="D28" s="1" t="s">
        <v>121</v>
      </c>
      <c r="G28" s="4">
        <v>41950</v>
      </c>
      <c r="I28" s="1" t="s">
        <v>12</v>
      </c>
      <c r="K28" s="1" t="s">
        <v>7</v>
      </c>
      <c r="N28" s="1" t="str">
        <f t="shared" si="0"/>
        <v xml:space="preserve">CALIVAS </v>
      </c>
      <c r="O28" s="1">
        <f t="shared" si="1"/>
        <v>45</v>
      </c>
      <c r="P28" s="1" t="str">
        <f t="shared" si="2"/>
        <v/>
      </c>
      <c r="Q28" s="1" t="str">
        <f>+CONCATENATE(K28,O28)</f>
        <v>REPARATION45</v>
      </c>
      <c r="R28" s="1" t="str">
        <f t="shared" si="4"/>
        <v/>
      </c>
    </row>
    <row r="29" spans="1:18" x14ac:dyDescent="0.25">
      <c r="A29" s="4">
        <v>41935</v>
      </c>
      <c r="C29" s="1">
        <v>18</v>
      </c>
      <c r="D29" s="1" t="s">
        <v>122</v>
      </c>
      <c r="E29" s="1" t="s">
        <v>123</v>
      </c>
      <c r="G29" s="4">
        <v>41978</v>
      </c>
      <c r="I29" s="1" t="s">
        <v>13</v>
      </c>
      <c r="K29" s="1" t="s">
        <v>5</v>
      </c>
      <c r="N29" s="1" t="str">
        <f t="shared" si="0"/>
        <v>GUIHENEUF  NICOLAS</v>
      </c>
      <c r="O29" s="1">
        <f t="shared" si="1"/>
        <v>49</v>
      </c>
      <c r="P29" s="1" t="str">
        <f t="shared" si="2"/>
        <v/>
      </c>
      <c r="Q29" s="1" t="str">
        <f t="shared" ref="Q29:Q52" si="7">+CONCATENATE(K29,O29)</f>
        <v>LIVRAISON49</v>
      </c>
      <c r="R29" s="1" t="str">
        <f t="shared" si="4"/>
        <v/>
      </c>
    </row>
    <row r="30" spans="1:18" x14ac:dyDescent="0.25">
      <c r="A30" s="4">
        <v>41898</v>
      </c>
      <c r="C30" s="2"/>
      <c r="D30" s="1" t="s">
        <v>31</v>
      </c>
      <c r="E30" s="1" t="s">
        <v>32</v>
      </c>
      <c r="G30" s="4">
        <v>41943</v>
      </c>
      <c r="H30" s="4">
        <v>41936</v>
      </c>
      <c r="I30" s="1" t="s">
        <v>13</v>
      </c>
      <c r="K30" s="1" t="s">
        <v>5</v>
      </c>
      <c r="L30" s="1">
        <v>44</v>
      </c>
      <c r="N30" s="1" t="str">
        <f t="shared" si="0"/>
        <v>BELLUTEAU ARMELLE</v>
      </c>
      <c r="O30" s="1">
        <f t="shared" si="1"/>
        <v>44</v>
      </c>
      <c r="P30" s="1">
        <f t="shared" si="2"/>
        <v>43</v>
      </c>
      <c r="Q30" s="1" t="str">
        <f t="shared" si="7"/>
        <v>LIVRAISON44</v>
      </c>
      <c r="R30" s="1">
        <f t="shared" si="4"/>
        <v>1</v>
      </c>
    </row>
    <row r="31" spans="1:18" x14ac:dyDescent="0.25">
      <c r="A31" s="4">
        <v>41851</v>
      </c>
      <c r="B31" s="2"/>
      <c r="C31" s="2"/>
      <c r="D31" s="1" t="s">
        <v>33</v>
      </c>
      <c r="E31" s="1" t="s">
        <v>34</v>
      </c>
      <c r="F31" s="2"/>
      <c r="G31" s="4">
        <v>41937</v>
      </c>
      <c r="H31" s="4">
        <v>41936</v>
      </c>
      <c r="I31" s="1" t="s">
        <v>13</v>
      </c>
      <c r="K31" s="1" t="s">
        <v>5</v>
      </c>
      <c r="L31" s="1">
        <v>43</v>
      </c>
      <c r="N31" s="1" t="str">
        <f t="shared" si="0"/>
        <v>bertrand bernadette</v>
      </c>
      <c r="O31" s="1">
        <f t="shared" si="1"/>
        <v>43</v>
      </c>
      <c r="P31" s="1">
        <f t="shared" si="2"/>
        <v>43</v>
      </c>
      <c r="Q31" s="1" t="str">
        <f t="shared" si="7"/>
        <v>LIVRAISON43</v>
      </c>
      <c r="R31" s="1">
        <f t="shared" si="4"/>
        <v>1</v>
      </c>
    </row>
    <row r="32" spans="1:18" x14ac:dyDescent="0.25">
      <c r="A32" s="4">
        <v>41844</v>
      </c>
      <c r="B32" s="2"/>
      <c r="C32" s="2"/>
      <c r="D32" s="1" t="s">
        <v>39</v>
      </c>
      <c r="E32" s="1" t="s">
        <v>40</v>
      </c>
      <c r="F32" s="2">
        <v>2788</v>
      </c>
      <c r="G32" s="4">
        <v>41930</v>
      </c>
      <c r="H32" s="4">
        <v>41936</v>
      </c>
      <c r="I32" s="1" t="s">
        <v>13</v>
      </c>
      <c r="K32" s="1" t="s">
        <v>5</v>
      </c>
      <c r="L32" s="1">
        <v>42</v>
      </c>
      <c r="N32" s="1" t="str">
        <f t="shared" si="0"/>
        <v>briffaut jeannine</v>
      </c>
      <c r="O32" s="1">
        <f t="shared" si="1"/>
        <v>42</v>
      </c>
      <c r="P32" s="1">
        <f t="shared" si="2"/>
        <v>43</v>
      </c>
      <c r="Q32" s="1" t="str">
        <f t="shared" si="7"/>
        <v>LIVRAISON42</v>
      </c>
      <c r="R32" s="1">
        <f t="shared" si="4"/>
        <v>1</v>
      </c>
    </row>
    <row r="33" spans="1:18" x14ac:dyDescent="0.25">
      <c r="A33" s="4">
        <v>41905</v>
      </c>
      <c r="C33" s="2"/>
      <c r="D33" s="1" t="s">
        <v>41</v>
      </c>
      <c r="E33" s="1" t="s">
        <v>42</v>
      </c>
      <c r="F33" s="1">
        <v>467</v>
      </c>
      <c r="G33" s="4">
        <v>41930</v>
      </c>
      <c r="H33" s="4">
        <v>41936</v>
      </c>
      <c r="I33" s="1" t="s">
        <v>12</v>
      </c>
      <c r="K33" s="1" t="s">
        <v>5</v>
      </c>
      <c r="L33" s="1">
        <v>42</v>
      </c>
      <c r="N33" s="1" t="str">
        <f t="shared" si="0"/>
        <v>corne  patricia</v>
      </c>
      <c r="O33" s="1">
        <f t="shared" si="1"/>
        <v>42</v>
      </c>
      <c r="P33" s="1">
        <f t="shared" si="2"/>
        <v>43</v>
      </c>
      <c r="Q33" s="1" t="str">
        <f t="shared" si="7"/>
        <v>LIVRAISON42</v>
      </c>
      <c r="R33" s="1">
        <f t="shared" si="4"/>
        <v>1</v>
      </c>
    </row>
    <row r="34" spans="1:18" x14ac:dyDescent="0.25">
      <c r="A34" s="4">
        <v>41905</v>
      </c>
      <c r="C34" s="2"/>
      <c r="D34" s="1" t="s">
        <v>45</v>
      </c>
      <c r="E34" s="1" t="s">
        <v>46</v>
      </c>
      <c r="F34" s="1">
        <v>79</v>
      </c>
      <c r="G34" s="4">
        <v>41930</v>
      </c>
      <c r="H34" s="4">
        <v>41936</v>
      </c>
      <c r="I34" s="1" t="s">
        <v>12</v>
      </c>
      <c r="K34" s="1" t="s">
        <v>5</v>
      </c>
      <c r="L34" s="1">
        <v>42</v>
      </c>
      <c r="N34" s="1" t="str">
        <f t="shared" ref="N34:N52" si="8">D34&amp;" "&amp;E34</f>
        <v>DAUTRY BERNARD</v>
      </c>
      <c r="O34" s="1">
        <f t="shared" si="1"/>
        <v>42</v>
      </c>
      <c r="P34" s="1">
        <f t="shared" si="2"/>
        <v>43</v>
      </c>
      <c r="Q34" s="1" t="str">
        <f t="shared" si="7"/>
        <v>LIVRAISON42</v>
      </c>
      <c r="R34" s="1">
        <f t="shared" si="4"/>
        <v>1</v>
      </c>
    </row>
    <row r="35" spans="1:18" x14ac:dyDescent="0.25">
      <c r="A35" s="4">
        <v>41851</v>
      </c>
      <c r="B35" s="2"/>
      <c r="C35" s="2"/>
      <c r="D35" s="1" t="s">
        <v>49</v>
      </c>
      <c r="E35" s="1" t="s">
        <v>50</v>
      </c>
      <c r="F35" s="2"/>
      <c r="G35" s="4">
        <v>41937</v>
      </c>
      <c r="H35" s="4">
        <v>41936</v>
      </c>
      <c r="I35" s="1" t="s">
        <v>12</v>
      </c>
      <c r="K35" s="1" t="s">
        <v>4</v>
      </c>
      <c r="L35" s="1">
        <v>43</v>
      </c>
      <c r="N35" s="1" t="str">
        <f t="shared" si="8"/>
        <v>DORE HUGUETTE</v>
      </c>
      <c r="O35" s="1">
        <f t="shared" si="1"/>
        <v>43</v>
      </c>
      <c r="P35" s="1">
        <f t="shared" si="2"/>
        <v>43</v>
      </c>
      <c r="Q35" s="1" t="str">
        <f t="shared" si="7"/>
        <v>ESSCUIR43</v>
      </c>
      <c r="R35" s="1">
        <f t="shared" si="4"/>
        <v>1</v>
      </c>
    </row>
    <row r="36" spans="1:18" x14ac:dyDescent="0.25">
      <c r="A36" s="4">
        <v>41843</v>
      </c>
      <c r="B36" s="2"/>
      <c r="C36" s="2"/>
      <c r="D36" s="1" t="s">
        <v>51</v>
      </c>
      <c r="E36" s="1" t="s">
        <v>52</v>
      </c>
      <c r="F36" s="2"/>
      <c r="G36" s="4">
        <v>41930</v>
      </c>
      <c r="H36" s="4">
        <v>41936</v>
      </c>
      <c r="I36" s="1" t="s">
        <v>13</v>
      </c>
      <c r="K36" s="1" t="s">
        <v>5</v>
      </c>
      <c r="L36" s="1">
        <v>42</v>
      </c>
      <c r="N36" s="1" t="str">
        <f t="shared" si="8"/>
        <v>dubout roger</v>
      </c>
      <c r="O36" s="1">
        <f t="shared" si="1"/>
        <v>42</v>
      </c>
      <c r="P36" s="1">
        <f t="shared" si="2"/>
        <v>43</v>
      </c>
      <c r="Q36" s="1" t="str">
        <f t="shared" si="7"/>
        <v>LIVRAISON42</v>
      </c>
      <c r="R36" s="1">
        <f t="shared" si="4"/>
        <v>1</v>
      </c>
    </row>
    <row r="37" spans="1:18" x14ac:dyDescent="0.25">
      <c r="A37" s="4">
        <v>41895</v>
      </c>
      <c r="B37" s="2"/>
      <c r="C37" s="2"/>
      <c r="D37" s="1" t="s">
        <v>66</v>
      </c>
      <c r="E37" s="1" t="s">
        <v>67</v>
      </c>
      <c r="F37" s="2">
        <v>980</v>
      </c>
      <c r="G37" s="4">
        <v>41937</v>
      </c>
      <c r="H37" s="4">
        <v>41936</v>
      </c>
      <c r="I37" s="1" t="s">
        <v>13</v>
      </c>
      <c r="K37" s="1" t="s">
        <v>5</v>
      </c>
      <c r="L37" s="1">
        <v>43</v>
      </c>
      <c r="N37" s="1" t="str">
        <f t="shared" si="8"/>
        <v>MALLEGOL PASCAL</v>
      </c>
      <c r="O37" s="1">
        <f t="shared" si="1"/>
        <v>43</v>
      </c>
      <c r="P37" s="1">
        <f t="shared" si="2"/>
        <v>43</v>
      </c>
      <c r="Q37" s="1" t="str">
        <f t="shared" si="7"/>
        <v>LIVRAISON43</v>
      </c>
      <c r="R37" s="1">
        <f t="shared" si="4"/>
        <v>1</v>
      </c>
    </row>
    <row r="38" spans="1:18" x14ac:dyDescent="0.25">
      <c r="A38" s="4">
        <v>41895</v>
      </c>
      <c r="B38" s="2"/>
      <c r="C38" s="2"/>
      <c r="D38" s="1" t="s">
        <v>68</v>
      </c>
      <c r="E38" s="1" t="s">
        <v>69</v>
      </c>
      <c r="F38" s="2">
        <v>3426</v>
      </c>
      <c r="G38" s="4">
        <v>41937</v>
      </c>
      <c r="H38" s="4">
        <v>41936</v>
      </c>
      <c r="I38" s="1" t="s">
        <v>13</v>
      </c>
      <c r="K38" s="1" t="s">
        <v>5</v>
      </c>
      <c r="L38" s="1">
        <v>43</v>
      </c>
      <c r="N38" s="1" t="str">
        <f t="shared" si="8"/>
        <v>NGUYEN THINGAI</v>
      </c>
      <c r="O38" s="1">
        <f t="shared" si="1"/>
        <v>43</v>
      </c>
      <c r="P38" s="1">
        <f t="shared" si="2"/>
        <v>43</v>
      </c>
      <c r="Q38" s="1" t="str">
        <f t="shared" si="7"/>
        <v>LIVRAISON43</v>
      </c>
      <c r="R38" s="1">
        <f t="shared" si="4"/>
        <v>1</v>
      </c>
    </row>
    <row r="39" spans="1:18" x14ac:dyDescent="0.25">
      <c r="A39" s="4">
        <v>41928</v>
      </c>
      <c r="C39" s="2"/>
      <c r="D39" s="1" t="s">
        <v>71</v>
      </c>
      <c r="E39" s="1" t="s">
        <v>72</v>
      </c>
      <c r="G39" s="4">
        <v>41937</v>
      </c>
      <c r="H39" s="4">
        <v>41936</v>
      </c>
      <c r="I39" s="1" t="s">
        <v>13</v>
      </c>
      <c r="K39" s="1" t="s">
        <v>110</v>
      </c>
      <c r="L39" s="1">
        <v>43</v>
      </c>
      <c r="N39" s="1" t="str">
        <f t="shared" si="8"/>
        <v>PEIGNE THEREK</v>
      </c>
      <c r="O39" s="1">
        <f t="shared" si="1"/>
        <v>43</v>
      </c>
      <c r="P39" s="1">
        <f t="shared" si="2"/>
        <v>43</v>
      </c>
      <c r="Q39" s="1" t="str">
        <f t="shared" si="7"/>
        <v>UNE PAIRES DE LIEGES43</v>
      </c>
      <c r="R39" s="1">
        <f t="shared" si="4"/>
        <v>1</v>
      </c>
    </row>
    <row r="40" spans="1:18" x14ac:dyDescent="0.25">
      <c r="A40" s="4">
        <v>41912</v>
      </c>
      <c r="C40" s="2"/>
      <c r="D40" s="1" t="s">
        <v>75</v>
      </c>
      <c r="E40" s="1" t="s">
        <v>76</v>
      </c>
      <c r="F40" s="1">
        <v>1968</v>
      </c>
      <c r="G40" s="4">
        <v>41937</v>
      </c>
      <c r="H40" s="4">
        <v>41936</v>
      </c>
      <c r="I40" s="1" t="s">
        <v>12</v>
      </c>
      <c r="K40" s="1" t="s">
        <v>5</v>
      </c>
      <c r="L40" s="1">
        <v>43</v>
      </c>
      <c r="N40" s="1" t="str">
        <f t="shared" si="8"/>
        <v>pimpernet huguette</v>
      </c>
      <c r="O40" s="1">
        <f t="shared" si="1"/>
        <v>43</v>
      </c>
      <c r="P40" s="1">
        <f t="shared" si="2"/>
        <v>43</v>
      </c>
      <c r="Q40" s="1" t="str">
        <f t="shared" si="7"/>
        <v>LIVRAISON43</v>
      </c>
      <c r="R40" s="1">
        <f t="shared" si="4"/>
        <v>1</v>
      </c>
    </row>
    <row r="41" spans="1:18" x14ac:dyDescent="0.25">
      <c r="A41" s="4">
        <v>41888</v>
      </c>
      <c r="B41" s="2"/>
      <c r="C41" s="2"/>
      <c r="D41" s="1" t="s">
        <v>77</v>
      </c>
      <c r="E41" s="1" t="s">
        <v>78</v>
      </c>
      <c r="F41" s="2"/>
      <c r="G41" s="4">
        <v>41930</v>
      </c>
      <c r="H41" s="4">
        <v>41936</v>
      </c>
      <c r="I41" s="1" t="s">
        <v>13</v>
      </c>
      <c r="K41" s="1" t="s">
        <v>4</v>
      </c>
      <c r="L41" s="1">
        <v>42</v>
      </c>
      <c r="N41" s="1" t="str">
        <f t="shared" si="8"/>
        <v>piquenot razafinjara</v>
      </c>
      <c r="O41" s="1">
        <f t="shared" si="1"/>
        <v>42</v>
      </c>
      <c r="P41" s="1">
        <f t="shared" si="2"/>
        <v>43</v>
      </c>
      <c r="Q41" s="1" t="str">
        <f t="shared" si="7"/>
        <v>ESSCUIR42</v>
      </c>
      <c r="R41" s="1">
        <f t="shared" si="4"/>
        <v>1</v>
      </c>
    </row>
    <row r="42" spans="1:18" x14ac:dyDescent="0.25">
      <c r="A42" s="4">
        <v>41888</v>
      </c>
      <c r="B42" s="2"/>
      <c r="C42" s="2"/>
      <c r="D42" s="1" t="s">
        <v>82</v>
      </c>
      <c r="E42" s="1" t="s">
        <v>83</v>
      </c>
      <c r="F42" s="2"/>
      <c r="G42" s="4">
        <v>41930</v>
      </c>
      <c r="H42" s="4">
        <v>41936</v>
      </c>
      <c r="I42" s="1" t="s">
        <v>13</v>
      </c>
      <c r="K42" s="1" t="s">
        <v>5</v>
      </c>
      <c r="L42" s="1">
        <v>42</v>
      </c>
      <c r="N42" s="1" t="str">
        <f t="shared" si="8"/>
        <v>PRI APPEAU</v>
      </c>
      <c r="O42" s="1">
        <f t="shared" si="1"/>
        <v>42</v>
      </c>
      <c r="P42" s="1">
        <f t="shared" si="2"/>
        <v>43</v>
      </c>
      <c r="Q42" s="1" t="str">
        <f t="shared" si="7"/>
        <v>LIVRAISON42</v>
      </c>
      <c r="R42" s="1">
        <f t="shared" si="4"/>
        <v>1</v>
      </c>
    </row>
    <row r="43" spans="1:18" x14ac:dyDescent="0.25">
      <c r="A43" s="4">
        <v>41905</v>
      </c>
      <c r="B43" s="2"/>
      <c r="C43" s="2"/>
      <c r="D43" s="1" t="s">
        <v>84</v>
      </c>
      <c r="E43" s="1" t="s">
        <v>85</v>
      </c>
      <c r="G43" s="4">
        <v>41943</v>
      </c>
      <c r="H43" s="4">
        <v>41936</v>
      </c>
      <c r="I43" s="1" t="s">
        <v>13</v>
      </c>
      <c r="K43" s="1" t="s">
        <v>5</v>
      </c>
      <c r="L43" s="1">
        <v>44</v>
      </c>
      <c r="N43" s="1" t="str">
        <f t="shared" si="8"/>
        <v>RADOM STEPHANE</v>
      </c>
      <c r="O43" s="1">
        <f t="shared" si="1"/>
        <v>44</v>
      </c>
      <c r="P43" s="1">
        <f t="shared" si="2"/>
        <v>43</v>
      </c>
      <c r="Q43" s="1" t="str">
        <f t="shared" si="7"/>
        <v>LIVRAISON44</v>
      </c>
      <c r="R43" s="1">
        <f t="shared" si="4"/>
        <v>1</v>
      </c>
    </row>
    <row r="44" spans="1:18" x14ac:dyDescent="0.25">
      <c r="A44" s="4">
        <v>41879</v>
      </c>
      <c r="B44" s="2"/>
      <c r="C44" s="2"/>
      <c r="D44" s="1" t="s">
        <v>88</v>
      </c>
      <c r="E44" s="1" t="s">
        <v>89</v>
      </c>
      <c r="F44" s="2"/>
      <c r="G44" s="4">
        <v>41930</v>
      </c>
      <c r="H44" s="4">
        <v>41936</v>
      </c>
      <c r="I44" s="1" t="s">
        <v>13</v>
      </c>
      <c r="K44" s="1" t="s">
        <v>5</v>
      </c>
      <c r="L44" s="1">
        <v>42</v>
      </c>
      <c r="N44" s="1" t="str">
        <f t="shared" si="8"/>
        <v>rat gerard</v>
      </c>
      <c r="O44" s="1">
        <f t="shared" si="1"/>
        <v>42</v>
      </c>
      <c r="P44" s="1">
        <f t="shared" si="2"/>
        <v>43</v>
      </c>
      <c r="Q44" s="1" t="str">
        <f t="shared" si="7"/>
        <v>LIVRAISON42</v>
      </c>
      <c r="R44" s="1">
        <f t="shared" si="4"/>
        <v>1</v>
      </c>
    </row>
    <row r="45" spans="1:18" x14ac:dyDescent="0.25">
      <c r="A45" s="4">
        <v>41898</v>
      </c>
      <c r="C45" s="2"/>
      <c r="D45" s="1" t="s">
        <v>90</v>
      </c>
      <c r="E45" s="1" t="s">
        <v>91</v>
      </c>
      <c r="G45" s="4">
        <v>41937</v>
      </c>
      <c r="H45" s="4">
        <v>41936</v>
      </c>
      <c r="I45" s="1" t="s">
        <v>13</v>
      </c>
      <c r="K45" s="1" t="s">
        <v>5</v>
      </c>
      <c r="L45" s="1">
        <v>43</v>
      </c>
      <c r="N45" s="1" t="str">
        <f t="shared" si="8"/>
        <v>ROSENBAUM ALAIN</v>
      </c>
      <c r="O45" s="1">
        <f t="shared" si="1"/>
        <v>43</v>
      </c>
      <c r="P45" s="1">
        <f t="shared" si="2"/>
        <v>43</v>
      </c>
      <c r="Q45" s="1" t="str">
        <f t="shared" si="7"/>
        <v>LIVRAISON43</v>
      </c>
      <c r="R45" s="1">
        <f t="shared" si="4"/>
        <v>1</v>
      </c>
    </row>
    <row r="46" spans="1:18" x14ac:dyDescent="0.25">
      <c r="A46" s="4">
        <v>41898</v>
      </c>
      <c r="C46" s="2"/>
      <c r="D46" s="1" t="s">
        <v>95</v>
      </c>
      <c r="E46" s="1" t="s">
        <v>96</v>
      </c>
      <c r="G46" s="4">
        <v>41937</v>
      </c>
      <c r="H46" s="4">
        <v>41936</v>
      </c>
      <c r="I46" s="1" t="s">
        <v>13</v>
      </c>
      <c r="K46" s="1" t="s">
        <v>5</v>
      </c>
      <c r="L46" s="1">
        <v>43</v>
      </c>
      <c r="N46" s="1" t="str">
        <f t="shared" si="8"/>
        <v>SINOPOLI SAVAC</v>
      </c>
      <c r="O46" s="1">
        <f t="shared" si="1"/>
        <v>43</v>
      </c>
      <c r="P46" s="1">
        <f t="shared" si="2"/>
        <v>43</v>
      </c>
      <c r="Q46" s="1" t="str">
        <f t="shared" si="7"/>
        <v>LIVRAISON43</v>
      </c>
      <c r="R46" s="1">
        <f t="shared" si="4"/>
        <v>1</v>
      </c>
    </row>
    <row r="47" spans="1:18" x14ac:dyDescent="0.25">
      <c r="A47" s="4">
        <v>41898</v>
      </c>
      <c r="C47" s="2"/>
      <c r="D47" s="1" t="s">
        <v>97</v>
      </c>
      <c r="E47" s="1" t="s">
        <v>98</v>
      </c>
      <c r="G47" s="4">
        <v>41937</v>
      </c>
      <c r="H47" s="4">
        <v>41936</v>
      </c>
      <c r="I47" s="1" t="s">
        <v>13</v>
      </c>
      <c r="K47" s="1" t="s">
        <v>5</v>
      </c>
      <c r="L47" s="1">
        <v>43</v>
      </c>
      <c r="N47" s="1" t="str">
        <f t="shared" si="8"/>
        <v>TARDIF LAURENT</v>
      </c>
      <c r="O47" s="1">
        <f t="shared" si="1"/>
        <v>43</v>
      </c>
      <c r="P47" s="1">
        <f t="shared" si="2"/>
        <v>43</v>
      </c>
      <c r="Q47" s="1" t="str">
        <f t="shared" si="7"/>
        <v>LIVRAISON43</v>
      </c>
      <c r="R47" s="1">
        <f t="shared" si="4"/>
        <v>1</v>
      </c>
    </row>
    <row r="48" spans="1:18" x14ac:dyDescent="0.25">
      <c r="A48" s="4">
        <v>41891</v>
      </c>
      <c r="B48" s="2"/>
      <c r="C48" s="2"/>
      <c r="D48" s="1" t="s">
        <v>101</v>
      </c>
      <c r="E48" s="1" t="s">
        <v>102</v>
      </c>
      <c r="F48" s="2">
        <v>2918</v>
      </c>
      <c r="G48" s="4">
        <v>41937</v>
      </c>
      <c r="H48" s="4">
        <v>41936</v>
      </c>
      <c r="I48" s="1" t="s">
        <v>13</v>
      </c>
      <c r="K48" s="1" t="s">
        <v>5</v>
      </c>
      <c r="L48" s="1">
        <v>43</v>
      </c>
      <c r="N48" s="1" t="str">
        <f t="shared" si="8"/>
        <v>tring nguyen huong</v>
      </c>
      <c r="O48" s="1">
        <f t="shared" si="1"/>
        <v>43</v>
      </c>
      <c r="P48" s="1">
        <f t="shared" si="2"/>
        <v>43</v>
      </c>
      <c r="Q48" s="1" t="str">
        <f t="shared" si="7"/>
        <v>LIVRAISON43</v>
      </c>
      <c r="R48" s="1">
        <f t="shared" si="4"/>
        <v>1</v>
      </c>
    </row>
    <row r="49" spans="1:18" x14ac:dyDescent="0.25">
      <c r="A49" s="4">
        <v>41920</v>
      </c>
      <c r="C49" s="2"/>
      <c r="D49" s="1" t="s">
        <v>103</v>
      </c>
      <c r="E49" s="1" t="s">
        <v>104</v>
      </c>
      <c r="F49" s="1">
        <v>661</v>
      </c>
      <c r="G49" s="4">
        <v>41937</v>
      </c>
      <c r="H49" s="4">
        <v>41936</v>
      </c>
      <c r="I49" s="1" t="s">
        <v>12</v>
      </c>
      <c r="K49" s="1" t="s">
        <v>5</v>
      </c>
      <c r="L49" s="1">
        <v>43</v>
      </c>
      <c r="N49" s="1" t="str">
        <f t="shared" si="8"/>
        <v>VITRY NICOLE</v>
      </c>
      <c r="O49" s="1">
        <f t="shared" si="1"/>
        <v>43</v>
      </c>
      <c r="P49" s="1">
        <f t="shared" si="2"/>
        <v>43</v>
      </c>
      <c r="Q49" s="1" t="str">
        <f t="shared" si="7"/>
        <v>LIVRAISON43</v>
      </c>
      <c r="R49" s="1">
        <f t="shared" si="4"/>
        <v>1</v>
      </c>
    </row>
    <row r="50" spans="1:18" x14ac:dyDescent="0.25">
      <c r="A50" s="4">
        <v>41908</v>
      </c>
      <c r="C50" s="2"/>
      <c r="D50" s="1" t="s">
        <v>105</v>
      </c>
      <c r="E50" s="1" t="s">
        <v>106</v>
      </c>
      <c r="G50" s="4">
        <v>41943</v>
      </c>
      <c r="H50" s="4">
        <v>41936</v>
      </c>
      <c r="I50" s="1" t="s">
        <v>13</v>
      </c>
      <c r="K50" s="1" t="s">
        <v>5</v>
      </c>
      <c r="L50" s="1">
        <v>44</v>
      </c>
      <c r="N50" s="1" t="str">
        <f t="shared" si="8"/>
        <v>ZERROUKI CYRINE</v>
      </c>
      <c r="O50" s="1">
        <f t="shared" si="1"/>
        <v>44</v>
      </c>
      <c r="P50" s="1">
        <f t="shared" si="2"/>
        <v>43</v>
      </c>
      <c r="Q50" s="1" t="str">
        <f t="shared" si="7"/>
        <v>LIVRAISON44</v>
      </c>
      <c r="R50" s="1">
        <f t="shared" si="4"/>
        <v>1</v>
      </c>
    </row>
    <row r="51" spans="1:18" x14ac:dyDescent="0.25">
      <c r="C51" s="1">
        <v>56</v>
      </c>
      <c r="D51" s="1" t="s">
        <v>124</v>
      </c>
      <c r="E51" s="1" t="s">
        <v>125</v>
      </c>
      <c r="G51" s="4">
        <v>41922</v>
      </c>
      <c r="H51" s="4">
        <v>41936</v>
      </c>
      <c r="I51" s="1" t="s">
        <v>12</v>
      </c>
      <c r="K51" s="1" t="s">
        <v>5</v>
      </c>
      <c r="L51" s="1">
        <v>41</v>
      </c>
      <c r="N51" s="1" t="str">
        <f t="shared" si="8"/>
        <v>OUBELAID BERNADETE</v>
      </c>
      <c r="O51" s="1">
        <f t="shared" si="1"/>
        <v>41</v>
      </c>
      <c r="P51" s="1">
        <f t="shared" si="2"/>
        <v>43</v>
      </c>
      <c r="Q51" s="1" t="str">
        <f t="shared" si="7"/>
        <v>LIVRAISON41</v>
      </c>
      <c r="R51" s="1">
        <f t="shared" si="4"/>
        <v>1</v>
      </c>
    </row>
    <row r="52" spans="1:18" x14ac:dyDescent="0.25">
      <c r="A52" s="4">
        <v>41935</v>
      </c>
      <c r="C52" s="1">
        <v>56</v>
      </c>
      <c r="D52" s="1" t="s">
        <v>126</v>
      </c>
      <c r="E52" s="1" t="s">
        <v>127</v>
      </c>
      <c r="G52" s="4">
        <v>41936</v>
      </c>
      <c r="H52" s="4">
        <v>41936</v>
      </c>
      <c r="I52" s="1" t="s">
        <v>12</v>
      </c>
      <c r="K52" s="1" t="s">
        <v>5</v>
      </c>
      <c r="L52" s="1">
        <v>43</v>
      </c>
      <c r="N52" s="1" t="str">
        <f t="shared" si="8"/>
        <v>GEMBARSKA JOSETTE</v>
      </c>
      <c r="O52" s="1">
        <f t="shared" si="1"/>
        <v>43</v>
      </c>
      <c r="P52" s="1">
        <f t="shared" si="2"/>
        <v>43</v>
      </c>
      <c r="Q52" s="1" t="str">
        <f t="shared" si="7"/>
        <v>LIVRAISON43</v>
      </c>
      <c r="R52" s="1">
        <f t="shared" si="4"/>
        <v>1</v>
      </c>
    </row>
  </sheetData>
  <dataValidations count="5">
    <dataValidation type="list" allowBlank="1" showInputMessage="1" showErrorMessage="1" sqref="K2:K52">
      <formula1>d.TypesTravail</formula1>
    </dataValidation>
    <dataValidation type="list" allowBlank="1" showInputMessage="1" showErrorMessage="1" sqref="I53:I65536 I1">
      <formula1>#REF!</formula1>
    </dataValidation>
    <dataValidation type="list" allowBlank="1" showInputMessage="1" showErrorMessage="1" sqref="J30:J52">
      <formula1>$IM$64526:$IV$64534</formula1>
    </dataValidation>
    <dataValidation type="list" allowBlank="1" showInputMessage="1" showErrorMessage="1" sqref="K1 K53:K65536">
      <formula1>$IM$64317:$IV$64325</formula1>
    </dataValidation>
    <dataValidation type="list" allowBlank="1" showInputMessage="1" showErrorMessage="1" sqref="I2:I52">
      <formula1>d.Lieux</formula1>
    </dataValidation>
  </dataValidations>
  <pageMargins left="0.23622047244094491" right="0.19685039370078741" top="0.6692913385826772" bottom="0.39370078740157483" header="0.27559055118110237" footer="0.23622047244094491"/>
  <pageSetup paperSize="9" scale="57" fitToHeight="0" orientation="landscape" r:id="rId1"/>
  <headerFooter alignWithMargins="0">
    <oddHeader xml:space="preserve">&amp;C&amp;"Arial,Gras"&amp;16Production atelier chaussure 2014
</oddHeader>
    <oddFooter>&amp;RLe &amp;D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B34" sqref="B34"/>
    </sheetView>
  </sheetViews>
  <sheetFormatPr baseColWidth="10" defaultRowHeight="12.75" x14ac:dyDescent="0.2"/>
  <cols>
    <col min="1" max="1" width="15.140625" bestFit="1" customWidth="1"/>
    <col min="3" max="3" width="16.85546875" bestFit="1" customWidth="1"/>
  </cols>
  <sheetData>
    <row r="1" spans="1:3" x14ac:dyDescent="0.2">
      <c r="A1" s="7" t="s">
        <v>1</v>
      </c>
      <c r="C1" t="s">
        <v>2</v>
      </c>
    </row>
    <row r="2" spans="1:3" x14ac:dyDescent="0.2">
      <c r="A2" t="s">
        <v>16</v>
      </c>
      <c r="C2" t="s">
        <v>3</v>
      </c>
    </row>
    <row r="3" spans="1:3" x14ac:dyDescent="0.2">
      <c r="A3" t="s">
        <v>14</v>
      </c>
      <c r="C3" t="s">
        <v>4</v>
      </c>
    </row>
    <row r="4" spans="1:3" x14ac:dyDescent="0.2">
      <c r="A4" t="s">
        <v>15</v>
      </c>
      <c r="C4" t="s">
        <v>11</v>
      </c>
    </row>
    <row r="5" spans="1:3" x14ac:dyDescent="0.2">
      <c r="A5" t="s">
        <v>13</v>
      </c>
      <c r="C5" t="s">
        <v>5</v>
      </c>
    </row>
    <row r="6" spans="1:3" x14ac:dyDescent="0.2">
      <c r="A6" t="s">
        <v>12</v>
      </c>
      <c r="C6" t="s">
        <v>6</v>
      </c>
    </row>
    <row r="7" spans="1:3" x14ac:dyDescent="0.2">
      <c r="A7" t="s">
        <v>19</v>
      </c>
      <c r="C7" t="s">
        <v>7</v>
      </c>
    </row>
    <row r="8" spans="1:3" x14ac:dyDescent="0.2">
      <c r="C8" t="s">
        <v>9</v>
      </c>
    </row>
    <row r="9" spans="1:3" x14ac:dyDescent="0.2">
      <c r="C9" t="s">
        <v>10</v>
      </c>
    </row>
    <row r="10" spans="1:3" x14ac:dyDescent="0.2">
      <c r="C10" t="s">
        <v>8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9"/>
  <sheetViews>
    <sheetView workbookViewId="0">
      <selection activeCell="K27" sqref="K27"/>
    </sheetView>
  </sheetViews>
  <sheetFormatPr baseColWidth="10" defaultRowHeight="12.75" x14ac:dyDescent="0.2"/>
  <cols>
    <col min="1" max="1" width="27.7109375" bestFit="1" customWidth="1"/>
    <col min="2" max="2" width="6.42578125" bestFit="1" customWidth="1"/>
    <col min="3" max="3" width="5.5703125" bestFit="1" customWidth="1"/>
  </cols>
  <sheetData>
    <row r="3" spans="1:3" x14ac:dyDescent="0.2">
      <c r="A3" s="8" t="s">
        <v>146</v>
      </c>
    </row>
    <row r="4" spans="1:3" x14ac:dyDescent="0.2">
      <c r="A4" s="8" t="s">
        <v>2</v>
      </c>
      <c r="B4" s="8" t="s">
        <v>135</v>
      </c>
      <c r="C4" t="s">
        <v>138</v>
      </c>
    </row>
    <row r="5" spans="1:3" x14ac:dyDescent="0.2">
      <c r="A5" t="s">
        <v>4</v>
      </c>
      <c r="B5">
        <v>42</v>
      </c>
      <c r="C5" s="9">
        <v>1</v>
      </c>
    </row>
    <row r="6" spans="1:3" x14ac:dyDescent="0.2">
      <c r="B6">
        <v>43</v>
      </c>
      <c r="C6" s="9">
        <v>1</v>
      </c>
    </row>
    <row r="7" spans="1:3" x14ac:dyDescent="0.2">
      <c r="C7" s="9">
        <v>1</v>
      </c>
    </row>
    <row r="8" spans="1:3" x14ac:dyDescent="0.2">
      <c r="A8" t="s">
        <v>140</v>
      </c>
      <c r="C8" s="9">
        <v>3</v>
      </c>
    </row>
    <row r="9" spans="1:3" x14ac:dyDescent="0.2">
      <c r="A9" t="s">
        <v>3</v>
      </c>
      <c r="B9">
        <v>42</v>
      </c>
      <c r="C9" s="9">
        <v>8</v>
      </c>
    </row>
    <row r="10" spans="1:3" x14ac:dyDescent="0.2">
      <c r="B10">
        <v>43</v>
      </c>
      <c r="C10" s="9">
        <v>8</v>
      </c>
    </row>
    <row r="11" spans="1:3" x14ac:dyDescent="0.2">
      <c r="A11" t="s">
        <v>141</v>
      </c>
      <c r="C11" s="9">
        <v>16</v>
      </c>
    </row>
    <row r="12" spans="1:3" x14ac:dyDescent="0.2">
      <c r="A12" t="s">
        <v>5</v>
      </c>
      <c r="B12">
        <v>41</v>
      </c>
      <c r="C12" s="9">
        <v>1</v>
      </c>
    </row>
    <row r="13" spans="1:3" x14ac:dyDescent="0.2">
      <c r="B13">
        <v>42</v>
      </c>
      <c r="C13" s="9">
        <v>7</v>
      </c>
    </row>
    <row r="14" spans="1:3" x14ac:dyDescent="0.2">
      <c r="B14">
        <v>43</v>
      </c>
      <c r="C14" s="9">
        <v>11</v>
      </c>
    </row>
    <row r="15" spans="1:3" x14ac:dyDescent="0.2">
      <c r="B15">
        <v>44</v>
      </c>
      <c r="C15" s="9">
        <v>3</v>
      </c>
    </row>
    <row r="16" spans="1:3" x14ac:dyDescent="0.2">
      <c r="B16">
        <v>49</v>
      </c>
      <c r="C16" s="9">
        <v>0</v>
      </c>
    </row>
    <row r="17" spans="1:3" x14ac:dyDescent="0.2">
      <c r="A17" t="s">
        <v>142</v>
      </c>
      <c r="C17" s="9">
        <v>22</v>
      </c>
    </row>
    <row r="18" spans="1:3" x14ac:dyDescent="0.2">
      <c r="A18" t="s">
        <v>10</v>
      </c>
      <c r="B18">
        <v>42</v>
      </c>
      <c r="C18" s="9">
        <v>1</v>
      </c>
    </row>
    <row r="19" spans="1:3" x14ac:dyDescent="0.2">
      <c r="B19">
        <v>43</v>
      </c>
      <c r="C19" s="9">
        <v>1</v>
      </c>
    </row>
    <row r="20" spans="1:3" x14ac:dyDescent="0.2">
      <c r="A20" t="s">
        <v>143</v>
      </c>
      <c r="C20" s="9">
        <v>2</v>
      </c>
    </row>
    <row r="21" spans="1:3" x14ac:dyDescent="0.2">
      <c r="A21" t="s">
        <v>7</v>
      </c>
      <c r="B21">
        <v>42</v>
      </c>
      <c r="C21" s="9">
        <v>1</v>
      </c>
    </row>
    <row r="22" spans="1:3" x14ac:dyDescent="0.2">
      <c r="B22">
        <v>43</v>
      </c>
      <c r="C22" s="9">
        <v>1</v>
      </c>
    </row>
    <row r="23" spans="1:3" x14ac:dyDescent="0.2">
      <c r="B23">
        <v>44</v>
      </c>
      <c r="C23" s="9">
        <v>1</v>
      </c>
    </row>
    <row r="24" spans="1:3" x14ac:dyDescent="0.2">
      <c r="B24">
        <v>45</v>
      </c>
      <c r="C24" s="9">
        <v>1</v>
      </c>
    </row>
    <row r="25" spans="1:3" x14ac:dyDescent="0.2">
      <c r="C25" s="9">
        <v>1</v>
      </c>
    </row>
    <row r="26" spans="1:3" x14ac:dyDescent="0.2">
      <c r="A26" t="s">
        <v>144</v>
      </c>
      <c r="C26" s="9">
        <v>5</v>
      </c>
    </row>
    <row r="27" spans="1:3" x14ac:dyDescent="0.2">
      <c r="A27" t="s">
        <v>110</v>
      </c>
      <c r="B27">
        <v>43</v>
      </c>
      <c r="C27" s="9">
        <v>1</v>
      </c>
    </row>
    <row r="28" spans="1:3" x14ac:dyDescent="0.2">
      <c r="A28" t="s">
        <v>145</v>
      </c>
      <c r="C28" s="9">
        <v>1</v>
      </c>
    </row>
    <row r="29" spans="1:3" x14ac:dyDescent="0.2">
      <c r="A29" t="s">
        <v>139</v>
      </c>
      <c r="C29" s="9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1"/>
  <sheetViews>
    <sheetView workbookViewId="0">
      <selection activeCell="D35" sqref="D35"/>
    </sheetView>
  </sheetViews>
  <sheetFormatPr baseColWidth="10" defaultRowHeight="12.75" x14ac:dyDescent="0.2"/>
  <cols>
    <col min="1" max="1" width="11.5703125" customWidth="1"/>
    <col min="2" max="2" width="17.140625" bestFit="1" customWidth="1"/>
    <col min="3" max="3" width="6.140625" bestFit="1" customWidth="1"/>
    <col min="4" max="4" width="5.5703125" bestFit="1" customWidth="1"/>
  </cols>
  <sheetData>
    <row r="3" spans="1:4" x14ac:dyDescent="0.2">
      <c r="A3" s="8" t="s">
        <v>146</v>
      </c>
    </row>
    <row r="4" spans="1:4" x14ac:dyDescent="0.2">
      <c r="A4" s="8" t="s">
        <v>21</v>
      </c>
      <c r="B4" s="8" t="s">
        <v>134</v>
      </c>
      <c r="C4" s="8" t="s">
        <v>136</v>
      </c>
      <c r="D4" t="s">
        <v>138</v>
      </c>
    </row>
    <row r="5" spans="1:4" x14ac:dyDescent="0.2">
      <c r="A5">
        <v>18</v>
      </c>
      <c r="B5" t="s">
        <v>149</v>
      </c>
      <c r="D5" s="9">
        <v>0</v>
      </c>
    </row>
    <row r="6" spans="1:4" x14ac:dyDescent="0.2">
      <c r="B6" t="s">
        <v>150</v>
      </c>
      <c r="D6" s="9">
        <v>0</v>
      </c>
    </row>
    <row r="7" spans="1:4" x14ac:dyDescent="0.2">
      <c r="A7" t="s">
        <v>151</v>
      </c>
      <c r="D7" s="9">
        <v>0</v>
      </c>
    </row>
    <row r="8" spans="1:4" x14ac:dyDescent="0.2">
      <c r="A8">
        <v>48</v>
      </c>
      <c r="B8" t="s">
        <v>113</v>
      </c>
      <c r="C8">
        <v>43</v>
      </c>
      <c r="D8" s="9">
        <v>1</v>
      </c>
    </row>
    <row r="9" spans="1:4" x14ac:dyDescent="0.2">
      <c r="B9" t="s">
        <v>148</v>
      </c>
      <c r="D9" s="9">
        <v>1</v>
      </c>
    </row>
    <row r="10" spans="1:4" x14ac:dyDescent="0.2">
      <c r="A10" t="s">
        <v>152</v>
      </c>
      <c r="D10" s="9">
        <v>1</v>
      </c>
    </row>
    <row r="11" spans="1:4" x14ac:dyDescent="0.2">
      <c r="A11">
        <v>56</v>
      </c>
      <c r="B11" t="s">
        <v>149</v>
      </c>
      <c r="C11">
        <v>43</v>
      </c>
      <c r="D11" s="9">
        <v>2</v>
      </c>
    </row>
    <row r="12" spans="1:4" x14ac:dyDescent="0.2">
      <c r="B12" t="s">
        <v>150</v>
      </c>
      <c r="D12" s="9">
        <v>2</v>
      </c>
    </row>
    <row r="13" spans="1:4" x14ac:dyDescent="0.2">
      <c r="A13" t="s">
        <v>153</v>
      </c>
      <c r="D13" s="9">
        <v>2</v>
      </c>
    </row>
    <row r="14" spans="1:4" x14ac:dyDescent="0.2">
      <c r="A14">
        <v>82</v>
      </c>
      <c r="B14" t="s">
        <v>13</v>
      </c>
      <c r="C14">
        <v>43</v>
      </c>
      <c r="D14" s="9">
        <v>1</v>
      </c>
    </row>
    <row r="15" spans="1:4" x14ac:dyDescent="0.2">
      <c r="B15" t="s">
        <v>147</v>
      </c>
      <c r="D15" s="9">
        <v>1</v>
      </c>
    </row>
    <row r="16" spans="1:4" x14ac:dyDescent="0.2">
      <c r="A16" t="s">
        <v>154</v>
      </c>
      <c r="D16" s="9">
        <v>1</v>
      </c>
    </row>
    <row r="17" spans="1:4" x14ac:dyDescent="0.2">
      <c r="A17" t="s">
        <v>149</v>
      </c>
      <c r="B17" t="s">
        <v>149</v>
      </c>
      <c r="C17">
        <v>43</v>
      </c>
      <c r="D17" s="9">
        <v>45</v>
      </c>
    </row>
    <row r="18" spans="1:4" x14ac:dyDescent="0.2">
      <c r="D18" s="9">
        <v>0</v>
      </c>
    </row>
    <row r="19" spans="1:4" x14ac:dyDescent="0.2">
      <c r="B19" t="s">
        <v>150</v>
      </c>
      <c r="D19" s="9">
        <v>45</v>
      </c>
    </row>
    <row r="20" spans="1:4" x14ac:dyDescent="0.2">
      <c r="A20" t="s">
        <v>150</v>
      </c>
      <c r="D20" s="9">
        <v>45</v>
      </c>
    </row>
    <row r="21" spans="1:4" x14ac:dyDescent="0.2">
      <c r="A21" t="s">
        <v>139</v>
      </c>
      <c r="D21" s="9">
        <v>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B17" sqref="B17"/>
    </sheetView>
  </sheetViews>
  <sheetFormatPr baseColWidth="10" defaultRowHeight="12.75" x14ac:dyDescent="0.2"/>
  <cols>
    <col min="1" max="1" width="11.5703125" customWidth="1"/>
    <col min="2" max="2" width="28.7109375" customWidth="1"/>
    <col min="3" max="3" width="5.5703125" customWidth="1"/>
    <col min="4" max="4" width="5.5703125" bestFit="1" customWidth="1"/>
  </cols>
  <sheetData>
    <row r="1" spans="1:3" x14ac:dyDescent="0.2">
      <c r="A1" s="8" t="s">
        <v>129</v>
      </c>
      <c r="B1" t="s">
        <v>155</v>
      </c>
    </row>
    <row r="2" spans="1:3" x14ac:dyDescent="0.2">
      <c r="A2" s="8" t="s">
        <v>136</v>
      </c>
      <c r="B2" s="10">
        <v>43</v>
      </c>
    </row>
    <row r="4" spans="1:3" x14ac:dyDescent="0.2">
      <c r="A4" s="8" t="s">
        <v>146</v>
      </c>
    </row>
    <row r="5" spans="1:3" x14ac:dyDescent="0.2">
      <c r="A5" s="8" t="s">
        <v>21</v>
      </c>
      <c r="B5" s="8" t="s">
        <v>134</v>
      </c>
      <c r="C5" t="s">
        <v>138</v>
      </c>
    </row>
    <row r="6" spans="1:3" x14ac:dyDescent="0.2">
      <c r="A6" t="s">
        <v>149</v>
      </c>
      <c r="B6" t="s">
        <v>149</v>
      </c>
      <c r="C6" s="9">
        <v>1</v>
      </c>
    </row>
    <row r="7" spans="1:3" x14ac:dyDescent="0.2">
      <c r="A7" t="s">
        <v>150</v>
      </c>
      <c r="C7" s="9">
        <v>1</v>
      </c>
    </row>
    <row r="8" spans="1:3" x14ac:dyDescent="0.2">
      <c r="A8" t="s">
        <v>139</v>
      </c>
      <c r="C8" s="9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Détail</vt:lpstr>
      <vt:lpstr>Listes</vt:lpstr>
      <vt:lpstr>Feuil2</vt:lpstr>
      <vt:lpstr>Feuil4</vt:lpstr>
      <vt:lpstr>Feuil5</vt:lpstr>
      <vt:lpstr>d.Lieux</vt:lpstr>
      <vt:lpstr>d.TypesTravail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atelier10</dc:creator>
  <cp:lastModifiedBy>Jean-Eric</cp:lastModifiedBy>
  <cp:lastPrinted>2014-10-24T14:29:23Z</cp:lastPrinted>
  <dcterms:created xsi:type="dcterms:W3CDTF">2009-07-29T12:44:12Z</dcterms:created>
  <dcterms:modified xsi:type="dcterms:W3CDTF">2014-10-31T10:16:52Z</dcterms:modified>
</cp:coreProperties>
</file>