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19440" windowHeight="7935" activeTab="1"/>
  </bookViews>
  <sheets>
    <sheet name="Calculs" sheetId="6" r:id="rId1"/>
    <sheet name="TCDs" sheetId="5" r:id="rId2"/>
    <sheet name="Base de données" sheetId="4" r:id="rId3"/>
  </sheets>
  <definedNames>
    <definedName name="Catégorie">OFFSET(Calculs!$A$2,,,COUNTA(Calculs!$A:$A)-1)</definedName>
  </definedName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G3" i="5" l="1"/>
  <c r="G6" i="5"/>
</calcChain>
</file>

<file path=xl/sharedStrings.xml><?xml version="1.0" encoding="utf-8"?>
<sst xmlns="http://schemas.openxmlformats.org/spreadsheetml/2006/main" count="239" uniqueCount="48">
  <si>
    <t>Vir Perceva capital: Shark</t>
  </si>
  <si>
    <t xml:space="preserve">Loyer Rennes </t>
  </si>
  <si>
    <t>Annulation SNCF</t>
  </si>
  <si>
    <t>Vir Hachette</t>
  </si>
  <si>
    <t>KOOKLINE</t>
  </si>
  <si>
    <t>Vir Sarthe Habitat</t>
  </si>
  <si>
    <t>RIVP</t>
  </si>
  <si>
    <t>Restaurant</t>
  </si>
  <si>
    <t>La Poste</t>
  </si>
  <si>
    <t>Cordonnier</t>
  </si>
  <si>
    <t xml:space="preserve">Essence Henri </t>
  </si>
  <si>
    <t>Location Courbevoie</t>
  </si>
  <si>
    <t>SNCF Nantes</t>
  </si>
  <si>
    <t>Hotel Patrick</t>
  </si>
  <si>
    <t>RATP</t>
  </si>
  <si>
    <t>F. YOU</t>
  </si>
  <si>
    <t>Ech Prêt</t>
  </si>
  <si>
    <t>Creteil habitat</t>
  </si>
  <si>
    <t>Mutuelle CCMO</t>
  </si>
  <si>
    <t>Salaire Fanny Decembre</t>
  </si>
  <si>
    <t>Mac Pro</t>
  </si>
  <si>
    <t>SPRINT</t>
  </si>
  <si>
    <t>SNCF</t>
  </si>
  <si>
    <t>URSSAF Bretagne</t>
  </si>
  <si>
    <t>Retrait</t>
  </si>
  <si>
    <t>Taxi</t>
  </si>
  <si>
    <t>Catherine Vial</t>
  </si>
  <si>
    <t>Transfert Décembre</t>
  </si>
  <si>
    <t>Assess First</t>
  </si>
  <si>
    <t>O. Raygade</t>
  </si>
  <si>
    <t>Orange</t>
  </si>
  <si>
    <t>ORANGE</t>
  </si>
  <si>
    <t>Péage</t>
  </si>
  <si>
    <t>GECITER (LOYER)</t>
  </si>
  <si>
    <t>BNP Paribas leasing</t>
  </si>
  <si>
    <t>Cotis Eurocompte Pro</t>
  </si>
  <si>
    <t>Total général</t>
  </si>
  <si>
    <t>Charge</t>
  </si>
  <si>
    <t>Ventilation</t>
  </si>
  <si>
    <t>Date</t>
  </si>
  <si>
    <t>Catégorie</t>
  </si>
  <si>
    <t>Produit</t>
  </si>
  <si>
    <t>Montant</t>
  </si>
  <si>
    <t>Somme de Montant</t>
  </si>
  <si>
    <t>janv</t>
  </si>
  <si>
    <t>Solde total</t>
  </si>
  <si>
    <t>Solde par catégorie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</si>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</sst>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Blue]\+#,##0.00;[Red]\(#,##0.00\)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Font="1" applyFill="1" applyBorder="1"/>
    <xf numFmtId="14" fontId="0" fillId="0" borderId="0" xfId="0" applyNumberFormat="1" applyFont="1" applyFill="1" applyBorder="1" applyAlignment="1">
      <alignment horizontal="center" vertical="center"/>
    </xf>
    <xf numFmtId="43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2" fontId="1" fillId="0" borderId="0" xfId="1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left"/>
    </xf>
    <xf numFmtId="0" fontId="2" fillId="2" borderId="0" xfId="0" applyFont="1" applyFill="1" applyBorder="1"/>
    <xf numFmtId="4" fontId="0" fillId="0" borderId="0" xfId="0" applyNumberFormat="1"/>
    <xf numFmtId="164" fontId="0" fillId="3" borderId="1" xfId="0" applyNumberFormat="1" applyFont="1" applyFill="1" applyBorder="1"/>
    <xf numFmtId="0" fontId="2" fillId="4" borderId="0" xfId="0" applyFont="1" applyFill="1"/>
    <xf numFmtId="0" fontId="0" fillId="5" borderId="0" xfId="0" applyFill="1"/>
    <xf numFmtId="164" fontId="3" fillId="3" borderId="1" xfId="0" applyNumberFormat="1" applyFont="1" applyFill="1" applyBorder="1"/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/>
    <xf numFmtId="14" fontId="0" fillId="0" borderId="0" xfId="0" applyNumberFormat="1" applyFont="1" applyFill="1" applyBorder="1" applyAlignment="1">
      <alignment vertical="center"/>
    </xf>
    <xf numFmtId="43" fontId="0" fillId="0" borderId="0" xfId="0" applyNumberFormat="1" applyFont="1" applyFill="1" applyBorder="1" applyAlignment="1">
      <alignment vertical="center"/>
    </xf>
    <xf numFmtId="2" fontId="0" fillId="0" borderId="0" xfId="0" applyNumberFormat="1" applyFont="1" applyFill="1" applyBorder="1" applyAlignment="1">
      <alignment vertical="center"/>
    </xf>
    <xf numFmtId="2" fontId="1" fillId="0" borderId="0" xfId="1" applyNumberFormat="1" applyFont="1" applyFill="1" applyBorder="1" applyAlignment="1">
      <alignment vertical="center" shrinkToFit="1"/>
    </xf>
    <xf numFmtId="0" fontId="4" fillId="0" borderId="0" xfId="0" applyFont="1"/>
  </cellXfs>
  <cellStyles count="2">
    <cellStyle name="Monétaire" xfId="1" builtinId="4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</xdr:row>
      <xdr:rowOff>85725</xdr:rowOff>
    </xdr:from>
    <xdr:to>
      <xdr:col>7</xdr:col>
      <xdr:colOff>228600</xdr:colOff>
      <xdr:row>7</xdr:row>
      <xdr:rowOff>57150</xdr:rowOff>
    </xdr:to>
    <xdr:sp macro="" textlink="">
      <xdr:nvSpPr>
        <xdr:cNvPr id="2" name="Ellipse 1"/>
        <xdr:cNvSpPr/>
      </xdr:nvSpPr>
      <xdr:spPr>
        <a:xfrm>
          <a:off x="5029200" y="657225"/>
          <a:ext cx="2590800" cy="73342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714375</xdr:colOff>
      <xdr:row>6</xdr:row>
      <xdr:rowOff>66676</xdr:rowOff>
    </xdr:from>
    <xdr:to>
      <xdr:col>5</xdr:col>
      <xdr:colOff>714375</xdr:colOff>
      <xdr:row>9</xdr:row>
      <xdr:rowOff>180975</xdr:rowOff>
    </xdr:to>
    <xdr:cxnSp macro="">
      <xdr:nvCxnSpPr>
        <xdr:cNvPr id="4" name="Connecteur droit avec flèche 3"/>
        <xdr:cNvCxnSpPr/>
      </xdr:nvCxnSpPr>
      <xdr:spPr>
        <a:xfrm flipV="1">
          <a:off x="5838825" y="1209676"/>
          <a:ext cx="0" cy="685799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60.531851041669" createdVersion="4" refreshedVersion="4" minRefreshableVersion="3" recordCount="59">
  <cacheSource type="worksheet">
    <worksheetSource name="Tableau1"/>
  </cacheSource>
  <cacheFields count="4">
    <cacheField name="Date" numFmtId="14">
      <sharedItems containsSemiMixedTypes="0" containsNonDate="0" containsDate="1" containsString="0" minDate="2014-01-02T00:00:00" maxDate="2014-01-18T00:00:00" count="13">
        <d v="2014-01-02T00:00:00"/>
        <d v="2014-01-03T00:00:00"/>
        <d v="2014-01-04T00:00:00"/>
        <d v="2014-01-06T00:00:00"/>
        <d v="2014-01-07T00:00:00"/>
        <d v="2014-01-08T00:00:00"/>
        <d v="2014-01-09T00:00:00"/>
        <d v="2014-01-10T00:00:00"/>
        <d v="2014-01-13T00:00:00"/>
        <d v="2014-01-14T00:00:00"/>
        <d v="2014-01-15T00:00:00"/>
        <d v="2014-01-16T00:00:00"/>
        <d v="2014-01-17T00:00:00"/>
      </sharedItems>
      <fieldGroup base="0">
        <rangePr groupBy="months" startDate="2014-01-02T00:00:00" endDate="2014-01-18T00:00:00"/>
        <groupItems count="14">
          <s v="&lt;02/01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8/01/2014"/>
        </groupItems>
      </fieldGroup>
    </cacheField>
    <cacheField name="Catégorie" numFmtId="0">
      <sharedItems count="36">
        <s v="BNP Paribas leasing"/>
        <s v="Orange"/>
        <s v="Loyer Rennes "/>
        <s v="La Poste"/>
        <s v="KOOKLINE"/>
        <s v="Cotis Eurocompte Pro"/>
        <s v="Restaurant"/>
        <s v="Cordonnier"/>
        <s v="Essence Henri "/>
        <s v="Catherine Vial"/>
        <s v="GECITER (LOYER)"/>
        <s v="Location Courbevoie"/>
        <s v="SNCF Nantes"/>
        <s v="Hotel Patrick"/>
        <s v="RATP"/>
        <s v="F. YOU"/>
        <s v="Mutuelle CCMO"/>
        <s v="Transfert Décembre"/>
        <s v="Assess First"/>
        <s v="Salaire Fanny Decembre"/>
        <s v="Mac Pro"/>
        <s v="O. Raygade"/>
        <s v="SPRINT"/>
        <s v="Ech Prêt"/>
        <s v="SNCF"/>
        <s v="URSSAF Bretagne"/>
        <s v="Retrait"/>
        <s v="Taxi"/>
        <s v="Péage"/>
        <s v="Vir Perceva capital: Shark"/>
        <s v="Creteil habitat"/>
        <s v="Annulation SNCF"/>
        <s v="Vir Hachette"/>
        <s v="Vir Sarthe Habitat"/>
        <s v="RIVP"/>
        <s v=" La Poste" u="1"/>
      </sharedItems>
    </cacheField>
    <cacheField name="Ventilation" numFmtId="43">
      <sharedItems count="2">
        <s v="Charge"/>
        <s v="Produit"/>
      </sharedItems>
    </cacheField>
    <cacheField name="Montant" numFmtId="2">
      <sharedItems containsSemiMixedTypes="0" containsString="0" containsNumber="1" minValue="2.2000000000000002" maxValue="17526.0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9">
  <r>
    <x v="0"/>
    <x v="0"/>
    <x v="0"/>
    <n v="1383.08"/>
  </r>
  <r>
    <x v="0"/>
    <x v="1"/>
    <x v="0"/>
    <n v="217.8"/>
  </r>
  <r>
    <x v="1"/>
    <x v="2"/>
    <x v="0"/>
    <n v="627.9"/>
  </r>
  <r>
    <x v="1"/>
    <x v="3"/>
    <x v="0"/>
    <n v="6.18"/>
  </r>
  <r>
    <x v="1"/>
    <x v="4"/>
    <x v="0"/>
    <n v="89.7"/>
  </r>
  <r>
    <x v="2"/>
    <x v="5"/>
    <x v="0"/>
    <n v="47.04"/>
  </r>
  <r>
    <x v="3"/>
    <x v="3"/>
    <x v="0"/>
    <n v="346.64"/>
  </r>
  <r>
    <x v="3"/>
    <x v="1"/>
    <x v="0"/>
    <n v="537.41999999999996"/>
  </r>
  <r>
    <x v="3"/>
    <x v="1"/>
    <x v="0"/>
    <n v="298.04000000000002"/>
  </r>
  <r>
    <x v="4"/>
    <x v="6"/>
    <x v="0"/>
    <n v="106.4"/>
  </r>
  <r>
    <x v="4"/>
    <x v="3"/>
    <x v="0"/>
    <n v="54.65"/>
  </r>
  <r>
    <x v="4"/>
    <x v="7"/>
    <x v="0"/>
    <n v="170"/>
  </r>
  <r>
    <x v="4"/>
    <x v="8"/>
    <x v="0"/>
    <n v="50"/>
  </r>
  <r>
    <x v="4"/>
    <x v="9"/>
    <x v="0"/>
    <n v="1250"/>
  </r>
  <r>
    <x v="4"/>
    <x v="10"/>
    <x v="0"/>
    <n v="17526.07"/>
  </r>
  <r>
    <x v="5"/>
    <x v="11"/>
    <x v="0"/>
    <n v="763.3"/>
  </r>
  <r>
    <x v="5"/>
    <x v="3"/>
    <x v="0"/>
    <n v="59.05"/>
  </r>
  <r>
    <x v="5"/>
    <x v="6"/>
    <x v="0"/>
    <n v="123.6"/>
  </r>
  <r>
    <x v="5"/>
    <x v="8"/>
    <x v="0"/>
    <n v="38.47"/>
  </r>
  <r>
    <x v="5"/>
    <x v="12"/>
    <x v="0"/>
    <n v="58"/>
  </r>
  <r>
    <x v="6"/>
    <x v="6"/>
    <x v="0"/>
    <n v="235"/>
  </r>
  <r>
    <x v="6"/>
    <x v="13"/>
    <x v="0"/>
    <n v="150"/>
  </r>
  <r>
    <x v="7"/>
    <x v="6"/>
    <x v="0"/>
    <n v="76.900000000000006"/>
  </r>
  <r>
    <x v="7"/>
    <x v="14"/>
    <x v="0"/>
    <n v="13.7"/>
  </r>
  <r>
    <x v="7"/>
    <x v="6"/>
    <x v="0"/>
    <n v="101.2"/>
  </r>
  <r>
    <x v="7"/>
    <x v="3"/>
    <x v="0"/>
    <n v="2.2000000000000002"/>
  </r>
  <r>
    <x v="7"/>
    <x v="15"/>
    <x v="0"/>
    <n v="1614.6"/>
  </r>
  <r>
    <x v="7"/>
    <x v="16"/>
    <x v="0"/>
    <n v="619.36"/>
  </r>
  <r>
    <x v="7"/>
    <x v="1"/>
    <x v="0"/>
    <n v="107.52"/>
  </r>
  <r>
    <x v="8"/>
    <x v="6"/>
    <x v="0"/>
    <n v="43.5"/>
  </r>
  <r>
    <x v="8"/>
    <x v="17"/>
    <x v="0"/>
    <n v="67.099999999999994"/>
  </r>
  <r>
    <x v="8"/>
    <x v="18"/>
    <x v="0"/>
    <n v="3474.38"/>
  </r>
  <r>
    <x v="8"/>
    <x v="19"/>
    <x v="0"/>
    <n v="1535.23"/>
  </r>
  <r>
    <x v="8"/>
    <x v="20"/>
    <x v="0"/>
    <n v="331.92"/>
  </r>
  <r>
    <x v="8"/>
    <x v="1"/>
    <x v="0"/>
    <n v="35"/>
  </r>
  <r>
    <x v="9"/>
    <x v="6"/>
    <x v="0"/>
    <n v="89"/>
  </r>
  <r>
    <x v="9"/>
    <x v="3"/>
    <x v="0"/>
    <n v="11.48"/>
  </r>
  <r>
    <x v="9"/>
    <x v="21"/>
    <x v="0"/>
    <n v="7176"/>
  </r>
  <r>
    <x v="9"/>
    <x v="22"/>
    <x v="0"/>
    <n v="3735.13"/>
  </r>
  <r>
    <x v="9"/>
    <x v="1"/>
    <x v="0"/>
    <n v="216.69"/>
  </r>
  <r>
    <x v="10"/>
    <x v="6"/>
    <x v="0"/>
    <n v="80.400000000000006"/>
  </r>
  <r>
    <x v="10"/>
    <x v="13"/>
    <x v="0"/>
    <n v="68"/>
  </r>
  <r>
    <x v="10"/>
    <x v="23"/>
    <x v="0"/>
    <n v="458.99"/>
  </r>
  <r>
    <x v="11"/>
    <x v="24"/>
    <x v="0"/>
    <n v="320"/>
  </r>
  <r>
    <x v="11"/>
    <x v="3"/>
    <x v="0"/>
    <n v="54.45"/>
  </r>
  <r>
    <x v="11"/>
    <x v="8"/>
    <x v="0"/>
    <n v="18.71"/>
  </r>
  <r>
    <x v="11"/>
    <x v="25"/>
    <x v="0"/>
    <n v="5494"/>
  </r>
  <r>
    <x v="11"/>
    <x v="26"/>
    <x v="0"/>
    <n v="40"/>
  </r>
  <r>
    <x v="12"/>
    <x v="27"/>
    <x v="0"/>
    <n v="29.6"/>
  </r>
  <r>
    <x v="12"/>
    <x v="28"/>
    <x v="0"/>
    <n v="34"/>
  </r>
  <r>
    <x v="12"/>
    <x v="13"/>
    <x v="0"/>
    <n v="225"/>
  </r>
  <r>
    <x v="12"/>
    <x v="6"/>
    <x v="0"/>
    <n v="91.2"/>
  </r>
  <r>
    <x v="12"/>
    <x v="14"/>
    <x v="0"/>
    <n v="13.7"/>
  </r>
  <r>
    <x v="4"/>
    <x v="29"/>
    <x v="1"/>
    <n v="15529"/>
  </r>
  <r>
    <x v="4"/>
    <x v="30"/>
    <x v="1"/>
    <n v="5000"/>
  </r>
  <r>
    <x v="5"/>
    <x v="31"/>
    <x v="1"/>
    <n v="56"/>
  </r>
  <r>
    <x v="6"/>
    <x v="32"/>
    <x v="1"/>
    <n v="13000"/>
  </r>
  <r>
    <x v="7"/>
    <x v="33"/>
    <x v="1"/>
    <n v="5000"/>
  </r>
  <r>
    <x v="8"/>
    <x v="34"/>
    <x v="1"/>
    <n v="6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rowHeaderCaption="Catégorie" colHeaderCaption="Ventilation">
  <location ref="A1:A36" firstHeaderRow="1" firstDataRow="1" firstDataCol="1"/>
  <pivotFields count="4">
    <pivotField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 defaultSubtotal="0">
      <items count="36">
        <item m="1" x="35"/>
        <item x="31"/>
        <item x="18"/>
        <item x="0"/>
        <item x="9"/>
        <item x="7"/>
        <item x="5"/>
        <item x="30"/>
        <item x="23"/>
        <item x="8"/>
        <item x="15"/>
        <item x="10"/>
        <item x="13"/>
        <item x="4"/>
        <item x="3"/>
        <item x="11"/>
        <item x="2"/>
        <item x="20"/>
        <item x="16"/>
        <item x="21"/>
        <item x="1"/>
        <item x="28"/>
        <item x="14"/>
        <item x="6"/>
        <item x="26"/>
        <item x="34"/>
        <item x="19"/>
        <item x="24"/>
        <item x="12"/>
        <item x="22"/>
        <item x="27"/>
        <item x="17"/>
        <item x="25"/>
        <item x="32"/>
        <item x="29"/>
        <item x="33"/>
      </items>
    </pivotField>
    <pivotField showAll="0" defaultSubtotal="0"/>
    <pivotField numFmtId="2" showAll="0" defaultSubtotal="0"/>
  </pivotFields>
  <rowFields count="1">
    <field x="1"/>
  </rowFields>
  <rowItems count="3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</rowItems>
  <colItems count="1">
    <i/>
  </colItem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 rowHeaderCaption="Date" colHeaderCaption="Ventilation">
  <location ref="A3:D40" firstHeaderRow="1" firstDataRow="2" firstDataCol="2"/>
  <pivotFields count="4">
    <pivotField axis="axisRow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 defaultSubtotal="0">
      <items count="36">
        <item m="1" x="35"/>
        <item x="31"/>
        <item x="18"/>
        <item x="0"/>
        <item x="9"/>
        <item x="7"/>
        <item x="5"/>
        <item x="30"/>
        <item x="23"/>
        <item x="8"/>
        <item x="15"/>
        <item x="10"/>
        <item x="13"/>
        <item x="4"/>
        <item x="3"/>
        <item x="11"/>
        <item x="2"/>
        <item x="20"/>
        <item x="16"/>
        <item x="21"/>
        <item x="1"/>
        <item x="28"/>
        <item x="14"/>
        <item x="6"/>
        <item x="26"/>
        <item x="34"/>
        <item x="19"/>
        <item x="24"/>
        <item x="12"/>
        <item x="22"/>
        <item x="27"/>
        <item x="17"/>
        <item x="25"/>
        <item x="32"/>
        <item x="29"/>
        <item x="33"/>
      </items>
    </pivotField>
    <pivotField axis="axisCol" showAll="0" defaultSubtotal="0">
      <items count="2">
        <item x="1"/>
        <item x="0"/>
      </items>
    </pivotField>
    <pivotField dataField="1" numFmtId="2" showAll="0" defaultSubtotal="0"/>
  </pivotFields>
  <rowFields count="2">
    <field x="0"/>
    <field x="1"/>
  </rowFields>
  <rowItems count="36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t="grand">
      <x/>
    </i>
  </rowItems>
  <colFields count="1">
    <field x="2"/>
  </colFields>
  <colItems count="2">
    <i>
      <x/>
    </i>
    <i>
      <x v="1"/>
    </i>
  </colItems>
  <dataFields count="1">
    <dataField name="Somme de Montant" fld="3" baseField="1" baseItem="16" numFmtId="4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60" totalsRowShown="0" headerRowDxfId="5" dataDxfId="4">
  <autoFilter ref="A1:D60"/>
  <tableColumns count="4">
    <tableColumn id="1" name="Date" dataDxfId="3"/>
    <tableColumn id="2" name="Catégorie" dataDxfId="2"/>
    <tableColumn id="3" name="Ventilation" dataDxfId="1"/>
    <tableColumn id="4" name="Montant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96"/>
  <sheetViews>
    <sheetView showGridLines="0" topLeftCell="A13" workbookViewId="0">
      <selection activeCell="D8" sqref="D8"/>
    </sheetView>
  </sheetViews>
  <sheetFormatPr baseColWidth="10" defaultRowHeight="15" x14ac:dyDescent="0.25"/>
  <cols>
    <col min="1" max="1" width="23.42578125" style="1" customWidth="1"/>
    <col min="2" max="2" width="9" style="1" customWidth="1"/>
    <col min="3" max="17" width="10.7109375" style="1" customWidth="1"/>
    <col min="18" max="16384" width="11.42578125" style="1"/>
  </cols>
  <sheetData>
    <row r="1" spans="1:17" x14ac:dyDescent="0.25">
      <c r="A1" s="2" t="s">
        <v>40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spans="1:17" x14ac:dyDescent="0.25">
      <c r="A2" s="3" t="s">
        <v>2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</row>
    <row r="3" spans="1:17" x14ac:dyDescent="0.25">
      <c r="A3" s="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 x14ac:dyDescent="0.25">
      <c r="A4" s="3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 x14ac:dyDescent="0.25">
      <c r="A5" s="3" t="s">
        <v>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 x14ac:dyDescent="0.25">
      <c r="A6" s="3" t="s">
        <v>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 x14ac:dyDescent="0.25">
      <c r="A7" s="3" t="s">
        <v>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 x14ac:dyDescent="0.25">
      <c r="A8" s="3" t="s">
        <v>17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 x14ac:dyDescent="0.25">
      <c r="A9" s="3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</row>
    <row r="10" spans="1:17" x14ac:dyDescent="0.25">
      <c r="A10" s="3" t="s">
        <v>10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</row>
    <row r="11" spans="1:17" x14ac:dyDescent="0.25">
      <c r="A11" s="3" t="s">
        <v>15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 x14ac:dyDescent="0.25">
      <c r="A12" s="3" t="s">
        <v>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</row>
    <row r="13" spans="1:17" x14ac:dyDescent="0.25">
      <c r="A13" s="3" t="s">
        <v>13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</row>
    <row r="14" spans="1:17" x14ac:dyDescent="0.25">
      <c r="A14" s="3" t="s">
        <v>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1:17" x14ac:dyDescent="0.25">
      <c r="A15" s="3" t="s">
        <v>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 x14ac:dyDescent="0.25">
      <c r="A16" s="3" t="s">
        <v>11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1:17" x14ac:dyDescent="0.25">
      <c r="A17" s="3" t="s">
        <v>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 x14ac:dyDescent="0.25">
      <c r="A18" s="3" t="s">
        <v>20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 x14ac:dyDescent="0.25">
      <c r="A19" s="3" t="s">
        <v>18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 x14ac:dyDescent="0.25">
      <c r="A20" s="3" t="s">
        <v>29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 x14ac:dyDescent="0.25">
      <c r="A21" s="3" t="s">
        <v>30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</row>
    <row r="22" spans="1:17" x14ac:dyDescent="0.25">
      <c r="A22" s="3" t="s">
        <v>32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 x14ac:dyDescent="0.25">
      <c r="A23" s="3" t="s">
        <v>14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</row>
    <row r="24" spans="1:17" x14ac:dyDescent="0.25">
      <c r="A24" s="3" t="s">
        <v>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 x14ac:dyDescent="0.25">
      <c r="A25" s="3" t="s">
        <v>24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</row>
    <row r="26" spans="1:17" x14ac:dyDescent="0.25">
      <c r="A26" s="3" t="s">
        <v>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 x14ac:dyDescent="0.25">
      <c r="A27" s="3" t="s">
        <v>19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 x14ac:dyDescent="0.25">
      <c r="A28" s="3" t="s">
        <v>22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</row>
    <row r="29" spans="1:17" x14ac:dyDescent="0.25">
      <c r="A29" s="3" t="s">
        <v>12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</row>
    <row r="30" spans="1:17" x14ac:dyDescent="0.25">
      <c r="A30" s="3" t="s">
        <v>21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</row>
    <row r="31" spans="1:17" x14ac:dyDescent="0.25">
      <c r="A31" s="3" t="s">
        <v>25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</row>
    <row r="32" spans="1:17" x14ac:dyDescent="0.25">
      <c r="A32" s="3" t="s">
        <v>27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</row>
    <row r="33" spans="1:17" x14ac:dyDescent="0.25">
      <c r="A33" s="3" t="s">
        <v>23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</row>
    <row r="34" spans="1:17" x14ac:dyDescent="0.25">
      <c r="A34" s="3" t="s">
        <v>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</row>
    <row r="35" spans="1:17" x14ac:dyDescent="0.25">
      <c r="A35" s="3" t="s">
        <v>0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</row>
    <row r="36" spans="1:17" x14ac:dyDescent="0.25">
      <c r="A36" s="3" t="s">
        <v>5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</row>
    <row r="37" spans="1:17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17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</row>
    <row r="39" spans="1:17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</row>
    <row r="40" spans="1:17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</row>
    <row r="41" spans="1:17" x14ac:dyDescent="0.25">
      <c r="A41"/>
      <c r="B41"/>
    </row>
    <row r="42" spans="1:17" x14ac:dyDescent="0.25">
      <c r="A42"/>
      <c r="B42"/>
    </row>
    <row r="43" spans="1:17" x14ac:dyDescent="0.25">
      <c r="A43"/>
      <c r="B43"/>
    </row>
    <row r="44" spans="1:17" x14ac:dyDescent="0.25">
      <c r="A44"/>
      <c r="B44"/>
    </row>
    <row r="45" spans="1:17" x14ac:dyDescent="0.25">
      <c r="A45"/>
      <c r="B45"/>
    </row>
    <row r="46" spans="1:17" x14ac:dyDescent="0.25">
      <c r="A46"/>
      <c r="B46"/>
    </row>
    <row r="47" spans="1:17" x14ac:dyDescent="0.25">
      <c r="A47"/>
      <c r="B47"/>
    </row>
    <row r="48" spans="1:17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G40"/>
  <sheetViews>
    <sheetView showGridLines="0" tabSelected="1" workbookViewId="0">
      <selection activeCell="H12" sqref="H12"/>
    </sheetView>
  </sheetViews>
  <sheetFormatPr baseColWidth="10" defaultRowHeight="15" x14ac:dyDescent="0.25"/>
  <cols>
    <col min="1" max="1" width="18.5703125" customWidth="1"/>
    <col min="2" max="2" width="23.42578125" customWidth="1"/>
    <col min="3" max="3" width="13.28515625" customWidth="1"/>
    <col min="4" max="4" width="9" customWidth="1"/>
    <col min="5" max="5" width="12.5703125" bestFit="1" customWidth="1"/>
    <col min="6" max="6" width="22.5703125" bestFit="1" customWidth="1"/>
  </cols>
  <sheetData>
    <row r="3" spans="1:7" x14ac:dyDescent="0.25">
      <c r="A3" s="2" t="s">
        <v>43</v>
      </c>
      <c r="C3" s="2" t="s">
        <v>38</v>
      </c>
      <c r="F3" s="11" t="s">
        <v>45</v>
      </c>
      <c r="G3" s="16">
        <f>IFERROR(GETPIVOTDATA("Montant",$A$3,"Ventilation","Produit")-GETPIVOTDATA("Montant",$A$3,"Ventilation","Charge"),0)</f>
        <v>-5732.2999999999956</v>
      </c>
    </row>
    <row r="4" spans="1:7" x14ac:dyDescent="0.25">
      <c r="A4" s="2" t="s">
        <v>39</v>
      </c>
      <c r="B4" s="2" t="s">
        <v>40</v>
      </c>
      <c r="C4" s="1" t="s">
        <v>41</v>
      </c>
      <c r="D4" s="1" t="s">
        <v>37</v>
      </c>
    </row>
    <row r="5" spans="1:7" x14ac:dyDescent="0.25">
      <c r="A5" s="10" t="s">
        <v>44</v>
      </c>
      <c r="B5" s="3" t="s">
        <v>2</v>
      </c>
      <c r="C5" s="12">
        <v>56</v>
      </c>
      <c r="D5" s="12"/>
      <c r="F5" s="14" t="s">
        <v>46</v>
      </c>
    </row>
    <row r="6" spans="1:7" x14ac:dyDescent="0.25">
      <c r="A6" s="10" t="s">
        <v>44</v>
      </c>
      <c r="B6" s="3" t="s">
        <v>28</v>
      </c>
      <c r="C6" s="12"/>
      <c r="D6" s="12">
        <v>3474.38</v>
      </c>
      <c r="F6" s="15" t="s">
        <v>3</v>
      </c>
      <c r="G6" s="13">
        <f>IFERROR(GETPIVOTDATA("Montant",$A$3,"Catégorie",F6,"Ventilation","Produit")-GETPIVOTDATA("Montant",$A$3,"Catégorie",F6,"Ventilation","Charge"),0)</f>
        <v>13000</v>
      </c>
    </row>
    <row r="7" spans="1:7" x14ac:dyDescent="0.25">
      <c r="A7" s="10" t="s">
        <v>44</v>
      </c>
      <c r="B7" s="3" t="s">
        <v>34</v>
      </c>
      <c r="C7" s="12"/>
      <c r="D7" s="12">
        <v>1383.08</v>
      </c>
    </row>
    <row r="8" spans="1:7" x14ac:dyDescent="0.25">
      <c r="A8" s="10" t="s">
        <v>44</v>
      </c>
      <c r="B8" s="3" t="s">
        <v>26</v>
      </c>
      <c r="C8" s="12"/>
      <c r="D8" s="12">
        <v>1250</v>
      </c>
    </row>
    <row r="9" spans="1:7" x14ac:dyDescent="0.25">
      <c r="A9" s="10" t="s">
        <v>44</v>
      </c>
      <c r="B9" s="3" t="s">
        <v>9</v>
      </c>
      <c r="C9" s="12"/>
      <c r="D9" s="12">
        <v>170</v>
      </c>
    </row>
    <row r="10" spans="1:7" x14ac:dyDescent="0.25">
      <c r="A10" s="10" t="s">
        <v>44</v>
      </c>
      <c r="B10" s="3" t="s">
        <v>35</v>
      </c>
      <c r="C10" s="12"/>
      <c r="D10" s="12">
        <v>47.04</v>
      </c>
    </row>
    <row r="11" spans="1:7" x14ac:dyDescent="0.25">
      <c r="A11" s="10" t="s">
        <v>44</v>
      </c>
      <c r="B11" s="3" t="s">
        <v>17</v>
      </c>
      <c r="C11" s="12">
        <v>5000</v>
      </c>
      <c r="D11" s="12"/>
      <c r="F11" s="23" t="s">
        <v>47</v>
      </c>
    </row>
    <row r="12" spans="1:7" x14ac:dyDescent="0.25">
      <c r="A12" s="10" t="s">
        <v>44</v>
      </c>
      <c r="B12" s="3" t="s">
        <v>16</v>
      </c>
      <c r="C12" s="12"/>
      <c r="D12" s="12">
        <v>458.99</v>
      </c>
    </row>
    <row r="13" spans="1:7" x14ac:dyDescent="0.25">
      <c r="A13" s="10" t="s">
        <v>44</v>
      </c>
      <c r="B13" s="3" t="s">
        <v>10</v>
      </c>
      <c r="C13" s="12"/>
      <c r="D13" s="12">
        <v>107.18</v>
      </c>
    </row>
    <row r="14" spans="1:7" x14ac:dyDescent="0.25">
      <c r="A14" s="10" t="s">
        <v>44</v>
      </c>
      <c r="B14" s="3" t="s">
        <v>15</v>
      </c>
      <c r="C14" s="12"/>
      <c r="D14" s="12">
        <v>1614.6</v>
      </c>
    </row>
    <row r="15" spans="1:7" x14ac:dyDescent="0.25">
      <c r="A15" s="10" t="s">
        <v>44</v>
      </c>
      <c r="B15" s="3" t="s">
        <v>33</v>
      </c>
      <c r="C15" s="12"/>
      <c r="D15" s="12">
        <v>17526.07</v>
      </c>
    </row>
    <row r="16" spans="1:7" x14ac:dyDescent="0.25">
      <c r="A16" s="10" t="s">
        <v>44</v>
      </c>
      <c r="B16" s="3" t="s">
        <v>13</v>
      </c>
      <c r="C16" s="12"/>
      <c r="D16" s="12">
        <v>443</v>
      </c>
    </row>
    <row r="17" spans="1:4" x14ac:dyDescent="0.25">
      <c r="A17" s="10" t="s">
        <v>44</v>
      </c>
      <c r="B17" s="3" t="s">
        <v>4</v>
      </c>
      <c r="C17" s="12"/>
      <c r="D17" s="12">
        <v>89.7</v>
      </c>
    </row>
    <row r="18" spans="1:4" x14ac:dyDescent="0.25">
      <c r="A18" s="10" t="s">
        <v>44</v>
      </c>
      <c r="B18" s="3" t="s">
        <v>8</v>
      </c>
      <c r="C18" s="12"/>
      <c r="D18" s="12">
        <v>534.65</v>
      </c>
    </row>
    <row r="19" spans="1:4" x14ac:dyDescent="0.25">
      <c r="A19" s="10" t="s">
        <v>44</v>
      </c>
      <c r="B19" s="3" t="s">
        <v>11</v>
      </c>
      <c r="C19" s="12"/>
      <c r="D19" s="12">
        <v>763.3</v>
      </c>
    </row>
    <row r="20" spans="1:4" x14ac:dyDescent="0.25">
      <c r="A20" s="10" t="s">
        <v>44</v>
      </c>
      <c r="B20" s="3" t="s">
        <v>1</v>
      </c>
      <c r="C20" s="12"/>
      <c r="D20" s="12">
        <v>627.9</v>
      </c>
    </row>
    <row r="21" spans="1:4" x14ac:dyDescent="0.25">
      <c r="A21" s="10" t="s">
        <v>44</v>
      </c>
      <c r="B21" s="3" t="s">
        <v>20</v>
      </c>
      <c r="C21" s="12"/>
      <c r="D21" s="12">
        <v>331.92</v>
      </c>
    </row>
    <row r="22" spans="1:4" x14ac:dyDescent="0.25">
      <c r="A22" s="10" t="s">
        <v>44</v>
      </c>
      <c r="B22" s="3" t="s">
        <v>18</v>
      </c>
      <c r="C22" s="12"/>
      <c r="D22" s="12">
        <v>619.36</v>
      </c>
    </row>
    <row r="23" spans="1:4" x14ac:dyDescent="0.25">
      <c r="A23" s="10" t="s">
        <v>44</v>
      </c>
      <c r="B23" s="3" t="s">
        <v>29</v>
      </c>
      <c r="C23" s="12"/>
      <c r="D23" s="12">
        <v>7176</v>
      </c>
    </row>
    <row r="24" spans="1:4" x14ac:dyDescent="0.25">
      <c r="A24" s="10" t="s">
        <v>44</v>
      </c>
      <c r="B24" s="3" t="s">
        <v>30</v>
      </c>
      <c r="C24" s="12"/>
      <c r="D24" s="12">
        <v>1412.47</v>
      </c>
    </row>
    <row r="25" spans="1:4" x14ac:dyDescent="0.25">
      <c r="A25" s="10" t="s">
        <v>44</v>
      </c>
      <c r="B25" s="3" t="s">
        <v>32</v>
      </c>
      <c r="C25" s="12"/>
      <c r="D25" s="12">
        <v>34</v>
      </c>
    </row>
    <row r="26" spans="1:4" x14ac:dyDescent="0.25">
      <c r="A26" s="10" t="s">
        <v>44</v>
      </c>
      <c r="B26" s="3" t="s">
        <v>14</v>
      </c>
      <c r="C26" s="12"/>
      <c r="D26" s="12">
        <v>27.4</v>
      </c>
    </row>
    <row r="27" spans="1:4" x14ac:dyDescent="0.25">
      <c r="A27" s="10" t="s">
        <v>44</v>
      </c>
      <c r="B27" s="3" t="s">
        <v>7</v>
      </c>
      <c r="C27" s="12"/>
      <c r="D27" s="12">
        <v>947.2</v>
      </c>
    </row>
    <row r="28" spans="1:4" x14ac:dyDescent="0.25">
      <c r="A28" s="10" t="s">
        <v>44</v>
      </c>
      <c r="B28" s="3" t="s">
        <v>24</v>
      </c>
      <c r="C28" s="12"/>
      <c r="D28" s="12">
        <v>40</v>
      </c>
    </row>
    <row r="29" spans="1:4" x14ac:dyDescent="0.25">
      <c r="A29" s="10" t="s">
        <v>44</v>
      </c>
      <c r="B29" s="3" t="s">
        <v>6</v>
      </c>
      <c r="C29" s="12">
        <v>6000</v>
      </c>
      <c r="D29" s="12"/>
    </row>
    <row r="30" spans="1:4" x14ac:dyDescent="0.25">
      <c r="A30" s="10" t="s">
        <v>44</v>
      </c>
      <c r="B30" s="3" t="s">
        <v>19</v>
      </c>
      <c r="C30" s="12"/>
      <c r="D30" s="12">
        <v>1535.23</v>
      </c>
    </row>
    <row r="31" spans="1:4" x14ac:dyDescent="0.25">
      <c r="A31" s="10" t="s">
        <v>44</v>
      </c>
      <c r="B31" s="3" t="s">
        <v>22</v>
      </c>
      <c r="C31" s="12"/>
      <c r="D31" s="12">
        <v>320</v>
      </c>
    </row>
    <row r="32" spans="1:4" x14ac:dyDescent="0.25">
      <c r="A32" s="10" t="s">
        <v>44</v>
      </c>
      <c r="B32" s="3" t="s">
        <v>12</v>
      </c>
      <c r="C32" s="12"/>
      <c r="D32" s="12">
        <v>58</v>
      </c>
    </row>
    <row r="33" spans="1:4" x14ac:dyDescent="0.25">
      <c r="A33" s="10" t="s">
        <v>44</v>
      </c>
      <c r="B33" s="3" t="s">
        <v>21</v>
      </c>
      <c r="C33" s="12"/>
      <c r="D33" s="12">
        <v>3735.13</v>
      </c>
    </row>
    <row r="34" spans="1:4" x14ac:dyDescent="0.25">
      <c r="A34" s="10" t="s">
        <v>44</v>
      </c>
      <c r="B34" s="3" t="s">
        <v>25</v>
      </c>
      <c r="C34" s="12"/>
      <c r="D34" s="12">
        <v>29.6</v>
      </c>
    </row>
    <row r="35" spans="1:4" x14ac:dyDescent="0.25">
      <c r="A35" s="10" t="s">
        <v>44</v>
      </c>
      <c r="B35" s="3" t="s">
        <v>27</v>
      </c>
      <c r="C35" s="12"/>
      <c r="D35" s="12">
        <v>67.099999999999994</v>
      </c>
    </row>
    <row r="36" spans="1:4" x14ac:dyDescent="0.25">
      <c r="A36" s="10" t="s">
        <v>44</v>
      </c>
      <c r="B36" s="3" t="s">
        <v>23</v>
      </c>
      <c r="C36" s="12"/>
      <c r="D36" s="12">
        <v>5494</v>
      </c>
    </row>
    <row r="37" spans="1:4" x14ac:dyDescent="0.25">
      <c r="A37" s="10" t="s">
        <v>44</v>
      </c>
      <c r="B37" s="3" t="s">
        <v>3</v>
      </c>
      <c r="C37" s="12">
        <v>13000</v>
      </c>
      <c r="D37" s="12"/>
    </row>
    <row r="38" spans="1:4" x14ac:dyDescent="0.25">
      <c r="A38" s="10" t="s">
        <v>44</v>
      </c>
      <c r="B38" s="3" t="s">
        <v>0</v>
      </c>
      <c r="C38" s="12">
        <v>15529</v>
      </c>
      <c r="D38" s="12"/>
    </row>
    <row r="39" spans="1:4" x14ac:dyDescent="0.25">
      <c r="A39" s="10" t="s">
        <v>44</v>
      </c>
      <c r="B39" s="3" t="s">
        <v>5</v>
      </c>
      <c r="C39" s="12">
        <v>5000</v>
      </c>
      <c r="D39" s="12"/>
    </row>
    <row r="40" spans="1:4" x14ac:dyDescent="0.25">
      <c r="A40" s="10" t="s">
        <v>36</v>
      </c>
      <c r="C40" s="12">
        <v>44585</v>
      </c>
      <c r="D40" s="12">
        <v>50317.299999999996</v>
      </c>
    </row>
  </sheetData>
  <dataValidations count="1">
    <dataValidation type="list" allowBlank="1" showInputMessage="1" showErrorMessage="1" sqref="F6">
      <formula1>Catégorie</formula1>
    </dataValidation>
  </dataValidation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60"/>
  <sheetViews>
    <sheetView showGridLines="0" workbookViewId="0">
      <selection activeCell="B27" sqref="B27"/>
    </sheetView>
  </sheetViews>
  <sheetFormatPr baseColWidth="10" defaultRowHeight="15" x14ac:dyDescent="0.25"/>
  <cols>
    <col min="1" max="1" width="10.7109375" style="18" bestFit="1" customWidth="1"/>
    <col min="2" max="2" width="24" style="18" bestFit="1" customWidth="1"/>
    <col min="3" max="3" width="13.140625" style="18" customWidth="1"/>
    <col min="4" max="4" width="10" style="18" customWidth="1"/>
    <col min="5" max="16384" width="11.42578125" style="18"/>
  </cols>
  <sheetData>
    <row r="1" spans="1:4" x14ac:dyDescent="0.25">
      <c r="A1" s="17" t="s">
        <v>39</v>
      </c>
      <c r="B1" s="17" t="s">
        <v>40</v>
      </c>
      <c r="C1" s="17" t="s">
        <v>38</v>
      </c>
      <c r="D1" s="17" t="s">
        <v>42</v>
      </c>
    </row>
    <row r="2" spans="1:4" s="4" customFormat="1" x14ac:dyDescent="0.25">
      <c r="A2" s="5">
        <v>41641</v>
      </c>
      <c r="B2" s="6" t="s">
        <v>34</v>
      </c>
      <c r="C2" s="6" t="s">
        <v>37</v>
      </c>
      <c r="D2" s="7">
        <v>1383.08</v>
      </c>
    </row>
    <row r="3" spans="1:4" s="4" customFormat="1" x14ac:dyDescent="0.25">
      <c r="A3" s="5">
        <v>41641</v>
      </c>
      <c r="B3" s="6" t="s">
        <v>30</v>
      </c>
      <c r="C3" s="6" t="s">
        <v>37</v>
      </c>
      <c r="D3" s="9">
        <v>217.8</v>
      </c>
    </row>
    <row r="4" spans="1:4" s="4" customFormat="1" x14ac:dyDescent="0.25">
      <c r="A4" s="5">
        <v>41642</v>
      </c>
      <c r="B4" s="6" t="s">
        <v>1</v>
      </c>
      <c r="C4" s="6" t="s">
        <v>37</v>
      </c>
      <c r="D4" s="7">
        <v>627.9</v>
      </c>
    </row>
    <row r="5" spans="1:4" x14ac:dyDescent="0.25">
      <c r="A5" s="19">
        <v>41642</v>
      </c>
      <c r="B5" s="20" t="s">
        <v>8</v>
      </c>
      <c r="C5" s="20" t="s">
        <v>37</v>
      </c>
      <c r="D5" s="21">
        <v>6.18</v>
      </c>
    </row>
    <row r="6" spans="1:4" s="4" customFormat="1" x14ac:dyDescent="0.25">
      <c r="A6" s="5">
        <v>41642</v>
      </c>
      <c r="B6" s="6" t="s">
        <v>4</v>
      </c>
      <c r="C6" s="6" t="s">
        <v>37</v>
      </c>
      <c r="D6" s="7">
        <v>89.7</v>
      </c>
    </row>
    <row r="7" spans="1:4" s="4" customFormat="1" x14ac:dyDescent="0.25">
      <c r="A7" s="5">
        <v>41643</v>
      </c>
      <c r="B7" s="6" t="s">
        <v>35</v>
      </c>
      <c r="C7" s="6" t="s">
        <v>37</v>
      </c>
      <c r="D7" s="7">
        <v>47.04</v>
      </c>
    </row>
    <row r="8" spans="1:4" x14ac:dyDescent="0.25">
      <c r="A8" s="19">
        <v>41645</v>
      </c>
      <c r="B8" s="20" t="s">
        <v>8</v>
      </c>
      <c r="C8" s="20" t="s">
        <v>37</v>
      </c>
      <c r="D8" s="21">
        <v>346.64</v>
      </c>
    </row>
    <row r="9" spans="1:4" s="4" customFormat="1" x14ac:dyDescent="0.25">
      <c r="A9" s="5">
        <v>41645</v>
      </c>
      <c r="B9" s="6" t="s">
        <v>30</v>
      </c>
      <c r="C9" s="6" t="s">
        <v>37</v>
      </c>
      <c r="D9" s="7">
        <v>537.41999999999996</v>
      </c>
    </row>
    <row r="10" spans="1:4" s="4" customFormat="1" x14ac:dyDescent="0.25">
      <c r="A10" s="5">
        <v>41645</v>
      </c>
      <c r="B10" s="6" t="s">
        <v>30</v>
      </c>
      <c r="C10" s="6" t="s">
        <v>37</v>
      </c>
      <c r="D10" s="7">
        <v>298.04000000000002</v>
      </c>
    </row>
    <row r="11" spans="1:4" s="4" customFormat="1" x14ac:dyDescent="0.25">
      <c r="A11" s="5">
        <v>41646</v>
      </c>
      <c r="B11" s="6" t="s">
        <v>7</v>
      </c>
      <c r="C11" s="6" t="s">
        <v>37</v>
      </c>
      <c r="D11" s="7">
        <v>106.4</v>
      </c>
    </row>
    <row r="12" spans="1:4" x14ac:dyDescent="0.25">
      <c r="A12" s="19">
        <v>41646</v>
      </c>
      <c r="B12" s="20" t="s">
        <v>8</v>
      </c>
      <c r="C12" s="20" t="s">
        <v>37</v>
      </c>
      <c r="D12" s="21">
        <v>54.65</v>
      </c>
    </row>
    <row r="13" spans="1:4" s="4" customFormat="1" x14ac:dyDescent="0.25">
      <c r="A13" s="5">
        <v>41646</v>
      </c>
      <c r="B13" s="6" t="s">
        <v>9</v>
      </c>
      <c r="C13" s="6" t="s">
        <v>37</v>
      </c>
      <c r="D13" s="7">
        <v>170</v>
      </c>
    </row>
    <row r="14" spans="1:4" s="4" customFormat="1" x14ac:dyDescent="0.25">
      <c r="A14" s="5">
        <v>41646</v>
      </c>
      <c r="B14" s="6" t="s">
        <v>10</v>
      </c>
      <c r="C14" s="6" t="s">
        <v>37</v>
      </c>
      <c r="D14" s="7">
        <v>50</v>
      </c>
    </row>
    <row r="15" spans="1:4" s="4" customFormat="1" x14ac:dyDescent="0.25">
      <c r="A15" s="5">
        <v>41646</v>
      </c>
      <c r="B15" s="6" t="s">
        <v>26</v>
      </c>
      <c r="C15" s="6" t="s">
        <v>37</v>
      </c>
      <c r="D15" s="7">
        <v>1250</v>
      </c>
    </row>
    <row r="16" spans="1:4" s="4" customFormat="1" x14ac:dyDescent="0.25">
      <c r="A16" s="5">
        <v>41646</v>
      </c>
      <c r="B16" s="6" t="s">
        <v>33</v>
      </c>
      <c r="C16" s="6" t="s">
        <v>37</v>
      </c>
      <c r="D16" s="7">
        <v>17526.07</v>
      </c>
    </row>
    <row r="17" spans="1:4" s="4" customFormat="1" x14ac:dyDescent="0.25">
      <c r="A17" s="5">
        <v>41647</v>
      </c>
      <c r="B17" s="6" t="s">
        <v>11</v>
      </c>
      <c r="C17" s="6" t="s">
        <v>37</v>
      </c>
      <c r="D17" s="7">
        <v>763.3</v>
      </c>
    </row>
    <row r="18" spans="1:4" x14ac:dyDescent="0.25">
      <c r="A18" s="19">
        <v>41647</v>
      </c>
      <c r="B18" s="20" t="s">
        <v>8</v>
      </c>
      <c r="C18" s="20" t="s">
        <v>37</v>
      </c>
      <c r="D18" s="21">
        <v>59.05</v>
      </c>
    </row>
    <row r="19" spans="1:4" s="4" customFormat="1" x14ac:dyDescent="0.25">
      <c r="A19" s="5">
        <v>41647</v>
      </c>
      <c r="B19" s="6" t="s">
        <v>7</v>
      </c>
      <c r="C19" s="6" t="s">
        <v>37</v>
      </c>
      <c r="D19" s="7">
        <v>123.6</v>
      </c>
    </row>
    <row r="20" spans="1:4" s="4" customFormat="1" x14ac:dyDescent="0.25">
      <c r="A20" s="5">
        <v>41647</v>
      </c>
      <c r="B20" s="6" t="s">
        <v>10</v>
      </c>
      <c r="C20" s="6" t="s">
        <v>37</v>
      </c>
      <c r="D20" s="7">
        <v>38.47</v>
      </c>
    </row>
    <row r="21" spans="1:4" s="4" customFormat="1" x14ac:dyDescent="0.25">
      <c r="A21" s="5">
        <v>41647</v>
      </c>
      <c r="B21" s="6" t="s">
        <v>12</v>
      </c>
      <c r="C21" s="6" t="s">
        <v>37</v>
      </c>
      <c r="D21" s="7">
        <v>58</v>
      </c>
    </row>
    <row r="22" spans="1:4" s="4" customFormat="1" x14ac:dyDescent="0.25">
      <c r="A22" s="5">
        <v>41648</v>
      </c>
      <c r="B22" s="6" t="s">
        <v>7</v>
      </c>
      <c r="C22" s="6" t="s">
        <v>37</v>
      </c>
      <c r="D22" s="7">
        <v>235</v>
      </c>
    </row>
    <row r="23" spans="1:4" s="4" customFormat="1" x14ac:dyDescent="0.25">
      <c r="A23" s="5">
        <v>41648</v>
      </c>
      <c r="B23" s="6" t="s">
        <v>13</v>
      </c>
      <c r="C23" s="6" t="s">
        <v>37</v>
      </c>
      <c r="D23" s="7">
        <v>150</v>
      </c>
    </row>
    <row r="24" spans="1:4" s="4" customFormat="1" x14ac:dyDescent="0.25">
      <c r="A24" s="5">
        <v>41649</v>
      </c>
      <c r="B24" s="6" t="s">
        <v>7</v>
      </c>
      <c r="C24" s="6" t="s">
        <v>37</v>
      </c>
      <c r="D24" s="7">
        <v>76.900000000000006</v>
      </c>
    </row>
    <row r="25" spans="1:4" s="4" customFormat="1" x14ac:dyDescent="0.25">
      <c r="A25" s="5">
        <v>41649</v>
      </c>
      <c r="B25" s="6" t="s">
        <v>14</v>
      </c>
      <c r="C25" s="6" t="s">
        <v>37</v>
      </c>
      <c r="D25" s="7">
        <v>13.7</v>
      </c>
    </row>
    <row r="26" spans="1:4" s="4" customFormat="1" x14ac:dyDescent="0.25">
      <c r="A26" s="5">
        <v>41649</v>
      </c>
      <c r="B26" s="6" t="s">
        <v>7</v>
      </c>
      <c r="C26" s="6" t="s">
        <v>37</v>
      </c>
      <c r="D26" s="7">
        <v>101.2</v>
      </c>
    </row>
    <row r="27" spans="1:4" x14ac:dyDescent="0.25">
      <c r="A27" s="19">
        <v>41649</v>
      </c>
      <c r="B27" s="20" t="s">
        <v>8</v>
      </c>
      <c r="C27" s="20" t="s">
        <v>37</v>
      </c>
      <c r="D27" s="21">
        <v>2.2000000000000002</v>
      </c>
    </row>
    <row r="28" spans="1:4" s="4" customFormat="1" x14ac:dyDescent="0.25">
      <c r="A28" s="5">
        <v>41649</v>
      </c>
      <c r="B28" s="6" t="s">
        <v>15</v>
      </c>
      <c r="C28" s="6" t="s">
        <v>37</v>
      </c>
      <c r="D28" s="7">
        <v>1614.6</v>
      </c>
    </row>
    <row r="29" spans="1:4" s="4" customFormat="1" x14ac:dyDescent="0.25">
      <c r="A29" s="5">
        <v>41649</v>
      </c>
      <c r="B29" s="6" t="s">
        <v>18</v>
      </c>
      <c r="C29" s="6" t="s">
        <v>37</v>
      </c>
      <c r="D29" s="7">
        <v>619.36</v>
      </c>
    </row>
    <row r="30" spans="1:4" s="4" customFormat="1" x14ac:dyDescent="0.25">
      <c r="A30" s="5">
        <v>41649</v>
      </c>
      <c r="B30" s="6" t="s">
        <v>31</v>
      </c>
      <c r="C30" s="6" t="s">
        <v>37</v>
      </c>
      <c r="D30" s="7">
        <v>107.52</v>
      </c>
    </row>
    <row r="31" spans="1:4" s="4" customFormat="1" x14ac:dyDescent="0.25">
      <c r="A31" s="5">
        <v>41652</v>
      </c>
      <c r="B31" s="6" t="s">
        <v>7</v>
      </c>
      <c r="C31" s="6" t="s">
        <v>37</v>
      </c>
      <c r="D31" s="7">
        <v>43.5</v>
      </c>
    </row>
    <row r="32" spans="1:4" s="4" customFormat="1" x14ac:dyDescent="0.25">
      <c r="A32" s="5">
        <v>41652</v>
      </c>
      <c r="B32" s="6" t="s">
        <v>27</v>
      </c>
      <c r="C32" s="6" t="s">
        <v>37</v>
      </c>
      <c r="D32" s="7">
        <v>67.099999999999994</v>
      </c>
    </row>
    <row r="33" spans="1:4" s="4" customFormat="1" x14ac:dyDescent="0.25">
      <c r="A33" s="5">
        <v>41652</v>
      </c>
      <c r="B33" s="6" t="s">
        <v>28</v>
      </c>
      <c r="C33" s="6" t="s">
        <v>37</v>
      </c>
      <c r="D33" s="7">
        <v>3474.38</v>
      </c>
    </row>
    <row r="34" spans="1:4" s="4" customFormat="1" x14ac:dyDescent="0.25">
      <c r="A34" s="5">
        <v>41652</v>
      </c>
      <c r="B34" s="6" t="s">
        <v>19</v>
      </c>
      <c r="C34" s="6" t="s">
        <v>37</v>
      </c>
      <c r="D34" s="7">
        <v>1535.23</v>
      </c>
    </row>
    <row r="35" spans="1:4" s="4" customFormat="1" x14ac:dyDescent="0.25">
      <c r="A35" s="5">
        <v>41652</v>
      </c>
      <c r="B35" s="6" t="s">
        <v>20</v>
      </c>
      <c r="C35" s="6" t="s">
        <v>37</v>
      </c>
      <c r="D35" s="7">
        <v>331.92</v>
      </c>
    </row>
    <row r="36" spans="1:4" s="4" customFormat="1" x14ac:dyDescent="0.25">
      <c r="A36" s="5">
        <v>41652</v>
      </c>
      <c r="B36" s="8" t="s">
        <v>31</v>
      </c>
      <c r="C36" s="6" t="s">
        <v>37</v>
      </c>
      <c r="D36" s="7">
        <v>35</v>
      </c>
    </row>
    <row r="37" spans="1:4" s="4" customFormat="1" x14ac:dyDescent="0.25">
      <c r="A37" s="5">
        <v>41653</v>
      </c>
      <c r="B37" s="8" t="s">
        <v>7</v>
      </c>
      <c r="C37" s="6" t="s">
        <v>37</v>
      </c>
      <c r="D37" s="7">
        <v>89</v>
      </c>
    </row>
    <row r="38" spans="1:4" x14ac:dyDescent="0.25">
      <c r="A38" s="19">
        <v>41653</v>
      </c>
      <c r="B38" s="17" t="s">
        <v>8</v>
      </c>
      <c r="C38" s="20" t="s">
        <v>37</v>
      </c>
      <c r="D38" s="21">
        <v>11.48</v>
      </c>
    </row>
    <row r="39" spans="1:4" s="4" customFormat="1" x14ac:dyDescent="0.25">
      <c r="A39" s="5">
        <v>41653</v>
      </c>
      <c r="B39" s="8" t="s">
        <v>29</v>
      </c>
      <c r="C39" s="6" t="s">
        <v>37</v>
      </c>
      <c r="D39" s="7">
        <v>7176</v>
      </c>
    </row>
    <row r="40" spans="1:4" s="4" customFormat="1" x14ac:dyDescent="0.25">
      <c r="A40" s="5">
        <v>41653</v>
      </c>
      <c r="B40" s="8" t="s">
        <v>21</v>
      </c>
      <c r="C40" s="6" t="s">
        <v>37</v>
      </c>
      <c r="D40" s="7">
        <v>3735.13</v>
      </c>
    </row>
    <row r="41" spans="1:4" s="4" customFormat="1" x14ac:dyDescent="0.25">
      <c r="A41" s="5">
        <v>41653</v>
      </c>
      <c r="B41" s="8" t="s">
        <v>30</v>
      </c>
      <c r="C41" s="6" t="s">
        <v>37</v>
      </c>
      <c r="D41" s="7">
        <v>216.69</v>
      </c>
    </row>
    <row r="42" spans="1:4" s="4" customFormat="1" x14ac:dyDescent="0.25">
      <c r="A42" s="5">
        <v>41654</v>
      </c>
      <c r="B42" s="8" t="s">
        <v>7</v>
      </c>
      <c r="C42" s="6" t="s">
        <v>37</v>
      </c>
      <c r="D42" s="7">
        <v>80.400000000000006</v>
      </c>
    </row>
    <row r="43" spans="1:4" s="4" customFormat="1" x14ac:dyDescent="0.25">
      <c r="A43" s="5">
        <v>41654</v>
      </c>
      <c r="B43" s="8" t="s">
        <v>13</v>
      </c>
      <c r="C43" s="6" t="s">
        <v>37</v>
      </c>
      <c r="D43" s="7">
        <v>68</v>
      </c>
    </row>
    <row r="44" spans="1:4" s="4" customFormat="1" x14ac:dyDescent="0.25">
      <c r="A44" s="5">
        <v>41654</v>
      </c>
      <c r="B44" s="8" t="s">
        <v>16</v>
      </c>
      <c r="C44" s="6" t="s">
        <v>37</v>
      </c>
      <c r="D44" s="7">
        <v>458.99</v>
      </c>
    </row>
    <row r="45" spans="1:4" s="4" customFormat="1" x14ac:dyDescent="0.25">
      <c r="A45" s="5">
        <v>41655</v>
      </c>
      <c r="B45" s="8" t="s">
        <v>22</v>
      </c>
      <c r="C45" s="6" t="s">
        <v>37</v>
      </c>
      <c r="D45" s="7">
        <v>320</v>
      </c>
    </row>
    <row r="46" spans="1:4" x14ac:dyDescent="0.25">
      <c r="A46" s="19">
        <v>41655</v>
      </c>
      <c r="B46" s="17" t="s">
        <v>8</v>
      </c>
      <c r="C46" s="20" t="s">
        <v>37</v>
      </c>
      <c r="D46" s="22">
        <v>54.45</v>
      </c>
    </row>
    <row r="47" spans="1:4" s="4" customFormat="1" x14ac:dyDescent="0.25">
      <c r="A47" s="5">
        <v>41655</v>
      </c>
      <c r="B47" s="8" t="s">
        <v>10</v>
      </c>
      <c r="C47" s="6" t="s">
        <v>37</v>
      </c>
      <c r="D47" s="7">
        <v>18.71</v>
      </c>
    </row>
    <row r="48" spans="1:4" s="4" customFormat="1" x14ac:dyDescent="0.25">
      <c r="A48" s="5">
        <v>41655</v>
      </c>
      <c r="B48" s="8" t="s">
        <v>23</v>
      </c>
      <c r="C48" s="6" t="s">
        <v>37</v>
      </c>
      <c r="D48" s="7">
        <v>5494</v>
      </c>
    </row>
    <row r="49" spans="1:4" s="4" customFormat="1" x14ac:dyDescent="0.25">
      <c r="A49" s="5">
        <v>41655</v>
      </c>
      <c r="B49" s="8" t="s">
        <v>24</v>
      </c>
      <c r="C49" s="6" t="s">
        <v>37</v>
      </c>
      <c r="D49" s="7">
        <v>40</v>
      </c>
    </row>
    <row r="50" spans="1:4" s="4" customFormat="1" x14ac:dyDescent="0.25">
      <c r="A50" s="5">
        <v>41656</v>
      </c>
      <c r="B50" s="8" t="s">
        <v>25</v>
      </c>
      <c r="C50" s="6" t="s">
        <v>37</v>
      </c>
      <c r="D50" s="7">
        <v>29.6</v>
      </c>
    </row>
    <row r="51" spans="1:4" s="4" customFormat="1" x14ac:dyDescent="0.25">
      <c r="A51" s="5">
        <v>41656</v>
      </c>
      <c r="B51" s="8" t="s">
        <v>32</v>
      </c>
      <c r="C51" s="6" t="s">
        <v>37</v>
      </c>
      <c r="D51" s="7">
        <v>34</v>
      </c>
    </row>
    <row r="52" spans="1:4" s="4" customFormat="1" x14ac:dyDescent="0.25">
      <c r="A52" s="5">
        <v>41656</v>
      </c>
      <c r="B52" s="8" t="s">
        <v>13</v>
      </c>
      <c r="C52" s="6" t="s">
        <v>37</v>
      </c>
      <c r="D52" s="7">
        <v>225</v>
      </c>
    </row>
    <row r="53" spans="1:4" s="4" customFormat="1" x14ac:dyDescent="0.25">
      <c r="A53" s="5">
        <v>41656</v>
      </c>
      <c r="B53" s="8" t="s">
        <v>7</v>
      </c>
      <c r="C53" s="6" t="s">
        <v>37</v>
      </c>
      <c r="D53" s="7">
        <v>91.2</v>
      </c>
    </row>
    <row r="54" spans="1:4" s="4" customFormat="1" x14ac:dyDescent="0.25">
      <c r="A54" s="5">
        <v>41656</v>
      </c>
      <c r="B54" s="8" t="s">
        <v>14</v>
      </c>
      <c r="C54" s="6" t="s">
        <v>37</v>
      </c>
      <c r="D54" s="7">
        <v>13.7</v>
      </c>
    </row>
    <row r="55" spans="1:4" s="4" customFormat="1" x14ac:dyDescent="0.25">
      <c r="A55" s="5">
        <v>41646</v>
      </c>
      <c r="B55" s="8" t="s">
        <v>0</v>
      </c>
      <c r="C55" s="6" t="s">
        <v>41</v>
      </c>
      <c r="D55" s="7">
        <v>15529</v>
      </c>
    </row>
    <row r="56" spans="1:4" s="4" customFormat="1" x14ac:dyDescent="0.25">
      <c r="A56" s="5">
        <v>41646</v>
      </c>
      <c r="B56" s="8" t="s">
        <v>17</v>
      </c>
      <c r="C56" s="6" t="s">
        <v>41</v>
      </c>
      <c r="D56" s="7">
        <v>5000</v>
      </c>
    </row>
    <row r="57" spans="1:4" s="4" customFormat="1" x14ac:dyDescent="0.25">
      <c r="A57" s="5">
        <v>41647</v>
      </c>
      <c r="B57" s="8" t="s">
        <v>2</v>
      </c>
      <c r="C57" s="6" t="s">
        <v>41</v>
      </c>
      <c r="D57" s="7">
        <v>56</v>
      </c>
    </row>
    <row r="58" spans="1:4" s="4" customFormat="1" x14ac:dyDescent="0.25">
      <c r="A58" s="5">
        <v>41648</v>
      </c>
      <c r="B58" s="8" t="s">
        <v>3</v>
      </c>
      <c r="C58" s="6" t="s">
        <v>41</v>
      </c>
      <c r="D58" s="7">
        <v>13000</v>
      </c>
    </row>
    <row r="59" spans="1:4" s="4" customFormat="1" x14ac:dyDescent="0.25">
      <c r="A59" s="5">
        <v>41649</v>
      </c>
      <c r="B59" s="8" t="s">
        <v>5</v>
      </c>
      <c r="C59" s="6" t="s">
        <v>41</v>
      </c>
      <c r="D59" s="7">
        <v>5000</v>
      </c>
    </row>
    <row r="60" spans="1:4" s="4" customFormat="1" x14ac:dyDescent="0.25">
      <c r="A60" s="5">
        <v>41652</v>
      </c>
      <c r="B60" s="8" t="s">
        <v>6</v>
      </c>
      <c r="C60" s="6" t="s">
        <v>41</v>
      </c>
      <c r="D60" s="7">
        <v>6000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Calculs</vt:lpstr>
      <vt:lpstr>TCDs</vt:lpstr>
      <vt:lpstr>Base de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Penicaud</dc:creator>
  <cp:lastModifiedBy>Jean-Eric Pelouas</cp:lastModifiedBy>
  <dcterms:created xsi:type="dcterms:W3CDTF">2014-01-16T16:27:12Z</dcterms:created>
  <dcterms:modified xsi:type="dcterms:W3CDTF">2014-01-21T13:42:23Z</dcterms:modified>
</cp:coreProperties>
</file>