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0" yWindow="-435" windowWidth="19440" windowHeight="12240" tabRatio="500"/>
  </bookViews>
  <sheets>
    <sheet name="Feuil1" sheetId="1" r:id="rId1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22" i="1" l="1" a="1"/>
  <c r="F26" i="1"/>
  <c r="G25" i="1"/>
  <c r="F25" i="1"/>
  <c r="G24" i="1"/>
  <c r="F24" i="1"/>
  <c r="G23" i="1"/>
  <c r="F23" i="1"/>
  <c r="G22" i="1"/>
  <c r="F22" i="1"/>
  <c r="G26" i="1"/>
  <c r="D22" i="1" a="1"/>
  <c r="D26" i="1"/>
  <c r="D25" i="1"/>
  <c r="D24" i="1"/>
  <c r="D23" i="1"/>
  <c r="D22" i="1"/>
  <c r="D27" i="1"/>
  <c r="N6" i="1"/>
  <c r="J6" i="1"/>
  <c r="H6" i="1"/>
  <c r="F6" i="1"/>
  <c r="D6" i="1"/>
  <c r="B6" i="1"/>
  <c r="H18" i="1"/>
  <c r="G18" i="1" a="1"/>
  <c r="G18" i="1"/>
  <c r="C5" i="1"/>
  <c r="G17" i="1" a="1"/>
  <c r="G17" i="1"/>
  <c r="H17" i="1"/>
  <c r="G9" i="1" a="1"/>
  <c r="G9" i="1"/>
  <c r="H9" i="1"/>
  <c r="O5" i="1"/>
  <c r="M5" i="1"/>
  <c r="L5" i="1"/>
  <c r="K5" i="1"/>
  <c r="I5" i="1"/>
  <c r="G5" i="1"/>
  <c r="E5" i="1"/>
</calcChain>
</file>

<file path=xl/sharedStrings.xml><?xml version="1.0" encoding="utf-8"?>
<sst xmlns="http://schemas.openxmlformats.org/spreadsheetml/2006/main" count="6" uniqueCount="4">
  <si>
    <t>x0</t>
  </si>
  <si>
    <t>x1</t>
  </si>
  <si>
    <t>Y</t>
  </si>
  <si>
    <t>Tendance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</si>
</sst>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FFFFFF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B7DEE8"/>
        <bgColor rgb="FF000000"/>
      </patternFill>
    </fill>
    <fill>
      <patternFill patternType="solid">
        <fgColor rgb="FFDAEEF3"/>
        <bgColor rgb="FF000000"/>
      </patternFill>
    </fill>
    <fill>
      <patternFill patternType="solid">
        <fgColor rgb="FF000000"/>
        <bgColor rgb="FF000000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0" fillId="3" borderId="1" xfId="0" applyFill="1" applyBorder="1" applyAlignment="1"/>
    <xf numFmtId="0" fontId="1" fillId="2" borderId="1" xfId="0" applyFont="1" applyFill="1" applyBorder="1" applyAlignment="1"/>
    <xf numFmtId="0" fontId="2" fillId="4" borderId="0" xfId="0" applyFont="1" applyFill="1" applyAlignment="1">
      <alignment horizontal="center"/>
    </xf>
    <xf numFmtId="0" fontId="5" fillId="5" borderId="1" xfId="0" applyFont="1" applyFill="1" applyBorder="1"/>
    <xf numFmtId="0" fontId="5" fillId="5" borderId="3" xfId="0" applyFont="1" applyFill="1" applyBorder="1"/>
    <xf numFmtId="0" fontId="6" fillId="6" borderId="2" xfId="0" applyFont="1" applyFill="1" applyBorder="1"/>
    <xf numFmtId="0" fontId="6" fillId="6" borderId="4" xfId="0" applyFont="1" applyFill="1" applyBorder="1"/>
    <xf numFmtId="0" fontId="5" fillId="0" borderId="0" xfId="0" applyFont="1"/>
    <xf numFmtId="0" fontId="7" fillId="7" borderId="0" xfId="0" applyFont="1" applyFill="1" applyAlignment="1">
      <alignment horizontal="center"/>
    </xf>
    <xf numFmtId="0" fontId="0" fillId="0" borderId="5" xfId="0" applyBorder="1"/>
    <xf numFmtId="0" fontId="0" fillId="0" borderId="3" xfId="0" applyBorder="1"/>
    <xf numFmtId="0" fontId="5" fillId="0" borderId="5" xfId="0" applyFont="1" applyBorder="1"/>
    <xf numFmtId="0" fontId="5" fillId="0" borderId="3" xfId="0" applyFont="1" applyBorder="1"/>
    <xf numFmtId="164" fontId="0" fillId="0" borderId="0" xfId="0" applyNumberFormat="1"/>
    <xf numFmtId="0" fontId="0" fillId="8" borderId="0" xfId="0" applyFill="1"/>
    <xf numFmtId="1" fontId="5" fillId="8" borderId="0" xfId="0" applyNumberFormat="1" applyFont="1" applyFill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1"/>
          <c:order val="0"/>
          <c:marker>
            <c:symbol val="none"/>
          </c:marker>
          <c:trendline>
            <c:trendlineType val="linear"/>
            <c:dispRSqr val="1"/>
            <c:dispEq val="1"/>
            <c:trendlineLbl>
              <c:layout>
                <c:manualLayout>
                  <c:x val="-9.8154375596162122E-2"/>
                  <c:y val="0.17117438724561079"/>
                </c:manualLayout>
              </c:layout>
              <c:numFmt formatCode="#,##0.0000" sourceLinked="0"/>
            </c:trendlineLbl>
          </c:trendline>
          <c:cat>
            <c:numRef>
              <c:f>Feuil1!$B$4:$O$4</c:f>
              <c:numCache>
                <c:formatCode>General</c:formatCode>
                <c:ptCount val="14"/>
                <c:pt idx="0">
                  <c:v>46</c:v>
                </c:pt>
                <c:pt idx="1">
                  <c:v>45</c:v>
                </c:pt>
                <c:pt idx="2">
                  <c:v>44</c:v>
                </c:pt>
                <c:pt idx="3">
                  <c:v>43</c:v>
                </c:pt>
                <c:pt idx="4">
                  <c:v>42</c:v>
                </c:pt>
                <c:pt idx="5">
                  <c:v>41</c:v>
                </c:pt>
                <c:pt idx="6">
                  <c:v>40</c:v>
                </c:pt>
                <c:pt idx="7">
                  <c:v>39</c:v>
                </c:pt>
                <c:pt idx="8">
                  <c:v>38</c:v>
                </c:pt>
                <c:pt idx="9">
                  <c:v>37</c:v>
                </c:pt>
                <c:pt idx="10">
                  <c:v>36</c:v>
                </c:pt>
                <c:pt idx="11">
                  <c:v>35</c:v>
                </c:pt>
                <c:pt idx="12">
                  <c:v>34</c:v>
                </c:pt>
                <c:pt idx="13">
                  <c:v>33</c:v>
                </c:pt>
              </c:numCache>
            </c:numRef>
          </c:cat>
          <c:val>
            <c:numRef>
              <c:f>Feuil1!$B$5:$O$5</c:f>
              <c:numCache>
                <c:formatCode>General</c:formatCode>
                <c:ptCount val="14"/>
                <c:pt idx="0">
                  <c:v>13528</c:v>
                </c:pt>
                <c:pt idx="1">
                  <c:v>#N/A</c:v>
                </c:pt>
                <c:pt idx="2">
                  <c:v>14980</c:v>
                </c:pt>
                <c:pt idx="3">
                  <c:v>#N/A</c:v>
                </c:pt>
                <c:pt idx="4">
                  <c:v>13335</c:v>
                </c:pt>
                <c:pt idx="5">
                  <c:v>#N/A</c:v>
                </c:pt>
                <c:pt idx="6">
                  <c:v>17149</c:v>
                </c:pt>
                <c:pt idx="7">
                  <c:v>#N/A</c:v>
                </c:pt>
                <c:pt idx="8">
                  <c:v>15776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13268</c:v>
                </c:pt>
                <c:pt idx="13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9464832"/>
        <c:axId val="179790976"/>
      </c:lineChart>
      <c:catAx>
        <c:axId val="1594648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79790976"/>
        <c:crosses val="autoZero"/>
        <c:auto val="1"/>
        <c:lblAlgn val="ctr"/>
        <c:lblOffset val="100"/>
        <c:noMultiLvlLbl val="0"/>
      </c:catAx>
      <c:valAx>
        <c:axId val="179790976"/>
        <c:scaling>
          <c:orientation val="minMax"/>
          <c:min val="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946483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368300</xdr:colOff>
      <xdr:row>3</xdr:row>
      <xdr:rowOff>88900</xdr:rowOff>
    </xdr:from>
    <xdr:to>
      <xdr:col>21</xdr:col>
      <xdr:colOff>685800</xdr:colOff>
      <xdr:row>26</xdr:row>
      <xdr:rowOff>104775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O27"/>
  <sheetViews>
    <sheetView tabSelected="1" topLeftCell="C4" workbookViewId="0">
      <selection activeCell="D17" sqref="D17"/>
    </sheetView>
  </sheetViews>
  <sheetFormatPr baseColWidth="10" defaultRowHeight="15.75" x14ac:dyDescent="0.25"/>
  <sheetData>
    <row r="4" spans="2:15" x14ac:dyDescent="0.25">
      <c r="B4" s="1">
        <v>46</v>
      </c>
      <c r="C4" s="1">
        <v>45</v>
      </c>
      <c r="D4" s="1">
        <v>44</v>
      </c>
      <c r="E4" s="1">
        <v>43</v>
      </c>
      <c r="F4" s="1">
        <v>42</v>
      </c>
      <c r="G4" s="1">
        <v>41</v>
      </c>
      <c r="H4" s="1">
        <v>40</v>
      </c>
      <c r="I4" s="1">
        <v>39</v>
      </c>
      <c r="J4" s="1">
        <v>38</v>
      </c>
      <c r="K4" s="1">
        <v>37</v>
      </c>
      <c r="L4" s="1">
        <v>36</v>
      </c>
      <c r="M4" s="1">
        <v>35</v>
      </c>
      <c r="N4" s="1">
        <v>34</v>
      </c>
      <c r="O4" s="1">
        <v>33</v>
      </c>
    </row>
    <row r="5" spans="2:15" x14ac:dyDescent="0.25">
      <c r="B5" s="2">
        <v>13528</v>
      </c>
      <c r="C5" s="2" t="e">
        <f>NA()</f>
        <v>#N/A</v>
      </c>
      <c r="D5" s="2">
        <v>14980</v>
      </c>
      <c r="E5" s="2" t="e">
        <f>NA()</f>
        <v>#N/A</v>
      </c>
      <c r="F5" s="2">
        <v>13335</v>
      </c>
      <c r="G5" s="2" t="e">
        <f>NA()</f>
        <v>#N/A</v>
      </c>
      <c r="H5" s="2">
        <v>17149</v>
      </c>
      <c r="I5" s="2" t="e">
        <f>NA()</f>
        <v>#N/A</v>
      </c>
      <c r="J5" s="2">
        <v>15776</v>
      </c>
      <c r="K5" s="2" t="e">
        <f>NA()</f>
        <v>#N/A</v>
      </c>
      <c r="L5" s="2" t="e">
        <f>NA()</f>
        <v>#N/A</v>
      </c>
      <c r="M5" s="2" t="e">
        <f>NA()</f>
        <v>#N/A</v>
      </c>
      <c r="N5" s="2">
        <v>13268</v>
      </c>
      <c r="O5" s="2" t="e">
        <f>NA()</f>
        <v>#N/A</v>
      </c>
    </row>
    <row r="6" spans="2:15" x14ac:dyDescent="0.25">
      <c r="B6" s="16">
        <f>B4*$F$22+$G$22</f>
        <v>14553.085714285715</v>
      </c>
      <c r="C6" s="8"/>
      <c r="D6" s="16">
        <f>D4*$F$22+$G$22</f>
        <v>14597.928571428572</v>
      </c>
      <c r="E6" s="8"/>
      <c r="F6" s="16">
        <f>F4*$F$22+$G$22</f>
        <v>14642.771428571428</v>
      </c>
      <c r="G6" s="8"/>
      <c r="H6" s="16">
        <f>H4*$F$22+$G$22</f>
        <v>14687.614285714286</v>
      </c>
      <c r="I6" s="8"/>
      <c r="J6" s="16">
        <f>J4*$F$22+$G$22</f>
        <v>14732.457142857143</v>
      </c>
      <c r="K6" s="8"/>
      <c r="L6" s="8"/>
      <c r="M6" s="8"/>
      <c r="N6" s="16">
        <f>N4*$F$22+$G$22</f>
        <v>14822.142857142857</v>
      </c>
      <c r="O6" s="8"/>
    </row>
    <row r="8" spans="2:15" x14ac:dyDescent="0.25">
      <c r="G8" s="3" t="s">
        <v>0</v>
      </c>
      <c r="H8" s="3" t="s">
        <v>1</v>
      </c>
    </row>
    <row r="9" spans="2:15" x14ac:dyDescent="0.25">
      <c r="G9" s="10" t="e">
        <f t="array" ref="G9:H9">INDEX(LINEST(B5:O5,B4:O4^{1}),1,{1,2})</f>
        <v>#VALUE!</v>
      </c>
      <c r="H9" s="11" t="e">
        <v>#VALUE!</v>
      </c>
    </row>
    <row r="12" spans="2:15" x14ac:dyDescent="0.25">
      <c r="B12" s="4">
        <v>46</v>
      </c>
      <c r="C12" s="5">
        <v>45</v>
      </c>
      <c r="D12" s="5">
        <v>44</v>
      </c>
      <c r="E12" s="5">
        <v>43</v>
      </c>
      <c r="F12" s="5">
        <v>42</v>
      </c>
      <c r="G12" s="5">
        <v>41</v>
      </c>
      <c r="H12" s="5">
        <v>40</v>
      </c>
      <c r="I12" s="5">
        <v>39</v>
      </c>
      <c r="J12" s="5">
        <v>38</v>
      </c>
      <c r="K12" s="5">
        <v>37</v>
      </c>
      <c r="L12" s="5">
        <v>36</v>
      </c>
      <c r="M12" s="5">
        <v>35</v>
      </c>
      <c r="N12" s="5">
        <v>34</v>
      </c>
      <c r="O12" s="5">
        <v>33</v>
      </c>
    </row>
    <row r="13" spans="2:15" x14ac:dyDescent="0.25">
      <c r="B13" s="6">
        <v>13528</v>
      </c>
      <c r="C13" s="7"/>
      <c r="D13" s="7">
        <v>14980</v>
      </c>
      <c r="E13" s="7"/>
      <c r="F13" s="7">
        <v>13335</v>
      </c>
      <c r="G13" s="7"/>
      <c r="H13" s="7">
        <v>17149</v>
      </c>
      <c r="I13" s="7"/>
      <c r="J13" s="7">
        <v>15776</v>
      </c>
      <c r="K13" s="7"/>
      <c r="L13" s="7"/>
      <c r="M13" s="7"/>
      <c r="N13" s="7">
        <v>13268</v>
      </c>
      <c r="O13" s="7"/>
    </row>
    <row r="14" spans="2:15" x14ac:dyDescent="0.25"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</row>
    <row r="15" spans="2:15" x14ac:dyDescent="0.25"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</row>
    <row r="16" spans="2:15" x14ac:dyDescent="0.25">
      <c r="B16" s="8"/>
      <c r="C16" s="8"/>
      <c r="D16" s="8"/>
      <c r="E16" s="8"/>
      <c r="F16" s="8"/>
      <c r="G16" s="9" t="s">
        <v>0</v>
      </c>
      <c r="H16" s="9" t="s">
        <v>1</v>
      </c>
      <c r="I16" s="8"/>
      <c r="J16" s="8"/>
      <c r="K16" s="8"/>
      <c r="L16" s="8"/>
      <c r="M16" s="8"/>
      <c r="N16" s="8"/>
      <c r="O16" s="8"/>
    </row>
    <row r="17" spans="2:15" x14ac:dyDescent="0.25">
      <c r="B17" s="8"/>
      <c r="C17" s="8"/>
      <c r="D17" s="8"/>
      <c r="E17" s="8"/>
      <c r="F17" s="8"/>
      <c r="G17" s="12" t="e">
        <f t="array" ref="G17:H17">INDEX(LINEST(B13:O13,B12:O12^{1}),1,{1,2})</f>
        <v>#VALUE!</v>
      </c>
      <c r="H17" s="13" t="e">
        <v>#VALUE!</v>
      </c>
      <c r="I17" s="8"/>
      <c r="J17" s="8"/>
      <c r="K17" s="8"/>
      <c r="L17" s="8"/>
      <c r="M17" s="8"/>
      <c r="N17" s="8"/>
      <c r="O17" s="8"/>
    </row>
    <row r="18" spans="2:15" x14ac:dyDescent="0.25">
      <c r="G18" s="15">
        <f t="array" ref="G18">SLOPE(B13:O13,B12:O12)</f>
        <v>-22.421428571428564</v>
      </c>
      <c r="H18" s="15">
        <f>INTERCEPT(B13:O13,B12:O12)</f>
        <v>15584.471428571427</v>
      </c>
    </row>
    <row r="21" spans="2:15" x14ac:dyDescent="0.25">
      <c r="C21" t="s">
        <v>2</v>
      </c>
      <c r="D21" t="s">
        <v>3</v>
      </c>
    </row>
    <row r="22" spans="2:15" x14ac:dyDescent="0.25">
      <c r="B22">
        <v>46</v>
      </c>
      <c r="C22">
        <v>13528</v>
      </c>
      <c r="D22" s="14">
        <f t="array" ref="D22:D27">TREND(C22:C27,B22:B27)</f>
        <v>14553.085714285715</v>
      </c>
      <c r="F22" s="15">
        <f t="array" ref="F22:G26">LINEST(C22:C27,B22:B27,TRUE,TRUE)</f>
        <v>-22.421428571428578</v>
      </c>
      <c r="G22" s="15">
        <v>15584.471428571429</v>
      </c>
    </row>
    <row r="23" spans="2:15" x14ac:dyDescent="0.25">
      <c r="B23">
        <v>44</v>
      </c>
      <c r="C23">
        <v>14980</v>
      </c>
      <c r="D23" s="14">
        <v>14597.928571428572</v>
      </c>
      <c r="F23">
        <v>182.76013815788659</v>
      </c>
      <c r="G23">
        <v>7467.1179322467933</v>
      </c>
    </row>
    <row r="24" spans="2:15" x14ac:dyDescent="0.25">
      <c r="B24">
        <v>42</v>
      </c>
      <c r="C24">
        <v>13335</v>
      </c>
      <c r="D24" s="14">
        <v>14642.771428571428</v>
      </c>
      <c r="F24" s="15">
        <v>3.7486297289165238E-3</v>
      </c>
      <c r="G24">
        <v>1765.6306774877112</v>
      </c>
    </row>
    <row r="25" spans="2:15" x14ac:dyDescent="0.25">
      <c r="B25">
        <v>40</v>
      </c>
      <c r="C25">
        <v>17149</v>
      </c>
      <c r="D25" s="14">
        <v>14687.614285714286</v>
      </c>
      <c r="F25">
        <v>1.5050939314227527E-2</v>
      </c>
      <c r="G25">
        <v>4</v>
      </c>
    </row>
    <row r="26" spans="2:15" x14ac:dyDescent="0.25">
      <c r="B26">
        <v>38</v>
      </c>
      <c r="C26">
        <v>15776</v>
      </c>
      <c r="D26" s="14">
        <v>14732.457142857143</v>
      </c>
      <c r="F26">
        <v>46920.576190475374</v>
      </c>
      <c r="G26">
        <v>12469806.757142857</v>
      </c>
    </row>
    <row r="27" spans="2:15" x14ac:dyDescent="0.25">
      <c r="B27">
        <v>34</v>
      </c>
      <c r="C27">
        <v>13268</v>
      </c>
      <c r="D27" s="14">
        <v>14822.142857142857</v>
      </c>
    </row>
  </sheetData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Appgratis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Loris Dzagoyan</dc:creator>
  <cp:lastModifiedBy>Administrateur</cp:lastModifiedBy>
  <dcterms:created xsi:type="dcterms:W3CDTF">2013-07-01T17:19:42Z</dcterms:created>
  <dcterms:modified xsi:type="dcterms:W3CDTF">2013-07-02T09:20:44Z</dcterms:modified>
</cp:coreProperties>
</file>