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9440" windowHeight="8505"/>
  </bookViews>
  <sheets>
    <sheet name="RAC022012" sheetId="1" r:id="rId1"/>
  </sheets>
  <calcPr calcId="145621"/>
</workbook>
</file>

<file path=xl/calcChain.xml><?xml version="1.0" encoding="utf-8"?>
<calcChain xmlns="http://schemas.openxmlformats.org/spreadsheetml/2006/main">
  <c r="A1" i="1" l="1"/>
  <c r="A2" i="1"/>
  <c r="B2" i="1"/>
  <c r="C2" i="1"/>
  <c r="D2" i="1"/>
  <c r="E2" i="1"/>
  <c r="F2" i="1"/>
  <c r="G2" i="1"/>
  <c r="H2" i="1"/>
  <c r="I2" i="1"/>
  <c r="J2" i="1"/>
  <c r="L2" i="1"/>
  <c r="A3" i="1"/>
  <c r="B3" i="1"/>
  <c r="C3" i="1"/>
  <c r="D3" i="1"/>
  <c r="E3" i="1"/>
  <c r="F3" i="1"/>
  <c r="G3" i="1"/>
  <c r="H3" i="1"/>
  <c r="I3" i="1"/>
  <c r="J3" i="1"/>
  <c r="L3" i="1"/>
  <c r="A4" i="1"/>
  <c r="B4" i="1"/>
  <c r="C4" i="1"/>
  <c r="D4" i="1"/>
  <c r="E4" i="1"/>
  <c r="F4" i="1"/>
  <c r="G4" i="1"/>
  <c r="H4" i="1"/>
  <c r="I4" i="1"/>
  <c r="J4" i="1"/>
  <c r="L4" i="1"/>
  <c r="A5" i="1"/>
  <c r="B5" i="1"/>
  <c r="C5" i="1"/>
  <c r="D5" i="1"/>
  <c r="E5" i="1"/>
  <c r="F5" i="1"/>
  <c r="G5" i="1"/>
  <c r="H5" i="1"/>
  <c r="I5" i="1"/>
  <c r="J5" i="1"/>
  <c r="L5" i="1"/>
  <c r="A6" i="1"/>
  <c r="B6" i="1"/>
  <c r="C6" i="1"/>
  <c r="D6" i="1"/>
  <c r="E6" i="1"/>
  <c r="F6" i="1"/>
  <c r="G6" i="1"/>
  <c r="H6" i="1"/>
  <c r="I6" i="1"/>
  <c r="J6" i="1"/>
  <c r="L6" i="1"/>
  <c r="A7" i="1"/>
  <c r="B7" i="1"/>
  <c r="C7" i="1"/>
  <c r="D7" i="1"/>
  <c r="E7" i="1"/>
  <c r="F7" i="1"/>
  <c r="G7" i="1"/>
  <c r="H7" i="1"/>
  <c r="I7" i="1"/>
  <c r="J7" i="1"/>
  <c r="L7" i="1"/>
  <c r="A8" i="1"/>
  <c r="B8" i="1"/>
  <c r="C8" i="1"/>
  <c r="D8" i="1"/>
  <c r="E8" i="1"/>
  <c r="F8" i="1"/>
  <c r="G8" i="1"/>
  <c r="H8" i="1"/>
  <c r="I8" i="1"/>
  <c r="J8" i="1"/>
  <c r="L8" i="1"/>
  <c r="A9" i="1"/>
  <c r="B9" i="1"/>
  <c r="C9" i="1"/>
  <c r="D9" i="1"/>
  <c r="E9" i="1"/>
  <c r="F9" i="1"/>
  <c r="G9" i="1"/>
  <c r="H9" i="1"/>
  <c r="I9" i="1"/>
  <c r="J9" i="1"/>
  <c r="L9" i="1"/>
  <c r="A10" i="1"/>
  <c r="B10" i="1"/>
  <c r="C10" i="1"/>
  <c r="D10" i="1"/>
  <c r="E10" i="1"/>
  <c r="F10" i="1"/>
  <c r="G10" i="1"/>
  <c r="H10" i="1"/>
  <c r="I10" i="1"/>
  <c r="J10" i="1"/>
  <c r="L10" i="1"/>
  <c r="A11" i="1"/>
  <c r="B11" i="1"/>
  <c r="C11" i="1"/>
  <c r="D11" i="1"/>
  <c r="E11" i="1"/>
  <c r="F11" i="1"/>
  <c r="G11" i="1"/>
  <c r="H11" i="1"/>
  <c r="I11" i="1"/>
  <c r="J11" i="1"/>
  <c r="L11" i="1"/>
  <c r="A12" i="1"/>
  <c r="B12" i="1"/>
  <c r="C12" i="1"/>
  <c r="D12" i="1"/>
  <c r="E12" i="1"/>
  <c r="F12" i="1"/>
  <c r="G12" i="1"/>
  <c r="H12" i="1"/>
  <c r="I12" i="1"/>
  <c r="J12" i="1"/>
  <c r="L12" i="1"/>
  <c r="A13" i="1"/>
  <c r="B13" i="1"/>
  <c r="C13" i="1"/>
  <c r="D13" i="1"/>
  <c r="E13" i="1"/>
  <c r="F13" i="1"/>
  <c r="G13" i="1"/>
  <c r="H13" i="1"/>
  <c r="I13" i="1"/>
  <c r="J13" i="1"/>
  <c r="L13" i="1"/>
  <c r="A14" i="1"/>
  <c r="B14" i="1"/>
  <c r="C14" i="1"/>
  <c r="D14" i="1"/>
  <c r="E14" i="1"/>
  <c r="F14" i="1"/>
  <c r="G14" i="1"/>
  <c r="H14" i="1"/>
  <c r="I14" i="1"/>
  <c r="J14" i="1"/>
  <c r="L14" i="1"/>
  <c r="A15" i="1"/>
  <c r="B15" i="1"/>
  <c r="C15" i="1"/>
  <c r="D15" i="1"/>
  <c r="E15" i="1"/>
  <c r="F15" i="1"/>
  <c r="G15" i="1"/>
  <c r="H15" i="1"/>
  <c r="I15" i="1"/>
  <c r="J15" i="1"/>
  <c r="L15" i="1"/>
  <c r="A16" i="1"/>
  <c r="B16" i="1"/>
  <c r="C16" i="1"/>
  <c r="D16" i="1"/>
  <c r="E16" i="1"/>
  <c r="F16" i="1"/>
  <c r="G16" i="1"/>
  <c r="H16" i="1"/>
  <c r="I16" i="1"/>
  <c r="J16" i="1"/>
  <c r="L16" i="1"/>
  <c r="A17" i="1"/>
  <c r="B17" i="1"/>
  <c r="C17" i="1"/>
  <c r="D17" i="1"/>
  <c r="E17" i="1"/>
  <c r="F17" i="1"/>
  <c r="G17" i="1"/>
  <c r="H17" i="1"/>
  <c r="I17" i="1"/>
  <c r="J17" i="1"/>
  <c r="L17" i="1"/>
  <c r="A18" i="1"/>
  <c r="B18" i="1"/>
  <c r="C18" i="1"/>
  <c r="D18" i="1"/>
  <c r="E18" i="1"/>
  <c r="F18" i="1"/>
  <c r="G18" i="1"/>
  <c r="H18" i="1"/>
  <c r="I18" i="1"/>
  <c r="J18" i="1"/>
  <c r="L18" i="1"/>
  <c r="A19" i="1"/>
  <c r="B19" i="1"/>
  <c r="C19" i="1"/>
  <c r="D19" i="1"/>
  <c r="E19" i="1"/>
  <c r="F19" i="1"/>
  <c r="G19" i="1"/>
  <c r="H19" i="1"/>
  <c r="I19" i="1"/>
  <c r="J19" i="1"/>
  <c r="L19" i="1"/>
  <c r="A20" i="1"/>
  <c r="B20" i="1"/>
  <c r="C20" i="1"/>
  <c r="D20" i="1"/>
  <c r="E20" i="1"/>
  <c r="F20" i="1"/>
  <c r="G20" i="1"/>
  <c r="H20" i="1"/>
  <c r="I20" i="1"/>
  <c r="J20" i="1"/>
  <c r="L20" i="1"/>
  <c r="A21" i="1"/>
  <c r="B21" i="1"/>
  <c r="C21" i="1"/>
  <c r="D21" i="1"/>
  <c r="E21" i="1"/>
  <c r="F21" i="1"/>
  <c r="G21" i="1"/>
  <c r="H21" i="1"/>
  <c r="I21" i="1"/>
  <c r="J21" i="1"/>
  <c r="L21" i="1"/>
  <c r="A22" i="1"/>
  <c r="B22" i="1"/>
  <c r="C22" i="1"/>
  <c r="D22" i="1"/>
  <c r="E22" i="1"/>
  <c r="F22" i="1"/>
  <c r="G22" i="1"/>
  <c r="H22" i="1"/>
  <c r="I22" i="1"/>
  <c r="J22" i="1"/>
  <c r="L22" i="1"/>
  <c r="A23" i="1"/>
  <c r="B23" i="1"/>
  <c r="C23" i="1"/>
  <c r="D23" i="1"/>
  <c r="E23" i="1"/>
  <c r="F23" i="1"/>
  <c r="G23" i="1"/>
  <c r="H23" i="1"/>
  <c r="I23" i="1"/>
  <c r="J23" i="1"/>
  <c r="L23" i="1"/>
  <c r="A24" i="1"/>
  <c r="B24" i="1"/>
  <c r="C24" i="1"/>
  <c r="D24" i="1"/>
  <c r="E24" i="1"/>
  <c r="F24" i="1"/>
  <c r="G24" i="1"/>
  <c r="H24" i="1"/>
  <c r="I24" i="1"/>
  <c r="J24" i="1"/>
  <c r="L24" i="1"/>
  <c r="A25" i="1"/>
  <c r="B25" i="1"/>
  <c r="C25" i="1"/>
  <c r="D25" i="1"/>
  <c r="E25" i="1"/>
  <c r="F25" i="1"/>
  <c r="G25" i="1"/>
  <c r="H25" i="1"/>
  <c r="I25" i="1"/>
  <c r="J25" i="1"/>
  <c r="L25" i="1"/>
  <c r="A26" i="1"/>
  <c r="B26" i="1"/>
  <c r="C26" i="1"/>
  <c r="D26" i="1"/>
  <c r="E26" i="1"/>
  <c r="F26" i="1"/>
  <c r="G26" i="1"/>
  <c r="H26" i="1"/>
  <c r="I26" i="1"/>
  <c r="J26" i="1"/>
  <c r="L26" i="1"/>
  <c r="A27" i="1"/>
  <c r="B27" i="1"/>
  <c r="C27" i="1"/>
  <c r="D27" i="1"/>
  <c r="E27" i="1"/>
  <c r="F27" i="1"/>
  <c r="G27" i="1"/>
  <c r="H27" i="1"/>
  <c r="I27" i="1"/>
  <c r="J27" i="1"/>
  <c r="L27" i="1"/>
  <c r="A28" i="1"/>
  <c r="B28" i="1"/>
  <c r="C28" i="1"/>
  <c r="D28" i="1"/>
  <c r="E28" i="1"/>
  <c r="F28" i="1"/>
  <c r="G28" i="1"/>
  <c r="H28" i="1"/>
  <c r="I28" i="1"/>
  <c r="J28" i="1"/>
  <c r="L28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8"/>
  <sheetViews>
    <sheetView tabSelected="1" workbookViewId="0"/>
  </sheetViews>
  <sheetFormatPr baseColWidth="10" defaultRowHeight="15" x14ac:dyDescent="0.25"/>
  <sheetData>
    <row r="1" spans="1:12" x14ac:dyDescent="0.25">
      <c r="A1" t="str">
        <f>"SAS XXXX"</f>
        <v>SAS XXXX</v>
      </c>
    </row>
    <row r="2" spans="1:12" x14ac:dyDescent="0.25">
      <c r="A2" t="str">
        <f t="shared" ref="A2:A28" si="0">"009"</f>
        <v>009</v>
      </c>
      <c r="B2" t="str">
        <f t="shared" ref="B2:B28" si="1">"290212"</f>
        <v>290212</v>
      </c>
      <c r="C2" t="str">
        <f t="shared" ref="C2:C28" si="2">"OD"</f>
        <v>OD</v>
      </c>
      <c r="D2" t="str">
        <f>"64110000"</f>
        <v>64110000</v>
      </c>
      <c r="E2" t="str">
        <f>""</f>
        <v/>
      </c>
      <c r="F2" t="str">
        <f>""</f>
        <v/>
      </c>
      <c r="G2" t="str">
        <f t="shared" ref="G2:G28" si="3">"PAIE 2/2012"</f>
        <v>PAIE 2/2012</v>
      </c>
      <c r="H2" t="str">
        <f t="shared" ref="H2:H28" si="4">"OD PAIE"</f>
        <v>OD PAIE</v>
      </c>
      <c r="I2" t="str">
        <f t="shared" ref="I2:I28" si="5">"S"</f>
        <v>S</v>
      </c>
      <c r="J2" t="str">
        <f>"D"</f>
        <v>D</v>
      </c>
      <c r="K2">
        <v>16281.83</v>
      </c>
      <c r="L2" t="str">
        <f t="shared" ref="L2:L28" si="6">"N"</f>
        <v>N</v>
      </c>
    </row>
    <row r="3" spans="1:12" x14ac:dyDescent="0.25">
      <c r="A3" t="str">
        <f t="shared" si="0"/>
        <v>009</v>
      </c>
      <c r="B3" t="str">
        <f t="shared" si="1"/>
        <v>290212</v>
      </c>
      <c r="C3" t="str">
        <f t="shared" si="2"/>
        <v>OD</v>
      </c>
      <c r="D3" t="str">
        <f>"64140000"</f>
        <v>64140000</v>
      </c>
      <c r="E3" t="str">
        <f>""</f>
        <v/>
      </c>
      <c r="F3" t="str">
        <f>""</f>
        <v/>
      </c>
      <c r="G3" t="str">
        <f t="shared" si="3"/>
        <v>PAIE 2/2012</v>
      </c>
      <c r="H3" t="str">
        <f t="shared" si="4"/>
        <v>OD PAIE</v>
      </c>
      <c r="I3" t="str">
        <f t="shared" si="5"/>
        <v>S</v>
      </c>
      <c r="J3" t="str">
        <f>"D"</f>
        <v>D</v>
      </c>
      <c r="K3">
        <v>0</v>
      </c>
      <c r="L3" t="str">
        <f t="shared" si="6"/>
        <v>N</v>
      </c>
    </row>
    <row r="4" spans="1:12" x14ac:dyDescent="0.25">
      <c r="A4" t="str">
        <f t="shared" si="0"/>
        <v>009</v>
      </c>
      <c r="B4" t="str">
        <f t="shared" si="1"/>
        <v>290212</v>
      </c>
      <c r="C4" t="str">
        <f t="shared" si="2"/>
        <v>OD</v>
      </c>
      <c r="D4" t="str">
        <f>"42100000"</f>
        <v>42100000</v>
      </c>
      <c r="E4" t="str">
        <f>"X"</f>
        <v>X</v>
      </c>
      <c r="F4" t="str">
        <f>""</f>
        <v/>
      </c>
      <c r="G4" t="str">
        <f t="shared" si="3"/>
        <v>PAIE 2/2012</v>
      </c>
      <c r="H4" t="str">
        <f t="shared" si="4"/>
        <v>OD PAIE</v>
      </c>
      <c r="I4" t="str">
        <f t="shared" si="5"/>
        <v>S</v>
      </c>
      <c r="J4" t="str">
        <f t="shared" ref="J4:J10" si="7">"C"</f>
        <v>C</v>
      </c>
      <c r="K4">
        <v>8941.68</v>
      </c>
      <c r="L4" t="str">
        <f t="shared" si="6"/>
        <v>N</v>
      </c>
    </row>
    <row r="5" spans="1:12" x14ac:dyDescent="0.25">
      <c r="A5" t="str">
        <f t="shared" si="0"/>
        <v>009</v>
      </c>
      <c r="B5" t="str">
        <f t="shared" si="1"/>
        <v>290212</v>
      </c>
      <c r="C5" t="str">
        <f t="shared" si="2"/>
        <v>OD</v>
      </c>
      <c r="D5" t="str">
        <f>"42500000"</f>
        <v>42500000</v>
      </c>
      <c r="E5" t="str">
        <f>"X"</f>
        <v>X</v>
      </c>
      <c r="F5" t="str">
        <f>""</f>
        <v/>
      </c>
      <c r="G5" t="str">
        <f t="shared" si="3"/>
        <v>PAIE 2/2012</v>
      </c>
      <c r="H5" t="str">
        <f t="shared" si="4"/>
        <v>OD PAIE</v>
      </c>
      <c r="I5" t="str">
        <f t="shared" si="5"/>
        <v>S</v>
      </c>
      <c r="J5" t="str">
        <f t="shared" si="7"/>
        <v>C</v>
      </c>
      <c r="K5">
        <v>3840</v>
      </c>
      <c r="L5" t="str">
        <f t="shared" si="6"/>
        <v>N</v>
      </c>
    </row>
    <row r="6" spans="1:12" x14ac:dyDescent="0.25">
      <c r="A6" t="str">
        <f t="shared" si="0"/>
        <v>009</v>
      </c>
      <c r="B6" t="str">
        <f t="shared" si="1"/>
        <v>290212</v>
      </c>
      <c r="C6" t="str">
        <f t="shared" si="2"/>
        <v>OD</v>
      </c>
      <c r="D6" t="str">
        <f>"42510000"</f>
        <v>42510000</v>
      </c>
      <c r="E6" t="str">
        <f>""</f>
        <v/>
      </c>
      <c r="F6" t="str">
        <f>""</f>
        <v/>
      </c>
      <c r="G6" t="str">
        <f t="shared" si="3"/>
        <v>PAIE 2/2012</v>
      </c>
      <c r="H6" t="str">
        <f t="shared" si="4"/>
        <v>OD PAIE</v>
      </c>
      <c r="I6" t="str">
        <f t="shared" si="5"/>
        <v>S</v>
      </c>
      <c r="J6" t="str">
        <f t="shared" si="7"/>
        <v>C</v>
      </c>
      <c r="K6">
        <v>0</v>
      </c>
      <c r="L6" t="str">
        <f t="shared" si="6"/>
        <v>N</v>
      </c>
    </row>
    <row r="7" spans="1:12" x14ac:dyDescent="0.25">
      <c r="A7" t="str">
        <f t="shared" si="0"/>
        <v>009</v>
      </c>
      <c r="B7" t="str">
        <f t="shared" si="1"/>
        <v>290212</v>
      </c>
      <c r="C7" t="str">
        <f t="shared" si="2"/>
        <v>OD</v>
      </c>
      <c r="D7" t="str">
        <f>"43110000"</f>
        <v>43110000</v>
      </c>
      <c r="E7" t="str">
        <f>""</f>
        <v/>
      </c>
      <c r="F7" t="str">
        <f>""</f>
        <v/>
      </c>
      <c r="G7" t="str">
        <f t="shared" si="3"/>
        <v>PAIE 2/2012</v>
      </c>
      <c r="H7" t="str">
        <f t="shared" si="4"/>
        <v>OD PAIE</v>
      </c>
      <c r="I7" t="str">
        <f t="shared" si="5"/>
        <v>S</v>
      </c>
      <c r="J7" t="str">
        <f t="shared" si="7"/>
        <v>C</v>
      </c>
      <c r="K7">
        <v>2702.42</v>
      </c>
      <c r="L7" t="str">
        <f t="shared" si="6"/>
        <v>N</v>
      </c>
    </row>
    <row r="8" spans="1:12" x14ac:dyDescent="0.25">
      <c r="A8" t="str">
        <f t="shared" si="0"/>
        <v>009</v>
      </c>
      <c r="B8" t="str">
        <f t="shared" si="1"/>
        <v>290212</v>
      </c>
      <c r="C8" t="str">
        <f t="shared" si="2"/>
        <v>OD</v>
      </c>
      <c r="D8" t="str">
        <f>"43740000"</f>
        <v>43740000</v>
      </c>
      <c r="E8" t="str">
        <f>""</f>
        <v/>
      </c>
      <c r="F8" t="str">
        <f>""</f>
        <v/>
      </c>
      <c r="G8" t="str">
        <f t="shared" si="3"/>
        <v>PAIE 2/2012</v>
      </c>
      <c r="H8" t="str">
        <f t="shared" si="4"/>
        <v>OD PAIE</v>
      </c>
      <c r="I8" t="str">
        <f t="shared" si="5"/>
        <v>S</v>
      </c>
      <c r="J8" t="str">
        <f t="shared" si="7"/>
        <v>C</v>
      </c>
      <c r="K8">
        <v>0</v>
      </c>
      <c r="L8" t="str">
        <f t="shared" si="6"/>
        <v>N</v>
      </c>
    </row>
    <row r="9" spans="1:12" x14ac:dyDescent="0.25">
      <c r="A9" t="str">
        <f t="shared" si="0"/>
        <v>009</v>
      </c>
      <c r="B9" t="str">
        <f t="shared" si="1"/>
        <v>290212</v>
      </c>
      <c r="C9" t="str">
        <f t="shared" si="2"/>
        <v>OD</v>
      </c>
      <c r="D9" t="str">
        <f>"43720000"</f>
        <v>43720000</v>
      </c>
      <c r="E9" t="str">
        <f>""</f>
        <v/>
      </c>
      <c r="F9" t="str">
        <f>""</f>
        <v/>
      </c>
      <c r="G9" t="str">
        <f t="shared" si="3"/>
        <v>PAIE 2/2012</v>
      </c>
      <c r="H9" t="str">
        <f t="shared" si="4"/>
        <v>OD PAIE</v>
      </c>
      <c r="I9" t="str">
        <f t="shared" si="5"/>
        <v>S</v>
      </c>
      <c r="J9" t="str">
        <f t="shared" si="7"/>
        <v>C</v>
      </c>
      <c r="K9">
        <v>583.08000000000004</v>
      </c>
      <c r="L9" t="str">
        <f t="shared" si="6"/>
        <v>N</v>
      </c>
    </row>
    <row r="10" spans="1:12" x14ac:dyDescent="0.25">
      <c r="A10" t="str">
        <f t="shared" si="0"/>
        <v>009</v>
      </c>
      <c r="B10" t="str">
        <f t="shared" si="1"/>
        <v>290212</v>
      </c>
      <c r="C10" t="str">
        <f t="shared" si="2"/>
        <v>OD</v>
      </c>
      <c r="D10" t="str">
        <f>"72600000"</f>
        <v>72600000</v>
      </c>
      <c r="E10" t="str">
        <f>""</f>
        <v/>
      </c>
      <c r="F10" t="str">
        <f>""</f>
        <v/>
      </c>
      <c r="G10" t="str">
        <f t="shared" si="3"/>
        <v>PAIE 2/2012</v>
      </c>
      <c r="H10" t="str">
        <f t="shared" si="4"/>
        <v>OD PAIE</v>
      </c>
      <c r="I10" t="str">
        <f t="shared" si="5"/>
        <v>S</v>
      </c>
      <c r="J10" t="str">
        <f t="shared" si="7"/>
        <v>C</v>
      </c>
      <c r="K10">
        <v>0</v>
      </c>
      <c r="L10" t="str">
        <f t="shared" si="6"/>
        <v>N</v>
      </c>
    </row>
    <row r="11" spans="1:12" x14ac:dyDescent="0.25">
      <c r="A11" t="str">
        <f t="shared" si="0"/>
        <v>009</v>
      </c>
      <c r="B11" t="str">
        <f t="shared" si="1"/>
        <v>290212</v>
      </c>
      <c r="C11" t="str">
        <f t="shared" si="2"/>
        <v>OD</v>
      </c>
      <c r="D11" t="str">
        <f>"79110000"</f>
        <v>79110000</v>
      </c>
      <c r="E11" t="str">
        <f>""</f>
        <v/>
      </c>
      <c r="F11" t="str">
        <f>""</f>
        <v/>
      </c>
      <c r="G11" t="str">
        <f t="shared" si="3"/>
        <v>PAIE 2/2012</v>
      </c>
      <c r="H11" t="str">
        <f t="shared" si="4"/>
        <v>OD PAIE</v>
      </c>
      <c r="I11" t="str">
        <f t="shared" si="5"/>
        <v>S</v>
      </c>
      <c r="J11" t="str">
        <f>"D"</f>
        <v>D</v>
      </c>
      <c r="K11">
        <v>0</v>
      </c>
      <c r="L11" t="str">
        <f t="shared" si="6"/>
        <v>N</v>
      </c>
    </row>
    <row r="12" spans="1:12" x14ac:dyDescent="0.25">
      <c r="A12" t="str">
        <f t="shared" si="0"/>
        <v>009</v>
      </c>
      <c r="B12" t="str">
        <f t="shared" si="1"/>
        <v>290212</v>
      </c>
      <c r="C12" t="str">
        <f t="shared" si="2"/>
        <v>OD</v>
      </c>
      <c r="D12" t="str">
        <f>"43750000"</f>
        <v>43750000</v>
      </c>
      <c r="E12" t="str">
        <f>""</f>
        <v/>
      </c>
      <c r="F12" t="str">
        <f>""</f>
        <v/>
      </c>
      <c r="G12" t="str">
        <f t="shared" si="3"/>
        <v>PAIE 2/2012</v>
      </c>
      <c r="H12" t="str">
        <f t="shared" si="4"/>
        <v>OD PAIE</v>
      </c>
      <c r="I12" t="str">
        <f t="shared" si="5"/>
        <v>S</v>
      </c>
      <c r="J12" t="str">
        <f>"C"</f>
        <v>C</v>
      </c>
      <c r="K12">
        <v>214.65</v>
      </c>
      <c r="L12" t="str">
        <f t="shared" si="6"/>
        <v>N</v>
      </c>
    </row>
    <row r="13" spans="1:12" x14ac:dyDescent="0.25">
      <c r="A13" t="str">
        <f t="shared" si="0"/>
        <v>009</v>
      </c>
      <c r="B13" t="str">
        <f t="shared" si="1"/>
        <v>290212</v>
      </c>
      <c r="C13" t="str">
        <f t="shared" si="2"/>
        <v>OD</v>
      </c>
      <c r="D13" t="str">
        <f>"64510000"</f>
        <v>64510000</v>
      </c>
      <c r="E13" t="str">
        <f>""</f>
        <v/>
      </c>
      <c r="F13" t="str">
        <f>""</f>
        <v/>
      </c>
      <c r="G13" t="str">
        <f t="shared" si="3"/>
        <v>PAIE 2/2012</v>
      </c>
      <c r="H13" t="str">
        <f t="shared" si="4"/>
        <v>OD PAIE</v>
      </c>
      <c r="I13" t="str">
        <f t="shared" si="5"/>
        <v>S</v>
      </c>
      <c r="J13" t="str">
        <f t="shared" ref="J13:J22" si="8">"D"</f>
        <v>D</v>
      </c>
      <c r="K13">
        <v>5845.48</v>
      </c>
      <c r="L13" t="str">
        <f t="shared" si="6"/>
        <v>N</v>
      </c>
    </row>
    <row r="14" spans="1:12" x14ac:dyDescent="0.25">
      <c r="A14" t="str">
        <f t="shared" si="0"/>
        <v>009</v>
      </c>
      <c r="B14" t="str">
        <f t="shared" si="1"/>
        <v>290212</v>
      </c>
      <c r="C14" t="str">
        <f t="shared" si="2"/>
        <v>OD</v>
      </c>
      <c r="D14" t="str">
        <f>"64530000"</f>
        <v>64530000</v>
      </c>
      <c r="E14" t="str">
        <f>""</f>
        <v/>
      </c>
      <c r="F14" t="str">
        <f>""</f>
        <v/>
      </c>
      <c r="G14" t="str">
        <f t="shared" si="3"/>
        <v>PAIE 2/2012</v>
      </c>
      <c r="H14" t="str">
        <f t="shared" si="4"/>
        <v>OD PAIE</v>
      </c>
      <c r="I14" t="str">
        <f t="shared" si="5"/>
        <v>S</v>
      </c>
      <c r="J14" t="str">
        <f t="shared" si="8"/>
        <v>D</v>
      </c>
      <c r="K14">
        <v>148.22</v>
      </c>
      <c r="L14" t="str">
        <f t="shared" si="6"/>
        <v>N</v>
      </c>
    </row>
    <row r="15" spans="1:12" x14ac:dyDescent="0.25">
      <c r="A15" t="str">
        <f t="shared" si="0"/>
        <v>009</v>
      </c>
      <c r="B15" t="str">
        <f t="shared" si="1"/>
        <v>290212</v>
      </c>
      <c r="C15" t="str">
        <f t="shared" si="2"/>
        <v>OD</v>
      </c>
      <c r="D15" t="str">
        <f>"64531000"</f>
        <v>64531000</v>
      </c>
      <c r="E15" t="str">
        <f>""</f>
        <v/>
      </c>
      <c r="F15" t="str">
        <f>""</f>
        <v/>
      </c>
      <c r="G15" t="str">
        <f t="shared" si="3"/>
        <v>PAIE 2/2012</v>
      </c>
      <c r="H15" t="str">
        <f t="shared" si="4"/>
        <v>OD PAIE</v>
      </c>
      <c r="I15" t="str">
        <f t="shared" si="5"/>
        <v>S</v>
      </c>
      <c r="J15" t="str">
        <f t="shared" si="8"/>
        <v>D</v>
      </c>
      <c r="K15">
        <v>24.56</v>
      </c>
      <c r="L15" t="str">
        <f t="shared" si="6"/>
        <v>N</v>
      </c>
    </row>
    <row r="16" spans="1:12" x14ac:dyDescent="0.25">
      <c r="A16" t="str">
        <f t="shared" si="0"/>
        <v>009</v>
      </c>
      <c r="B16" t="str">
        <f t="shared" si="1"/>
        <v>290212</v>
      </c>
      <c r="C16" t="str">
        <f t="shared" si="2"/>
        <v>OD</v>
      </c>
      <c r="D16" t="str">
        <f>"64540000"</f>
        <v>64540000</v>
      </c>
      <c r="E16" t="str">
        <f>""</f>
        <v/>
      </c>
      <c r="F16" t="str">
        <f>""</f>
        <v/>
      </c>
      <c r="G16" t="str">
        <f t="shared" si="3"/>
        <v>PAIE 2/2012</v>
      </c>
      <c r="H16" t="str">
        <f t="shared" si="4"/>
        <v>OD PAIE</v>
      </c>
      <c r="I16" t="str">
        <f t="shared" si="5"/>
        <v>S</v>
      </c>
      <c r="J16" t="str">
        <f t="shared" si="8"/>
        <v>D</v>
      </c>
      <c r="K16">
        <v>489.33</v>
      </c>
      <c r="L16" t="str">
        <f t="shared" si="6"/>
        <v>N</v>
      </c>
    </row>
    <row r="17" spans="1:12" x14ac:dyDescent="0.25">
      <c r="A17" t="str">
        <f t="shared" si="0"/>
        <v>009</v>
      </c>
      <c r="B17" t="str">
        <f t="shared" si="1"/>
        <v>290212</v>
      </c>
      <c r="C17" t="str">
        <f t="shared" si="2"/>
        <v>OD</v>
      </c>
      <c r="D17" t="str">
        <f>"64520000"</f>
        <v>64520000</v>
      </c>
      <c r="E17" t="str">
        <f>""</f>
        <v/>
      </c>
      <c r="F17" t="str">
        <f>""</f>
        <v/>
      </c>
      <c r="G17" t="str">
        <f t="shared" si="3"/>
        <v>PAIE 2/2012</v>
      </c>
      <c r="H17" t="str">
        <f t="shared" si="4"/>
        <v>OD PAIE</v>
      </c>
      <c r="I17" t="str">
        <f t="shared" si="5"/>
        <v>S</v>
      </c>
      <c r="J17" t="str">
        <f t="shared" si="8"/>
        <v>D</v>
      </c>
      <c r="K17">
        <v>823.14</v>
      </c>
      <c r="L17" t="str">
        <f t="shared" si="6"/>
        <v>N</v>
      </c>
    </row>
    <row r="18" spans="1:12" x14ac:dyDescent="0.25">
      <c r="A18" t="str">
        <f t="shared" si="0"/>
        <v>009</v>
      </c>
      <c r="B18" t="str">
        <f t="shared" si="1"/>
        <v>290212</v>
      </c>
      <c r="C18" t="str">
        <f t="shared" si="2"/>
        <v>OD</v>
      </c>
      <c r="D18" t="str">
        <f>"64550000"</f>
        <v>64550000</v>
      </c>
      <c r="E18" t="str">
        <f>""</f>
        <v/>
      </c>
      <c r="F18" t="str">
        <f>""</f>
        <v/>
      </c>
      <c r="G18" t="str">
        <f t="shared" si="3"/>
        <v>PAIE 2/2012</v>
      </c>
      <c r="H18" t="str">
        <f t="shared" si="4"/>
        <v>OD PAIE</v>
      </c>
      <c r="I18" t="str">
        <f t="shared" si="5"/>
        <v>S</v>
      </c>
      <c r="J18" t="str">
        <f t="shared" si="8"/>
        <v>D</v>
      </c>
      <c r="K18">
        <v>348.39</v>
      </c>
      <c r="L18" t="str">
        <f t="shared" si="6"/>
        <v>N</v>
      </c>
    </row>
    <row r="19" spans="1:12" x14ac:dyDescent="0.25">
      <c r="A19" t="str">
        <f t="shared" si="0"/>
        <v>009</v>
      </c>
      <c r="B19" t="str">
        <f t="shared" si="1"/>
        <v>290212</v>
      </c>
      <c r="C19" t="str">
        <f t="shared" si="2"/>
        <v>OD</v>
      </c>
      <c r="D19" t="str">
        <f>"64560000"</f>
        <v>64560000</v>
      </c>
      <c r="E19" t="str">
        <f>""</f>
        <v/>
      </c>
      <c r="F19" t="str">
        <f>""</f>
        <v/>
      </c>
      <c r="G19" t="str">
        <f t="shared" si="3"/>
        <v>PAIE 2/2012</v>
      </c>
      <c r="H19" t="str">
        <f t="shared" si="4"/>
        <v>OD PAIE</v>
      </c>
      <c r="I19" t="str">
        <f t="shared" si="5"/>
        <v>S</v>
      </c>
      <c r="J19" t="str">
        <f t="shared" si="8"/>
        <v>D</v>
      </c>
      <c r="K19">
        <v>463.15</v>
      </c>
      <c r="L19" t="str">
        <f t="shared" si="6"/>
        <v>N</v>
      </c>
    </row>
    <row r="20" spans="1:12" x14ac:dyDescent="0.25">
      <c r="A20" t="str">
        <f t="shared" si="0"/>
        <v>009</v>
      </c>
      <c r="B20" t="str">
        <f t="shared" si="1"/>
        <v>290212</v>
      </c>
      <c r="C20" t="str">
        <f t="shared" si="2"/>
        <v>OD</v>
      </c>
      <c r="D20" t="str">
        <f>"64570000"</f>
        <v>64570000</v>
      </c>
      <c r="E20" t="str">
        <f>""</f>
        <v/>
      </c>
      <c r="F20" t="str">
        <f>""</f>
        <v/>
      </c>
      <c r="G20" t="str">
        <f t="shared" si="3"/>
        <v>PAIE 2/2012</v>
      </c>
      <c r="H20" t="str">
        <f t="shared" si="4"/>
        <v>OD PAIE</v>
      </c>
      <c r="I20" t="str">
        <f t="shared" si="5"/>
        <v>S</v>
      </c>
      <c r="J20" t="str">
        <f t="shared" si="8"/>
        <v>D</v>
      </c>
      <c r="K20">
        <v>0</v>
      </c>
      <c r="L20" t="str">
        <f t="shared" si="6"/>
        <v>N</v>
      </c>
    </row>
    <row r="21" spans="1:12" x14ac:dyDescent="0.25">
      <c r="A21" t="str">
        <f t="shared" si="0"/>
        <v>009</v>
      </c>
      <c r="B21" t="str">
        <f t="shared" si="1"/>
        <v>290212</v>
      </c>
      <c r="C21" t="str">
        <f t="shared" si="2"/>
        <v>OD</v>
      </c>
      <c r="D21" t="str">
        <f>"63120000"</f>
        <v>63120000</v>
      </c>
      <c r="E21" t="str">
        <f>""</f>
        <v/>
      </c>
      <c r="F21" t="str">
        <f>""</f>
        <v/>
      </c>
      <c r="G21" t="str">
        <f t="shared" si="3"/>
        <v>PAIE 2/2012</v>
      </c>
      <c r="H21" t="str">
        <f t="shared" si="4"/>
        <v>OD PAIE</v>
      </c>
      <c r="I21" t="str">
        <f t="shared" si="5"/>
        <v>S</v>
      </c>
      <c r="J21" t="str">
        <f t="shared" si="8"/>
        <v>D</v>
      </c>
      <c r="K21">
        <v>110.71</v>
      </c>
      <c r="L21" t="str">
        <f t="shared" si="6"/>
        <v>N</v>
      </c>
    </row>
    <row r="22" spans="1:12" x14ac:dyDescent="0.25">
      <c r="A22" t="str">
        <f t="shared" si="0"/>
        <v>009</v>
      </c>
      <c r="B22" t="str">
        <f t="shared" si="1"/>
        <v>290212</v>
      </c>
      <c r="C22" t="str">
        <f t="shared" si="2"/>
        <v>OD</v>
      </c>
      <c r="D22" t="str">
        <f>"63130000"</f>
        <v>63130000</v>
      </c>
      <c r="E22" t="str">
        <f>""</f>
        <v/>
      </c>
      <c r="F22" t="str">
        <f>""</f>
        <v/>
      </c>
      <c r="G22" t="str">
        <f t="shared" si="3"/>
        <v>PAIE 2/2012</v>
      </c>
      <c r="H22" t="str">
        <f t="shared" si="4"/>
        <v>OD PAIE</v>
      </c>
      <c r="I22" t="str">
        <f t="shared" si="5"/>
        <v>S</v>
      </c>
      <c r="J22" t="str">
        <f t="shared" si="8"/>
        <v>D</v>
      </c>
      <c r="K22">
        <v>105.83</v>
      </c>
      <c r="L22" t="str">
        <f t="shared" si="6"/>
        <v>N</v>
      </c>
    </row>
    <row r="23" spans="1:12" x14ac:dyDescent="0.25">
      <c r="A23" t="str">
        <f t="shared" si="0"/>
        <v>009</v>
      </c>
      <c r="B23" t="str">
        <f t="shared" si="1"/>
        <v>290212</v>
      </c>
      <c r="C23" t="str">
        <f t="shared" si="2"/>
        <v>OD</v>
      </c>
      <c r="D23" t="str">
        <f>"43110000"</f>
        <v>43110000</v>
      </c>
      <c r="E23" t="str">
        <f>""</f>
        <v/>
      </c>
      <c r="F23" t="str">
        <f>""</f>
        <v/>
      </c>
      <c r="G23" t="str">
        <f t="shared" si="3"/>
        <v>PAIE 2/2012</v>
      </c>
      <c r="H23" t="str">
        <f t="shared" si="4"/>
        <v>OD PAIE</v>
      </c>
      <c r="I23" t="str">
        <f t="shared" si="5"/>
        <v>S</v>
      </c>
      <c r="J23" t="str">
        <f t="shared" ref="J23:J28" si="9">"C"</f>
        <v>C</v>
      </c>
      <c r="K23">
        <v>6334.81</v>
      </c>
      <c r="L23" t="str">
        <f t="shared" si="6"/>
        <v>N</v>
      </c>
    </row>
    <row r="24" spans="1:12" x14ac:dyDescent="0.25">
      <c r="A24" t="str">
        <f t="shared" si="0"/>
        <v>009</v>
      </c>
      <c r="B24" t="str">
        <f t="shared" si="1"/>
        <v>290212</v>
      </c>
      <c r="C24" t="str">
        <f t="shared" si="2"/>
        <v>OD</v>
      </c>
      <c r="D24" t="str">
        <f>"43740000"</f>
        <v>43740000</v>
      </c>
      <c r="E24" t="str">
        <f>""</f>
        <v/>
      </c>
      <c r="F24" t="str">
        <f>""</f>
        <v/>
      </c>
      <c r="G24" t="str">
        <f t="shared" si="3"/>
        <v>PAIE 2/2012</v>
      </c>
      <c r="H24" t="str">
        <f t="shared" si="4"/>
        <v>OD PAIE</v>
      </c>
      <c r="I24" t="str">
        <f t="shared" si="5"/>
        <v>S</v>
      </c>
      <c r="J24" t="str">
        <f t="shared" si="9"/>
        <v>C</v>
      </c>
      <c r="K24">
        <v>0</v>
      </c>
      <c r="L24" t="str">
        <f t="shared" si="6"/>
        <v>N</v>
      </c>
    </row>
    <row r="25" spans="1:12" x14ac:dyDescent="0.25">
      <c r="A25" t="str">
        <f t="shared" si="0"/>
        <v>009</v>
      </c>
      <c r="B25" t="str">
        <f t="shared" si="1"/>
        <v>290212</v>
      </c>
      <c r="C25" t="str">
        <f t="shared" si="2"/>
        <v>OD</v>
      </c>
      <c r="D25" t="str">
        <f>"43720000"</f>
        <v>43720000</v>
      </c>
      <c r="E25" t="str">
        <f>""</f>
        <v/>
      </c>
      <c r="F25" t="str">
        <f>""</f>
        <v/>
      </c>
      <c r="G25" t="str">
        <f t="shared" si="3"/>
        <v>PAIE 2/2012</v>
      </c>
      <c r="H25" t="str">
        <f t="shared" si="4"/>
        <v>OD PAIE</v>
      </c>
      <c r="I25" t="str">
        <f t="shared" si="5"/>
        <v>S</v>
      </c>
      <c r="J25" t="str">
        <f t="shared" si="9"/>
        <v>C</v>
      </c>
      <c r="K25">
        <v>995.92</v>
      </c>
      <c r="L25" t="str">
        <f t="shared" si="6"/>
        <v>N</v>
      </c>
    </row>
    <row r="26" spans="1:12" x14ac:dyDescent="0.25">
      <c r="A26" t="str">
        <f t="shared" si="0"/>
        <v>009</v>
      </c>
      <c r="B26" t="str">
        <f t="shared" si="1"/>
        <v>290212</v>
      </c>
      <c r="C26" t="str">
        <f t="shared" si="2"/>
        <v>OD</v>
      </c>
      <c r="D26" t="str">
        <f>"43750000"</f>
        <v>43750000</v>
      </c>
      <c r="E26" t="str">
        <f>""</f>
        <v/>
      </c>
      <c r="F26" t="str">
        <f>""</f>
        <v/>
      </c>
      <c r="G26" t="str">
        <f t="shared" si="3"/>
        <v>PAIE 2/2012</v>
      </c>
      <c r="H26" t="str">
        <f t="shared" si="4"/>
        <v>OD PAIE</v>
      </c>
      <c r="I26" t="str">
        <f t="shared" si="5"/>
        <v>S</v>
      </c>
      <c r="J26" t="str">
        <f t="shared" si="9"/>
        <v>C</v>
      </c>
      <c r="K26">
        <v>348.39</v>
      </c>
      <c r="L26" t="str">
        <f t="shared" si="6"/>
        <v>N</v>
      </c>
    </row>
    <row r="27" spans="1:12" x14ac:dyDescent="0.25">
      <c r="A27" t="str">
        <f t="shared" si="0"/>
        <v>009</v>
      </c>
      <c r="B27" t="str">
        <f t="shared" si="1"/>
        <v>290212</v>
      </c>
      <c r="C27" t="str">
        <f t="shared" si="2"/>
        <v>OD</v>
      </c>
      <c r="D27" t="str">
        <f>"43760000"</f>
        <v>43760000</v>
      </c>
      <c r="E27" t="str">
        <f>""</f>
        <v/>
      </c>
      <c r="F27" t="str">
        <f>""</f>
        <v/>
      </c>
      <c r="G27" t="str">
        <f t="shared" si="3"/>
        <v>PAIE 2/2012</v>
      </c>
      <c r="H27" t="str">
        <f t="shared" si="4"/>
        <v>OD PAIE</v>
      </c>
      <c r="I27" t="str">
        <f t="shared" si="5"/>
        <v>S</v>
      </c>
      <c r="J27" t="str">
        <f t="shared" si="9"/>
        <v>C</v>
      </c>
      <c r="K27">
        <v>463.15</v>
      </c>
      <c r="L27" t="str">
        <f t="shared" si="6"/>
        <v>N</v>
      </c>
    </row>
    <row r="28" spans="1:12" x14ac:dyDescent="0.25">
      <c r="A28" t="str">
        <f t="shared" si="0"/>
        <v>009</v>
      </c>
      <c r="B28" t="str">
        <f t="shared" si="1"/>
        <v>290212</v>
      </c>
      <c r="C28" t="str">
        <f t="shared" si="2"/>
        <v>OD</v>
      </c>
      <c r="D28" t="str">
        <f>"44860000"</f>
        <v>44860000</v>
      </c>
      <c r="E28" t="str">
        <f>""</f>
        <v/>
      </c>
      <c r="F28" t="str">
        <f>""</f>
        <v/>
      </c>
      <c r="G28" t="str">
        <f t="shared" si="3"/>
        <v>PAIE 2/2012</v>
      </c>
      <c r="H28" t="str">
        <f t="shared" si="4"/>
        <v>OD PAIE</v>
      </c>
      <c r="I28" t="str">
        <f t="shared" si="5"/>
        <v>S</v>
      </c>
      <c r="J28" t="str">
        <f t="shared" si="9"/>
        <v>C</v>
      </c>
      <c r="K28">
        <v>216.54</v>
      </c>
      <c r="L28" t="str">
        <f t="shared" si="6"/>
        <v>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RAC022012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Doubidou</dc:creator>
  <cp:lastModifiedBy>Jean-Eric Pelouas</cp:lastModifiedBy>
  <dcterms:created xsi:type="dcterms:W3CDTF">2012-09-24T14:41:42Z</dcterms:created>
  <dcterms:modified xsi:type="dcterms:W3CDTF">2012-09-24T14:51:25Z</dcterms:modified>
</cp:coreProperties>
</file>