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5C77144-1F02-4CE5-BB59-04F834E2B1D5}" xr6:coauthVersionLast="45" xr6:coauthVersionMax="45" xr10:uidLastSave="{00000000-0000-0000-0000-000000000000}"/>
  <bookViews>
    <workbookView xWindow="-120" yWindow="-120" windowWidth="24240" windowHeight="13740" xr2:uid="{46DD96AE-A9AF-4B6B-9AF4-82C06EDC95EE}"/>
  </bookViews>
  <sheets>
    <sheet name="Sheet1" sheetId="1" r:id="rId1"/>
  </sheets>
  <definedNames>
    <definedName name="ExternalData_1" localSheetId="0" hidden="1">Sheet1!$D$6:$M$9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A2" i="1" l="1"/>
  <c r="D1" i="1" s="1"/>
  <c r="D2" i="1" l="1"/>
  <c r="E1" i="1"/>
  <c r="F1" i="1" l="1"/>
  <c r="E2" i="1"/>
  <c r="G1" i="1" l="1"/>
  <c r="F2" i="1"/>
  <c r="H1" i="1" l="1"/>
  <c r="G2" i="1"/>
  <c r="I1" i="1" l="1"/>
  <c r="H2" i="1"/>
  <c r="J1" i="1" l="1"/>
  <c r="I2" i="1"/>
  <c r="K1" i="1" l="1"/>
  <c r="K2" i="1" s="1"/>
  <c r="C2" i="1" s="1"/>
  <c r="J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731CCDD-C799-42F4-9AB3-FC0CC213721A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<sst xmlns="http://schemas.openxmlformats.org/spreadsheetml/2006/main" count="15" uniqueCount="11">
  <si>
    <t>Date de Début</t>
  </si>
  <si>
    <t>Date de Fin</t>
  </si>
  <si>
    <t>Diff</t>
  </si>
  <si>
    <t>2020-01</t>
  </si>
  <si>
    <t>2020-02</t>
  </si>
  <si>
    <t>2020-03</t>
  </si>
  <si>
    <t>2020-04</t>
  </si>
  <si>
    <t>2020-05</t>
  </si>
  <si>
    <t>2020-06</t>
  </si>
  <si>
    <t>2020-07</t>
  </si>
  <si>
    <t>2019-12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</si>
</sst>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14" fontId="0" fillId="0" borderId="0" xfId="0" applyNumberFormat="1" applyAlignment="1"/>
    <xf numFmtId="0" fontId="0" fillId="0" borderId="0" xfId="0" applyAlignment="1"/>
  </cellXfs>
  <cellStyles count="1">
    <cellStyle name="Normal" xfId="0" builtinId="0"/>
  </cellStyles>
  <dxfs count="13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914399</xdr:colOff>
      <xdr:row>10</xdr:row>
      <xdr:rowOff>76200</xdr:rowOff>
    </xdr:from>
    <xdr:to>
      <xdr:col>11</xdr:col>
      <xdr:colOff>466724</xdr:colOff>
      <xdr:row>21</xdr:row>
      <xdr:rowOff>57151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912534B-3228-40C3-A300-376B9A4DFB9A}"/>
            </a:ext>
          </a:extLst>
        </xdr:cNvPr>
        <xdr:cNvSpPr txBox="1"/>
      </xdr:nvSpPr>
      <xdr:spPr>
        <a:xfrm>
          <a:off x="914399" y="2076450"/>
          <a:ext cx="8772525" cy="2181226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Excel.CurrentWorkbook(){[Name="Table1"]}[Content],</a:t>
          </a:r>
        </a:p>
        <a:p>
          <a:r>
            <a:rPr lang="en-US" sz="1100"/>
            <a:t>    Types = Table.TransformColumnTypes(Source,{{"Date de Début", type date}, {"Date de Fin", type date}}),</a:t>
          </a:r>
        </a:p>
        <a:p>
          <a:r>
            <a:rPr lang="en-US" sz="1100"/>
            <a:t>    ListDates = Table.AddColumn(Types, "Date", each {Number.From([Date de Début])..Number.From([Date de Fin])}),</a:t>
          </a:r>
        </a:p>
        <a:p>
          <a:r>
            <a:rPr lang="en-US" sz="1100"/>
            <a:t>    ExpandDates = Table.ExpandListColumn(ListDates, "Date"),</a:t>
          </a:r>
        </a:p>
        <a:p>
          <a:r>
            <a:rPr lang="en-US" sz="1100"/>
            <a:t>    Types1 = Table.TransformColumnTypes(ExpandDates,{{"Date", type date}}),</a:t>
          </a:r>
        </a:p>
        <a:p>
          <a:r>
            <a:rPr lang="en-US" sz="1100"/>
            <a:t>    AddYearMonth = Table.AddColumn(Types1, "Année Mois", each Date.ToText([Date],"yyyy-MM")),</a:t>
          </a:r>
        </a:p>
        <a:p>
          <a:r>
            <a:rPr lang="en-US" sz="1100"/>
            <a:t>    GroupedRows = Table.Group(AddYearMonth, {"Date de Début", "Date de Fin", "Année Mois"}, {{"Count", each Table.RowCount(_), type number}}),</a:t>
          </a:r>
        </a:p>
        <a:p>
          <a:r>
            <a:rPr lang="en-US" sz="1100"/>
            <a:t>    SortRows = Table.Sort(GroupedRows,{{"Année Mois", Order.Ascending}}),</a:t>
          </a:r>
        </a:p>
        <a:p>
          <a:r>
            <a:rPr lang="en-US" sz="1100"/>
            <a:t>    PivoteColumn = Table.Pivot(SortRows, List.Distinct(SortRows[#"Année Mois"]), "Année Mois", "Count", List.Sum)</a:t>
          </a:r>
        </a:p>
        <a:p>
          <a:r>
            <a:rPr lang="en-US" sz="1100"/>
            <a:t>in</a:t>
          </a:r>
        </a:p>
        <a:p>
          <a:r>
            <a:rPr lang="en-US" sz="1100"/>
            <a:t>    PivoteColumn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1B14D9B-4917-4D36-AE69-BD6A0930A99F}" autoFormatId="16" applyNumberFormats="0" applyBorderFormats="0" applyFontFormats="0" applyPatternFormats="0" applyAlignmentFormats="0" applyWidthHeightFormats="0">
  <queryTableRefresh nextId="12">
    <queryTableFields count="10">
      <queryTableField id="1" name="Date de Début" tableColumnId="1"/>
      <queryTableField id="2" name="Date de Fin" tableColumnId="2"/>
      <queryTableField id="10" name="2019-12" tableColumnId="10"/>
      <queryTableField id="3" name="2020-01" tableColumnId="3"/>
      <queryTableField id="4" name="2020-02" tableColumnId="4"/>
      <queryTableField id="5" name="2020-03" tableColumnId="5"/>
      <queryTableField id="6" name="2020-04" tableColumnId="6"/>
      <queryTableField id="7" name="2020-05" tableColumnId="7"/>
      <queryTableField id="8" name="2020-06" tableColumnId="8"/>
      <queryTableField id="9" name="2020-07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A34C07-9D35-438E-B4DE-518ED90028D0}" name="Table1" displayName="Table1" ref="A6:B9" totalsRowShown="0" headerRowDxfId="9" dataDxfId="10">
  <autoFilter ref="A6:B9" xr:uid="{F07A5A5F-1D08-44FC-95B8-959DF7362404}"/>
  <tableColumns count="2">
    <tableColumn id="1" xr3:uid="{7951FE15-EEB3-42FD-868D-08B658030A89}" name="Date de Début" dataDxfId="12"/>
    <tableColumn id="2" xr3:uid="{50059D67-9A26-4A0B-850C-6679D0F992D7}" name="Date de Fin" dataDxfId="1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2E8B95-0A70-495A-A3B6-FC762AB7CAA2}" name="Table1_2" displayName="Table1_2" ref="D6:M9" tableType="queryTable" totalsRowShown="0" headerRowDxfId="7" dataDxfId="8">
  <autoFilter ref="D6:M9" xr:uid="{D12D86B1-B92D-4F77-9281-626FB1718CB1}"/>
  <tableColumns count="10">
    <tableColumn id="1" xr3:uid="{28C59875-5C06-44C7-8500-296C2055ACCD}" uniqueName="1" name="Date de Début" queryTableFieldId="1" dataDxfId="6"/>
    <tableColumn id="2" xr3:uid="{3FFA2F5F-C5E3-4427-990A-4B0782E1A12D}" uniqueName="2" name="Date de Fin" queryTableFieldId="2" dataDxfId="5"/>
    <tableColumn id="10" xr3:uid="{AECF7EAF-4717-42A8-B96F-237C9A984DA1}" uniqueName="10" name="2019-12" queryTableFieldId="10"/>
    <tableColumn id="3" xr3:uid="{67F4CA2E-96A7-4F63-9C35-DC38DFB5BAF6}" uniqueName="3" name="2020-01" queryTableFieldId="3" dataDxfId="4"/>
    <tableColumn id="4" xr3:uid="{900AE974-D7E2-43C4-80EA-4D602781E5F5}" uniqueName="4" name="2020-02" queryTableFieldId="4" dataDxfId="3"/>
    <tableColumn id="5" xr3:uid="{9ABE7F22-EF04-4111-B4F9-22481BA01B3A}" uniqueName="5" name="2020-03" queryTableFieldId="5" dataDxfId="2"/>
    <tableColumn id="6" xr3:uid="{A6B5278A-D9BE-42F9-81CD-5A82EE6B9BC1}" uniqueName="6" name="2020-04" queryTableFieldId="6" dataDxfId="1"/>
    <tableColumn id="7" xr3:uid="{F6DBD833-2C92-47F3-925B-247C21205F5C}" uniqueName="7" name="2020-05" queryTableFieldId="7" dataDxfId="0"/>
    <tableColumn id="8" xr3:uid="{06AC5FB8-14C4-475E-AD14-6900FF7C21D3}" uniqueName="8" name="2020-06" queryTableFieldId="8"/>
    <tableColumn id="9" xr3:uid="{ADF53553-5DE0-4EBE-BD8A-FFF52DF34C6D}" uniqueName="9" name="2020-07" queryTableFieldId="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BB803-4EED-4DB6-A59C-40C9B0855422}">
  <sheetPr codeName="Sheet1"/>
  <dimension ref="A1:M9"/>
  <sheetViews>
    <sheetView showGridLines="0" tabSelected="1" workbookViewId="0">
      <selection activeCell="A15" sqref="A15"/>
    </sheetView>
  </sheetViews>
  <sheetFormatPr defaultRowHeight="15.75" x14ac:dyDescent="0.25"/>
  <cols>
    <col min="1" max="1" width="14.5" style="3" customWidth="1"/>
    <col min="2" max="2" width="12.625" style="3" bestFit="1" customWidth="1"/>
    <col min="3" max="3" width="9" style="3"/>
    <col min="4" max="4" width="15.375" style="3" bestFit="1" customWidth="1"/>
    <col min="5" max="5" width="12.5" style="3" bestFit="1" customWidth="1"/>
    <col min="6" max="13" width="9.5" style="3" bestFit="1" customWidth="1"/>
    <col min="14" max="14" width="10.375" style="3" bestFit="1" customWidth="1"/>
    <col min="15" max="16384" width="9" style="3"/>
  </cols>
  <sheetData>
    <row r="1" spans="1:13" x14ac:dyDescent="0.25">
      <c r="A1" s="1" t="s">
        <v>0</v>
      </c>
      <c r="B1" s="1" t="s">
        <v>1</v>
      </c>
      <c r="C1" s="1" t="s">
        <v>2</v>
      </c>
      <c r="D1" s="2">
        <f>EOMONTH(A2,0)</f>
        <v>43861</v>
      </c>
      <c r="E1" s="2">
        <f>EOMONTH(D1,1)</f>
        <v>43890</v>
      </c>
      <c r="F1" s="2">
        <f t="shared" ref="F1:J1" si="0">EOMONTH(E1,1)</f>
        <v>43921</v>
      </c>
      <c r="G1" s="2">
        <f t="shared" si="0"/>
        <v>43951</v>
      </c>
      <c r="H1" s="2">
        <f t="shared" si="0"/>
        <v>43982</v>
      </c>
      <c r="I1" s="2">
        <f t="shared" si="0"/>
        <v>44012</v>
      </c>
      <c r="J1" s="2">
        <f t="shared" si="0"/>
        <v>44043</v>
      </c>
      <c r="K1" s="2">
        <f>EOMONTH(J1,1)</f>
        <v>44074</v>
      </c>
      <c r="L1" s="2"/>
      <c r="M1" s="2"/>
    </row>
    <row r="2" spans="1:13" x14ac:dyDescent="0.25">
      <c r="A2" s="2">
        <f>DATE(2020,1,1)</f>
        <v>43831</v>
      </c>
      <c r="B2" s="2">
        <f>DATE(2020,5,1)</f>
        <v>43952</v>
      </c>
      <c r="C2" s="3">
        <f>SUM(D2:K2)</f>
        <v>122</v>
      </c>
      <c r="D2" s="1">
        <f>(MAX(D$1-$A2,0)-MAX(EOMONTH(D$1,-1)-$A2,0))-(MAX(D$1-$B2,0)-MAX(EOMONTH(D$1,-1)-$B2,0))+(EOMONTH(D$1,0)=EOMONTH($A2,0))</f>
        <v>31</v>
      </c>
      <c r="E2" s="1">
        <f t="shared" ref="E2:K2" si="1">(MAX(E$1-$A2,0)-MAX(EOMONTH(E$1,-1)-$A2,0))-(MAX(E$1-$B2,0)-MAX(EOMONTH(E$1,-1)-$B2,0))+(EOMONTH(E$1,0)=EOMONTH($A2,0))</f>
        <v>29</v>
      </c>
      <c r="F2" s="1">
        <f t="shared" si="1"/>
        <v>31</v>
      </c>
      <c r="G2" s="1">
        <f t="shared" si="1"/>
        <v>30</v>
      </c>
      <c r="H2" s="1">
        <f t="shared" si="1"/>
        <v>1</v>
      </c>
      <c r="I2" s="1">
        <f t="shared" si="1"/>
        <v>0</v>
      </c>
      <c r="J2" s="1">
        <f t="shared" si="1"/>
        <v>0</v>
      </c>
      <c r="K2" s="1">
        <f t="shared" si="1"/>
        <v>0</v>
      </c>
    </row>
    <row r="6" spans="1:13" x14ac:dyDescent="0.25">
      <c r="A6" s="3" t="s">
        <v>0</v>
      </c>
      <c r="B6" s="3" t="s">
        <v>1</v>
      </c>
      <c r="D6" s="3" t="s">
        <v>0</v>
      </c>
      <c r="E6" s="3" t="s">
        <v>1</v>
      </c>
      <c r="F6" t="s">
        <v>10</v>
      </c>
      <c r="G6" s="3" t="s">
        <v>3</v>
      </c>
      <c r="H6" s="3" t="s">
        <v>4</v>
      </c>
      <c r="I6" s="3" t="s">
        <v>5</v>
      </c>
      <c r="J6" s="3" t="s">
        <v>6</v>
      </c>
      <c r="K6" s="3" t="s">
        <v>7</v>
      </c>
      <c r="L6" t="s">
        <v>8</v>
      </c>
      <c r="M6" t="s">
        <v>9</v>
      </c>
    </row>
    <row r="7" spans="1:13" x14ac:dyDescent="0.25">
      <c r="A7" s="2">
        <v>43831</v>
      </c>
      <c r="B7" s="2">
        <v>43952</v>
      </c>
      <c r="D7" s="2">
        <v>43824</v>
      </c>
      <c r="E7" s="2">
        <v>43838</v>
      </c>
      <c r="F7">
        <v>7</v>
      </c>
      <c r="G7" s="3">
        <v>8</v>
      </c>
      <c r="L7"/>
      <c r="M7"/>
    </row>
    <row r="8" spans="1:13" x14ac:dyDescent="0.25">
      <c r="A8" s="2">
        <v>43868</v>
      </c>
      <c r="B8" s="2">
        <v>44024</v>
      </c>
      <c r="D8" s="2">
        <v>43831</v>
      </c>
      <c r="E8" s="2">
        <v>43952</v>
      </c>
      <c r="F8"/>
      <c r="G8" s="3">
        <v>31</v>
      </c>
      <c r="H8" s="3">
        <v>29</v>
      </c>
      <c r="I8" s="3">
        <v>31</v>
      </c>
      <c r="J8" s="3">
        <v>30</v>
      </c>
      <c r="K8" s="3">
        <v>1</v>
      </c>
      <c r="L8"/>
      <c r="M8"/>
    </row>
    <row r="9" spans="1:13" x14ac:dyDescent="0.25">
      <c r="A9" s="2">
        <v>43824</v>
      </c>
      <c r="B9" s="2">
        <v>43838</v>
      </c>
      <c r="D9" s="2">
        <v>43868</v>
      </c>
      <c r="E9" s="2">
        <v>44024</v>
      </c>
      <c r="F9"/>
      <c r="H9" s="3">
        <v>23</v>
      </c>
      <c r="I9" s="3">
        <v>31</v>
      </c>
      <c r="J9" s="3">
        <v>30</v>
      </c>
      <c r="K9" s="3">
        <v>31</v>
      </c>
      <c r="L9">
        <v>30</v>
      </c>
      <c r="M9">
        <v>12</v>
      </c>
    </row>
  </sheetData>
  <phoneticPr fontId="2" type="noConversion"/>
  <pageMargins left="0.7" right="0.7" top="0.75" bottom="0.75" header="0.3" footer="0.3"/>
  <pageSetup orientation="portrait" horizontalDpi="4294967293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69B573-E9D6-49A0-8E75-3C7202B71E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Jean-Eric</cp:lastModifiedBy>
  <dcterms:created xsi:type="dcterms:W3CDTF">2020-02-27T08:59:46Z</dcterms:created>
  <dcterms:modified xsi:type="dcterms:W3CDTF">2020-02-27T10:48:23Z</dcterms:modified>
</cp:coreProperties>
</file>