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Feuil1" sheetId="3" r:id="rId1"/>
    <sheet name="INDV" sheetId="1" r:id="rId2"/>
    <sheet name="SERVIS" sheetId="2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</externalReferences>
  <definedNames>
    <definedName name="__mf1" localSheetId="1">#REF!</definedName>
    <definedName name="__mf1">#REF!</definedName>
    <definedName name="__mf2" localSheetId="1">#REF!</definedName>
    <definedName name="__mf2">#REF!</definedName>
    <definedName name="__ml2" localSheetId="1">#REF!</definedName>
    <definedName name="__ml2">#REF!</definedName>
    <definedName name="_xlnm._FilterDatabase" localSheetId="1" hidden="1">INDV!$A$3:$AA$179</definedName>
    <definedName name="_mf1" localSheetId="1">#REF!</definedName>
    <definedName name="_mf1">#REF!</definedName>
    <definedName name="_mf2" localSheetId="1">#REF!</definedName>
    <definedName name="_mf2">#REF!</definedName>
    <definedName name="_ml2" localSheetId="1">#REF!</definedName>
    <definedName name="_ml2">#REF!</definedName>
    <definedName name="Adresse" localSheetId="1">OFFSET([1]Base!$C$1,1,0,COUNTA([1]Base!$A$1:$A$65536)-1,1)</definedName>
    <definedName name="Adresse">OFFSET([2]Base!$C$1,1,0,COUNTA([2]Base!$A$1:$A$65536)-1,1)</definedName>
    <definedName name="Annee" localSheetId="1">#REF!</definedName>
    <definedName name="Annee">#REF!</definedName>
    <definedName name="bague" localSheetId="1">#REF!</definedName>
    <definedName name="bague">#REF!</definedName>
    <definedName name="base" localSheetId="1">#REF!</definedName>
    <definedName name="base">#REF!</definedName>
    <definedName name="BASSE01" localSheetId="1">[3]base!$C$4:$C$223</definedName>
    <definedName name="basse02">[4]basse!$B$2:$B$223</definedName>
    <definedName name="Cathegorie" localSheetId="1">OFFSET([1]Base!$G$1,1,0,COUNTA([1]Base!$A$1:$A$65536)-1,1)</definedName>
    <definedName name="Cathegorie">OFFSET([2]Base!$G$1,1,0,COUNTA([2]Base!$A$1:$A$65536)-1,1)</definedName>
    <definedName name="CbA" localSheetId="1">OFFSET(#REF!,,,COUNT(#REF!))</definedName>
    <definedName name="CbA">OFFSET(#REF!,,,COUNT(#REF!))</definedName>
    <definedName name="CbB" localSheetId="1">OFFSET(#REF!,,,COUNT(#REF!))</definedName>
    <definedName name="CbB">OFFSET(#REF!,,,COUNT(#REF!))</definedName>
    <definedName name="CbC" localSheetId="1">OFFSET(#REF!,,,COUNT(#REF!))</definedName>
    <definedName name="CbC">OFFSET(#REF!,,,COUNT(#REF!))</definedName>
    <definedName name="CbD" localSheetId="1">OFFSET(#REF!,,,COUNT(#REF!))</definedName>
    <definedName name="CbD">OFFSET(#REF!,,,COUNT(#REF!))</definedName>
    <definedName name="CbE" localSheetId="1">OFFSET(#REF!,,,COUNT(#REF!))</definedName>
    <definedName name="CbE">OFFSET(#REF!,,,COUNT(#REF!))</definedName>
    <definedName name="cc" localSheetId="1">#REF!</definedName>
    <definedName name="cc">#REF!</definedName>
    <definedName name="chiffres">[5]Base!$C$2:$C$202</definedName>
    <definedName name="code">[2]Base!$C$2:$C$202</definedName>
    <definedName name="CP_Postal" localSheetId="1">OFFSET([1]Base!$D$1,1,0,COUNTA([1]Base!$A$1:$A$65536)-1,1)</definedName>
    <definedName name="CP_Postal">OFFSET([2]Base!$D$1,1,0,COUNTA([2]Base!$A$1:$A$65536)-1,1)</definedName>
    <definedName name="date">OFFSET([6]soins!$C$7,,,MATCH("z*z",[6]soins!$F$1:$F$65536,1)-6)</definedName>
    <definedName name="Date_naissance" localSheetId="1">OFFSET([1]Base!$F$1,1,0,COUNTA([1]Base!$A$1:$A$65536)-1,1)</definedName>
    <definedName name="Date_naissance">OFFSET([2]Base!$F$1,1,0,COUNTA([2]Base!$A$1:$A$65536)-1,1)</definedName>
    <definedName name="datemaj" localSheetId="1">#REF!</definedName>
    <definedName name="datemaj">#REF!</definedName>
    <definedName name="delai">OFFSET([7]basse!$K$1,1,0,COUNTA([7]basse!$K$2:$K$65001),1)</definedName>
    <definedName name="Designations" localSheetId="1">OFFSET(#REF!,,,COUNTA(#REF!)-1)</definedName>
    <definedName name="Designations">OFFSET(#REF!,,,COUNTA(#REF!)-1)</definedName>
    <definedName name="DOSE">OFFSET([7]basse!$G$1,1,0,COUNTA([7]basse!$G$2:$G$65001),1)</definedName>
    <definedName name="eclos" localSheetId="1">#REF!</definedName>
    <definedName name="eclos">#REF!</definedName>
    <definedName name="fc" localSheetId="1">#REF!</definedName>
    <definedName name="fc">#REF!</definedName>
    <definedName name="FEMELLE" localSheetId="1">#REF!</definedName>
    <definedName name="FEMELLE">#REF!</definedName>
    <definedName name="ff" localSheetId="1">#REF!</definedName>
    <definedName name="ff">#REF!</definedName>
    <definedName name="ffa" localSheetId="1">#REF!</definedName>
    <definedName name="ffa">#REF!</definedName>
    <definedName name="ffb" localSheetId="1">#REF!</definedName>
    <definedName name="ffb">#REF!</definedName>
    <definedName name="ffe" localSheetId="1">#REF!</definedName>
    <definedName name="ffe">#REF!</definedName>
    <definedName name="gi" localSheetId="1">#REF!</definedName>
    <definedName name="gi">#REF!</definedName>
    <definedName name="hm" localSheetId="1">#REF!</definedName>
    <definedName name="hm">#REF!</definedName>
    <definedName name="ho" localSheetId="1">#REF!</definedName>
    <definedName name="ho">#REF!</definedName>
    <definedName name="I_D_F">OFFSET([7]basse!$A$1,1,0,COUNTA([7]basse!$A$2:$A$65001),1)</definedName>
    <definedName name="id">OFFSET([6]soins!$B$7,,,MATCH("z*z",[6]soins!$F$1:$F$65536,1)-6)</definedName>
    <definedName name="idf" localSheetId="1">#REF!</definedName>
    <definedName name="idf">#REF!</definedName>
    <definedName name="ja" localSheetId="1">#REF!</definedName>
    <definedName name="ja">#REF!</definedName>
    <definedName name="jb" localSheetId="1">#REF!</definedName>
    <definedName name="jb">#REF!</definedName>
    <definedName name="liste" localSheetId="1">(CbA&amp;CbB&amp;CbC&amp;CbD&amp;CbE)*1</definedName>
    <definedName name="liste">(CbA&amp;CbB&amp;CbC&amp;CbD&amp;CbE)*1</definedName>
    <definedName name="ListeNoms" localSheetId="1">OFFSET(#REF!,1,,COUNTA(#REF!)-1)</definedName>
    <definedName name="ListeNoms">OFFSET(#REF!,1,,COUNTA(#REF!)-1)</definedName>
    <definedName name="MALE" localSheetId="1">#REF!</definedName>
    <definedName name="MALE">#REF!</definedName>
    <definedName name="maliste" localSheetId="1">[3]base!$C$4:$C$199</definedName>
    <definedName name="maliste1" localSheetId="1">[8]base!$IT$2:$IT$7</definedName>
    <definedName name="mc" localSheetId="1">#REF!</definedName>
    <definedName name="mc">#REF!</definedName>
    <definedName name="MEDIC" localSheetId="1">[3]pharmacie!$A$6:$A$61</definedName>
    <definedName name="medicaments">OFFSET([7]basse!$E$1,1,0,COUNTA([7]basse!$E$2:$E$65001),1)</definedName>
    <definedName name="MEDOC" localSheetId="1">[3]pharmacie!$A$6:$A$80</definedName>
    <definedName name="MEFLOSYL" localSheetId="1">INDV!$AE$5:$AE$48</definedName>
    <definedName name="MEFLOSYL">#REF!</definedName>
    <definedName name="mf" localSheetId="1">#REF!</definedName>
    <definedName name="mf">#REF!</definedName>
    <definedName name="ml" localSheetId="1">#REF!</definedName>
    <definedName name="ml">#REF!</definedName>
    <definedName name="Mode_admi">OFFSET([7]basse!$I$1,1,0,COUNTA([7]basse!$I$2:$I$65001),1)</definedName>
    <definedName name="Nomlatin">'[9]base de donnée'!$C$4</definedName>
    <definedName name="noms" localSheetId="1">#REF!</definedName>
    <definedName name="noms">#REF!</definedName>
    <definedName name="Nomsproduits">OFFSET('[10]stock global'!$B$5,,,COUNTA('[10]stock global'!$B$1:$B$65536),1)</definedName>
    <definedName name="Nomvernaculaire">'[9]base de donnée'!$B$4</definedName>
    <definedName name="NUM">OFFSET([11]INDV!$A$5,,,MATCH("zz",[11]INDV!$A$5:$A$10000,1))</definedName>
    <definedName name="numéros" localSheetId="1">OFFSET([3]base!$B$4,,,COUNTA([3]base!$B$1:$B$65536)-1)</definedName>
    <definedName name="numéros">OFFSET([12]base!$B$4,,,COUNTA([12]base!$B$1:$B$65536)-1)</definedName>
    <definedName name="ORDONNANCE">[13]Identifiants!$L$2:$L$11</definedName>
    <definedName name="Param_ligne" localSheetId="1">#REF!</definedName>
    <definedName name="Param_ligne">#REF!</definedName>
    <definedName name="parc">OFFSET([6]soins!$A$7,,,MATCH("z*z",[6]soins!$F$1:$F$65536,1)-6)</definedName>
    <definedName name="pondus" localSheetId="1">#REF!</definedName>
    <definedName name="pondus">#REF!</definedName>
    <definedName name="remedes" localSheetId="1">#REF!</definedName>
    <definedName name="remedes">#REF!</definedName>
    <definedName name="rr" localSheetId="1">#REF!</definedName>
    <definedName name="rr">#REF!</definedName>
    <definedName name="Sex" localSheetId="1">OFFSET([1]Base!$H$1,1,0,COUNTA([1]Base!$A$1:$A$65536)-1,1)</definedName>
    <definedName name="Sex">OFFSET([2]Base!$H$1,1,0,COUNTA([2]Base!$A$1:$A$65536)-1,1)</definedName>
    <definedName name="tableProduitPoids" localSheetId="1">#REF!</definedName>
    <definedName name="tableProduitPoids">#REF!</definedName>
    <definedName name="Tel" localSheetId="1">OFFSET([1]Base!$I$1,1,0,COUNTA([1]Base!$A$1:$A$65536)-1,1)</definedName>
    <definedName name="Tel">OFFSET([2]Base!$I$1,1,0,COUNTA([2]Base!$A$1:$A$65536)-1,1)</definedName>
    <definedName name="TENDRIADE___22D_rue_Joliot_Curie_à_ChâteauBourg__35220___Tél__02_99623462" localSheetId="1">[14]PDS!#REF!</definedName>
    <definedName name="TENDRIADE___22D_rue_Joliot_Curie_à_ChâteauBourg__35220___Tél__02_99623462">[14]PDS!#REF!</definedName>
    <definedName name="titrescolonnesFeuil1">[10]Feuil1!$B$7:$Q$7</definedName>
    <definedName name="titrescolonnesFeuil2">[10]Feuil2!$B$7:$Q$7</definedName>
    <definedName name="Titrescolonnesfeuillemodèle">[10]feuillemodèle!$B$7:$Q$7</definedName>
    <definedName name="titrescolonnesfibra" localSheetId="1">#REF!</definedName>
    <definedName name="titrescolonnesfibra">#REF!</definedName>
    <definedName name="titrescolonnesmais" localSheetId="1">#REF!</definedName>
    <definedName name="titrescolonnesmais">#REF!</definedName>
    <definedName name="titrescolonnespaille" localSheetId="1">#REF!</definedName>
    <definedName name="titrescolonnespaille">#REF!</definedName>
    <definedName name="Totalcaproduits">OFFSET('[10]stock global'!$H$5,,,COUNTA('[10]stock global'!$H$1:$H$65536),1)</definedName>
    <definedName name="totauxFeuil1">[10]Feuil1!$B$60:$Q$60</definedName>
    <definedName name="totauxFeuil2">[10]Feuil2!$B$59:$Q$59</definedName>
    <definedName name="Totauxfeuillemodèle">[10]feuillemodèle!$B$59:$Q$59</definedName>
    <definedName name="totauxfibra" localSheetId="1">#REF!</definedName>
    <definedName name="totauxfibra">#REF!</definedName>
    <definedName name="totauxmais" localSheetId="1">#REF!</definedName>
    <definedName name="totauxmais">#REF!</definedName>
    <definedName name="totauxpaille" localSheetId="1">#REF!</definedName>
    <definedName name="totauxpaille">#REF!</definedName>
    <definedName name="TRAITEMENTS" localSheetId="1">#REF!</definedName>
    <definedName name="TRAITEMENTS">#REF!</definedName>
    <definedName name="tt" localSheetId="1">#REF!</definedName>
    <definedName name="tt">#REF!</definedName>
    <definedName name="vAlerte" localSheetId="1">COUNTIF(#REF!,#REF!)+SUMPRODUCT((#REF!=#REF!)*(#REF!=#REF!))+SUMPRODUCT((#REF!=#REF!)*(#REF!=#REF!))</definedName>
    <definedName name="vAlerte">COUNTIF(#REF!,#REF!)+SUMPRODUCT((#REF!=#REF!)*(#REF!=#REF!))+SUMPRODUCT((#REF!=#REF!)*(#REF!=#REF!))</definedName>
    <definedName name="ve" localSheetId="1">#REF!</definedName>
    <definedName name="ve">#REF!</definedName>
    <definedName name="Ville" localSheetId="1">OFFSET([1]Base!$E$1,1,0,COUNTA([1]Base!$A$1:$A$65536)-1,1)</definedName>
    <definedName name="Ville">OFFSET([2]Base!$E$1,1,0,COUNTA([2]Base!$A$1:$A$65536)-1,1)</definedName>
    <definedName name="Zone" localSheetId="1">(INDV!CbA&amp;INDV!CbB&amp;INDV!CbC&amp;INDV!CbD&amp;INDV!CbE)*1</definedName>
    <definedName name="Zone">(CbA&amp;CbB&amp;CbC&amp;CbD&amp;CbE)*1</definedName>
    <definedName name="_xlnm.Print_Area" localSheetId="1">INDV!$A$1:$M$40</definedName>
  </definedNames>
  <calcPr calcId="162913"/>
  <pivotCaches>
    <pivotCache cacheId="4" r:id="rId18"/>
  </pivotCaches>
</workbook>
</file>

<file path=xl/calcChain.xml><?xml version="1.0" encoding="utf-8"?>
<calcChain xmlns="http://schemas.openxmlformats.org/spreadsheetml/2006/main">
  <c r="M176" i="1" l="1"/>
  <c r="B1" i="1"/>
  <c r="M5" i="1"/>
  <c r="Z5" i="1"/>
  <c r="AA5" i="1" s="1"/>
  <c r="M6" i="1"/>
  <c r="Z6" i="1"/>
  <c r="AA6" i="1" s="1"/>
  <c r="M7" i="1"/>
  <c r="Z7" i="1"/>
  <c r="AA7" i="1" s="1"/>
  <c r="M8" i="1"/>
  <c r="Z8" i="1"/>
  <c r="AA8" i="1" s="1"/>
  <c r="M9" i="1"/>
  <c r="Z9" i="1"/>
  <c r="AA9" i="1" s="1"/>
  <c r="M10" i="1"/>
  <c r="Z10" i="1"/>
  <c r="AA10" i="1" s="1"/>
  <c r="M11" i="1"/>
  <c r="Z11" i="1"/>
  <c r="M12" i="1"/>
  <c r="Z12" i="1"/>
  <c r="AA12" i="1" s="1"/>
  <c r="M13" i="1"/>
  <c r="Z13" i="1"/>
  <c r="AA13" i="1" s="1"/>
  <c r="M14" i="1"/>
  <c r="Z14" i="1"/>
  <c r="AA14" i="1" s="1"/>
  <c r="M15" i="1"/>
  <c r="Z15" i="1"/>
  <c r="AA15" i="1" s="1"/>
  <c r="M16" i="1"/>
  <c r="Z16" i="1"/>
  <c r="AA16" i="1" s="1"/>
  <c r="M17" i="1"/>
  <c r="Z17" i="1"/>
  <c r="AA17" i="1" s="1"/>
  <c r="M18" i="1"/>
  <c r="Z18" i="1"/>
  <c r="AA18" i="1" s="1"/>
  <c r="M19" i="1"/>
  <c r="Z19" i="1"/>
  <c r="AA19" i="1" s="1"/>
  <c r="M20" i="1"/>
  <c r="Z20" i="1"/>
  <c r="AA20" i="1" s="1"/>
  <c r="M21" i="1"/>
  <c r="Z21" i="1"/>
  <c r="AA21" i="1"/>
  <c r="M22" i="1"/>
  <c r="Z22" i="1"/>
  <c r="AA22" i="1" s="1"/>
  <c r="M23" i="1"/>
  <c r="Z23" i="1"/>
  <c r="AA23" i="1" s="1"/>
  <c r="M24" i="1"/>
  <c r="Z24" i="1"/>
  <c r="AA24" i="1" s="1"/>
  <c r="M25" i="1"/>
  <c r="Z25" i="1"/>
  <c r="AA25" i="1" s="1"/>
  <c r="M26" i="1"/>
  <c r="Z26" i="1"/>
  <c r="AA26" i="1" s="1"/>
  <c r="M27" i="1"/>
  <c r="Z27" i="1"/>
  <c r="AA27" i="1" s="1"/>
  <c r="M28" i="1"/>
  <c r="Z28" i="1"/>
  <c r="AA28" i="1" s="1"/>
  <c r="M29" i="1"/>
  <c r="Z29" i="1"/>
  <c r="AA29" i="1"/>
  <c r="M30" i="1"/>
  <c r="Z30" i="1"/>
  <c r="AA30" i="1" s="1"/>
  <c r="M31" i="1"/>
  <c r="Z31" i="1"/>
  <c r="AA31" i="1" s="1"/>
  <c r="M32" i="1"/>
  <c r="Z32" i="1"/>
  <c r="AA32" i="1" s="1"/>
  <c r="M33" i="1"/>
  <c r="Z33" i="1"/>
  <c r="AA33" i="1" s="1"/>
  <c r="M34" i="1"/>
  <c r="Z34" i="1"/>
  <c r="AA34" i="1" s="1"/>
  <c r="M35" i="1"/>
  <c r="Z35" i="1"/>
  <c r="AA35" i="1" s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7" i="1"/>
  <c r="N177" i="1"/>
  <c r="O177" i="1"/>
  <c r="P177" i="1"/>
  <c r="N178" i="1"/>
  <c r="O178" i="1"/>
  <c r="P178" i="1"/>
  <c r="N179" i="1"/>
  <c r="O179" i="1"/>
  <c r="P179" i="1"/>
  <c r="AA11" i="1"/>
  <c r="P87" i="1" l="1"/>
  <c r="O87" i="1" s="1"/>
  <c r="N87" i="1" s="1"/>
  <c r="P176" i="1"/>
  <c r="O176" i="1" s="1"/>
  <c r="N176" i="1" s="1"/>
  <c r="P29" i="1"/>
  <c r="O29" i="1" s="1"/>
  <c r="N29" i="1" s="1"/>
  <c r="P158" i="1"/>
  <c r="O158" i="1" s="1"/>
  <c r="N158" i="1" s="1"/>
  <c r="P22" i="1"/>
  <c r="O22" i="1" s="1"/>
  <c r="N22" i="1" s="1"/>
  <c r="P82" i="1"/>
  <c r="O82" i="1" s="1"/>
  <c r="N82" i="1" s="1"/>
  <c r="P78" i="1"/>
  <c r="O78" i="1" s="1"/>
  <c r="N78" i="1" s="1"/>
  <c r="P59" i="1"/>
  <c r="O59" i="1" s="1"/>
  <c r="N59" i="1" s="1"/>
  <c r="P114" i="1"/>
  <c r="O114" i="1" s="1"/>
  <c r="N114" i="1" s="1"/>
  <c r="P172" i="1"/>
  <c r="O172" i="1" s="1"/>
  <c r="N172" i="1" s="1"/>
  <c r="P15" i="1"/>
  <c r="O15" i="1" s="1"/>
  <c r="N15" i="1" s="1"/>
  <c r="P53" i="1"/>
  <c r="O53" i="1" s="1"/>
  <c r="N53" i="1" s="1"/>
  <c r="P133" i="1"/>
  <c r="O133" i="1" s="1"/>
  <c r="N133" i="1" s="1"/>
  <c r="P72" i="1"/>
  <c r="O72" i="1" s="1"/>
  <c r="N72" i="1" s="1"/>
  <c r="P130" i="1"/>
  <c r="O130" i="1" s="1"/>
  <c r="N130" i="1" s="1"/>
  <c r="P52" i="1"/>
  <c r="O52" i="1" s="1"/>
  <c r="N52" i="1" s="1"/>
  <c r="P143" i="1"/>
  <c r="O143" i="1" s="1"/>
  <c r="N143" i="1" s="1"/>
  <c r="P128" i="1"/>
  <c r="O128" i="1" s="1"/>
  <c r="N128" i="1" s="1"/>
  <c r="P92" i="1"/>
  <c r="O92" i="1" s="1"/>
  <c r="N92" i="1" s="1"/>
  <c r="P14" i="1"/>
  <c r="O14" i="1" s="1"/>
  <c r="N14" i="1" s="1"/>
  <c r="P42" i="1"/>
  <c r="O42" i="1" s="1"/>
  <c r="N42" i="1" s="1"/>
  <c r="P65" i="1"/>
  <c r="O65" i="1" s="1"/>
  <c r="N65" i="1" s="1"/>
  <c r="P110" i="1"/>
  <c r="O110" i="1" s="1"/>
  <c r="N110" i="1" s="1"/>
  <c r="P157" i="1"/>
  <c r="O157" i="1" s="1"/>
  <c r="N157" i="1" s="1"/>
  <c r="P48" i="1"/>
  <c r="O48" i="1" s="1"/>
  <c r="N48" i="1" s="1"/>
  <c r="P28" i="1"/>
  <c r="O28" i="1" s="1"/>
  <c r="N28" i="1" s="1"/>
  <c r="P90" i="1"/>
  <c r="O90" i="1" s="1"/>
  <c r="N90" i="1" s="1"/>
  <c r="P146" i="1"/>
  <c r="O146" i="1" s="1"/>
  <c r="N146" i="1" s="1"/>
  <c r="P174" i="1"/>
  <c r="O174" i="1" s="1"/>
  <c r="N174" i="1" s="1"/>
  <c r="P17" i="1"/>
  <c r="O17" i="1" s="1"/>
  <c r="N17" i="1" s="1"/>
  <c r="P127" i="1"/>
  <c r="O127" i="1" s="1"/>
  <c r="N127" i="1" s="1"/>
  <c r="P163" i="1"/>
  <c r="O163" i="1" s="1"/>
  <c r="N163" i="1" s="1"/>
  <c r="P84" i="1"/>
  <c r="O84" i="1" s="1"/>
  <c r="N84" i="1" s="1"/>
  <c r="P152" i="1"/>
  <c r="O152" i="1" s="1"/>
  <c r="N152" i="1" s="1"/>
  <c r="P34" i="1"/>
  <c r="O34" i="1" s="1"/>
  <c r="N34" i="1" s="1"/>
  <c r="P104" i="1"/>
  <c r="O104" i="1" s="1"/>
  <c r="N104" i="1" s="1"/>
  <c r="P10" i="1"/>
  <c r="O10" i="1" s="1"/>
  <c r="N10" i="1" s="1"/>
  <c r="P19" i="1"/>
  <c r="O19" i="1" s="1"/>
  <c r="N19" i="1" s="1"/>
  <c r="P37" i="1"/>
  <c r="O37" i="1" s="1"/>
  <c r="N37" i="1" s="1"/>
  <c r="P49" i="1"/>
  <c r="O49" i="1" s="1"/>
  <c r="N49" i="1" s="1"/>
  <c r="P58" i="1"/>
  <c r="O58" i="1" s="1"/>
  <c r="N58" i="1" s="1"/>
  <c r="P69" i="1"/>
  <c r="O69" i="1" s="1"/>
  <c r="N69" i="1" s="1"/>
  <c r="P94" i="1"/>
  <c r="O94" i="1" s="1"/>
  <c r="N94" i="1" s="1"/>
  <c r="P125" i="1"/>
  <c r="O125" i="1" s="1"/>
  <c r="N125" i="1" s="1"/>
  <c r="P145" i="1"/>
  <c r="O145" i="1" s="1"/>
  <c r="N145" i="1" s="1"/>
  <c r="P11" i="1"/>
  <c r="O11" i="1" s="1"/>
  <c r="N11" i="1" s="1"/>
  <c r="P40" i="1"/>
  <c r="O40" i="1" s="1"/>
  <c r="N40" i="1" s="1"/>
  <c r="P60" i="1"/>
  <c r="O60" i="1" s="1"/>
  <c r="N60" i="1" s="1"/>
  <c r="P6" i="1"/>
  <c r="O6" i="1" s="1"/>
  <c r="N6" i="1" s="1"/>
  <c r="P43" i="1"/>
  <c r="O43" i="1" s="1"/>
  <c r="N43" i="1" s="1"/>
  <c r="P68" i="1"/>
  <c r="O68" i="1" s="1"/>
  <c r="N68" i="1" s="1"/>
  <c r="P122" i="1"/>
  <c r="O122" i="1" s="1"/>
  <c r="N122" i="1" s="1"/>
  <c r="P138" i="1"/>
  <c r="O138" i="1" s="1"/>
  <c r="N138" i="1" s="1"/>
  <c r="P150" i="1"/>
  <c r="O150" i="1" s="1"/>
  <c r="N150" i="1" s="1"/>
  <c r="P166" i="1"/>
  <c r="O166" i="1" s="1"/>
  <c r="N166" i="1" s="1"/>
  <c r="P24" i="1"/>
  <c r="N24" i="1" s="1"/>
  <c r="P86" i="1"/>
  <c r="O86" i="1" s="1"/>
  <c r="N86" i="1" s="1"/>
  <c r="P54" i="1"/>
  <c r="O54" i="1" s="1"/>
  <c r="N54" i="1" s="1"/>
  <c r="P123" i="1"/>
  <c r="O123" i="1" s="1"/>
  <c r="N123" i="1" s="1"/>
  <c r="P135" i="1"/>
  <c r="O135" i="1" s="1"/>
  <c r="N135" i="1" s="1"/>
  <c r="P151" i="1"/>
  <c r="O151" i="1" s="1"/>
  <c r="N151" i="1" s="1"/>
  <c r="P171" i="1"/>
  <c r="O171" i="1" s="1"/>
  <c r="N171" i="1" s="1"/>
  <c r="P50" i="1"/>
  <c r="O50" i="1" s="1"/>
  <c r="N50" i="1" s="1"/>
  <c r="P118" i="1"/>
  <c r="O118" i="1" s="1"/>
  <c r="N118" i="1" s="1"/>
  <c r="P140" i="1"/>
  <c r="O140" i="1" s="1"/>
  <c r="N140" i="1" s="1"/>
  <c r="P160" i="1"/>
  <c r="O160" i="1" s="1"/>
  <c r="N160" i="1" s="1"/>
  <c r="P111" i="1"/>
  <c r="O111" i="1" s="1"/>
  <c r="N111" i="1" s="1"/>
  <c r="P108" i="1"/>
  <c r="O108" i="1" s="1"/>
  <c r="N108" i="1" s="1"/>
  <c r="P13" i="1"/>
  <c r="O13" i="1" s="1"/>
  <c r="N13" i="1" s="1"/>
  <c r="P103" i="1"/>
  <c r="O103" i="1" s="1"/>
  <c r="N103" i="1" s="1"/>
  <c r="P12" i="1"/>
  <c r="O12" i="1" s="1"/>
  <c r="N12" i="1" s="1"/>
  <c r="P16" i="1"/>
  <c r="O16" i="1" s="1"/>
  <c r="N16" i="1" s="1"/>
  <c r="P26" i="1"/>
  <c r="O26" i="1" s="1"/>
  <c r="N26" i="1" s="1"/>
  <c r="P31" i="1"/>
  <c r="O31" i="1" s="1"/>
  <c r="N31" i="1" s="1"/>
  <c r="P39" i="1"/>
  <c r="O39" i="1" s="1"/>
  <c r="N39" i="1" s="1"/>
  <c r="P46" i="1"/>
  <c r="O46" i="1" s="1"/>
  <c r="N46" i="1" s="1"/>
  <c r="P51" i="1"/>
  <c r="O51" i="1" s="1"/>
  <c r="N51" i="1" s="1"/>
  <c r="P55" i="1"/>
  <c r="O55" i="1" s="1"/>
  <c r="N55" i="1" s="1"/>
  <c r="P62" i="1"/>
  <c r="O62" i="1" s="1"/>
  <c r="N62" i="1" s="1"/>
  <c r="P67" i="1"/>
  <c r="O67" i="1" s="1"/>
  <c r="N67" i="1" s="1"/>
  <c r="P71" i="1"/>
  <c r="O71" i="1" s="1"/>
  <c r="N71" i="1" s="1"/>
  <c r="P89" i="1"/>
  <c r="O89" i="1" s="1"/>
  <c r="N89" i="1" s="1"/>
  <c r="P105" i="1"/>
  <c r="O105" i="1" s="1"/>
  <c r="N105" i="1" s="1"/>
  <c r="P121" i="1"/>
  <c r="O121" i="1" s="1"/>
  <c r="N121" i="1" s="1"/>
  <c r="P129" i="1"/>
  <c r="O129" i="1" s="1"/>
  <c r="N129" i="1" s="1"/>
  <c r="P141" i="1"/>
  <c r="O141" i="1" s="1"/>
  <c r="N141" i="1" s="1"/>
  <c r="P149" i="1"/>
  <c r="O149" i="1" s="1"/>
  <c r="N149" i="1" s="1"/>
  <c r="P165" i="1"/>
  <c r="O165" i="1" s="1"/>
  <c r="N165" i="1" s="1"/>
  <c r="P18" i="1"/>
  <c r="O18" i="1" s="1"/>
  <c r="N18" i="1" s="1"/>
  <c r="P33" i="1"/>
  <c r="O33" i="1" s="1"/>
  <c r="N33" i="1" s="1"/>
  <c r="P44" i="1"/>
  <c r="O44" i="1" s="1"/>
  <c r="N44" i="1" s="1"/>
  <c r="P56" i="1"/>
  <c r="O56" i="1" s="1"/>
  <c r="N56" i="1" s="1"/>
  <c r="P97" i="1"/>
  <c r="O97" i="1" s="1"/>
  <c r="N97" i="1" s="1"/>
  <c r="P8" i="1"/>
  <c r="O8" i="1" s="1"/>
  <c r="N8" i="1" s="1"/>
  <c r="P35" i="1"/>
  <c r="O35" i="1" s="1"/>
  <c r="N35" i="1" s="1"/>
  <c r="P47" i="1"/>
  <c r="O47" i="1" s="1"/>
  <c r="N47" i="1" s="1"/>
  <c r="P63" i="1"/>
  <c r="O63" i="1" s="1"/>
  <c r="N63" i="1" s="1"/>
  <c r="P74" i="1"/>
  <c r="O74" i="1" s="1"/>
  <c r="N74" i="1" s="1"/>
  <c r="P106" i="1"/>
  <c r="O106" i="1" s="1"/>
  <c r="N106" i="1" s="1"/>
  <c r="P126" i="1"/>
  <c r="O126" i="1" s="1"/>
  <c r="N126" i="1" s="1"/>
  <c r="P134" i="1"/>
  <c r="O134" i="1" s="1"/>
  <c r="N134" i="1" s="1"/>
  <c r="P142" i="1"/>
  <c r="O142" i="1" s="1"/>
  <c r="N142" i="1" s="1"/>
  <c r="P154" i="1"/>
  <c r="O154" i="1" s="1"/>
  <c r="N154" i="1" s="1"/>
  <c r="P162" i="1"/>
  <c r="O162" i="1" s="1"/>
  <c r="N162" i="1" s="1"/>
  <c r="P170" i="1"/>
  <c r="O170" i="1" s="1"/>
  <c r="N170" i="1" s="1"/>
  <c r="P20" i="1"/>
  <c r="O20" i="1" s="1"/>
  <c r="N20" i="1" s="1"/>
  <c r="P30" i="1"/>
  <c r="O30" i="1" s="1"/>
  <c r="N30" i="1" s="1"/>
  <c r="P66" i="1"/>
  <c r="O66" i="1" s="1"/>
  <c r="N66" i="1" s="1"/>
  <c r="P102" i="1"/>
  <c r="O102" i="1" s="1"/>
  <c r="N102" i="1" s="1"/>
  <c r="P36" i="1"/>
  <c r="O36" i="1" s="1"/>
  <c r="N36" i="1" s="1"/>
  <c r="P100" i="1"/>
  <c r="O100" i="1" s="1"/>
  <c r="N100" i="1" s="1"/>
  <c r="P120" i="1"/>
  <c r="O120" i="1" s="1"/>
  <c r="N120" i="1" s="1"/>
  <c r="P131" i="1"/>
  <c r="O131" i="1" s="1"/>
  <c r="N131" i="1" s="1"/>
  <c r="P139" i="1"/>
  <c r="O139" i="1" s="1"/>
  <c r="N139" i="1" s="1"/>
  <c r="P147" i="1"/>
  <c r="O147" i="1" s="1"/>
  <c r="N147" i="1" s="1"/>
  <c r="P155" i="1"/>
  <c r="O155" i="1" s="1"/>
  <c r="N155" i="1" s="1"/>
  <c r="P167" i="1"/>
  <c r="O167" i="1" s="1"/>
  <c r="N167" i="1" s="1"/>
  <c r="P64" i="1"/>
  <c r="O64" i="1" s="1"/>
  <c r="N64" i="1" s="1"/>
  <c r="P91" i="1"/>
  <c r="O91" i="1" s="1"/>
  <c r="N91" i="1" s="1"/>
  <c r="P75" i="1"/>
  <c r="O75" i="1" s="1"/>
  <c r="N75" i="1" s="1"/>
  <c r="P98" i="1"/>
  <c r="O98" i="1" s="1"/>
  <c r="N98" i="1" s="1"/>
  <c r="P124" i="1"/>
  <c r="O124" i="1" s="1"/>
  <c r="N124" i="1" s="1"/>
  <c r="P136" i="1"/>
  <c r="O136" i="1" s="1"/>
  <c r="N136" i="1" s="1"/>
  <c r="P144" i="1"/>
  <c r="O144" i="1" s="1"/>
  <c r="N144" i="1" s="1"/>
  <c r="P156" i="1"/>
  <c r="O156" i="1" s="1"/>
  <c r="N156" i="1" s="1"/>
  <c r="P168" i="1"/>
  <c r="O168" i="1" s="1"/>
  <c r="N168" i="1" s="1"/>
  <c r="P70" i="1"/>
  <c r="O70" i="1" s="1"/>
  <c r="N70" i="1" s="1"/>
  <c r="P79" i="1"/>
  <c r="O79" i="1" s="1"/>
  <c r="N79" i="1" s="1"/>
  <c r="P7" i="1"/>
  <c r="O7" i="1" s="1"/>
  <c r="N7" i="1" s="1"/>
  <c r="P99" i="1"/>
  <c r="O99" i="1" s="1"/>
  <c r="N99" i="1" s="1"/>
  <c r="P76" i="1"/>
  <c r="O76" i="1" s="1"/>
  <c r="N76" i="1" s="1"/>
  <c r="P5" i="1"/>
  <c r="O5" i="1" s="1"/>
  <c r="N5" i="1" s="1"/>
  <c r="P25" i="1"/>
  <c r="N25" i="1" s="1"/>
  <c r="P80" i="1"/>
  <c r="O80" i="1" s="1"/>
  <c r="N80" i="1" s="1"/>
  <c r="P119" i="1"/>
  <c r="O119" i="1" s="1"/>
  <c r="N119" i="1" s="1"/>
  <c r="P32" i="1"/>
  <c r="O32" i="1" s="1"/>
  <c r="N32" i="1" s="1"/>
  <c r="P173" i="1"/>
  <c r="O173" i="1" s="1"/>
  <c r="N173" i="1" s="1"/>
  <c r="P169" i="1"/>
  <c r="O169" i="1" s="1"/>
  <c r="N169" i="1" s="1"/>
  <c r="P161" i="1"/>
  <c r="O161" i="1" s="1"/>
  <c r="N161" i="1" s="1"/>
  <c r="P153" i="1"/>
  <c r="O153" i="1" s="1"/>
  <c r="N153" i="1" s="1"/>
  <c r="P137" i="1"/>
  <c r="O137" i="1" s="1"/>
  <c r="N137" i="1" s="1"/>
  <c r="P117" i="1"/>
  <c r="O117" i="1" s="1"/>
  <c r="N117" i="1" s="1"/>
  <c r="P113" i="1"/>
  <c r="O113" i="1" s="1"/>
  <c r="N113" i="1" s="1"/>
  <c r="P109" i="1"/>
  <c r="O109" i="1" s="1"/>
  <c r="N109" i="1" s="1"/>
  <c r="P101" i="1"/>
  <c r="O101" i="1" s="1"/>
  <c r="N101" i="1" s="1"/>
  <c r="P93" i="1"/>
  <c r="O93" i="1" s="1"/>
  <c r="N93" i="1" s="1"/>
  <c r="P85" i="1"/>
  <c r="O85" i="1" s="1"/>
  <c r="N85" i="1" s="1"/>
  <c r="P81" i="1"/>
  <c r="O81" i="1" s="1"/>
  <c r="N81" i="1" s="1"/>
  <c r="P159" i="1"/>
  <c r="O159" i="1" s="1"/>
  <c r="N159" i="1" s="1"/>
  <c r="P175" i="1"/>
  <c r="O175" i="1" s="1"/>
  <c r="N175" i="1" s="1"/>
  <c r="P21" i="1"/>
  <c r="O21" i="1" s="1"/>
  <c r="N21" i="1" s="1"/>
  <c r="P116" i="1"/>
  <c r="O116" i="1" s="1"/>
  <c r="N116" i="1" s="1"/>
  <c r="P107" i="1"/>
  <c r="O107" i="1" s="1"/>
  <c r="N107" i="1" s="1"/>
  <c r="P132" i="1"/>
  <c r="O132" i="1" s="1"/>
  <c r="N132" i="1" s="1"/>
  <c r="P148" i="1"/>
  <c r="O148" i="1" s="1"/>
  <c r="N148" i="1" s="1"/>
  <c r="P164" i="1"/>
  <c r="O164" i="1" s="1"/>
  <c r="N164" i="1" s="1"/>
  <c r="P38" i="1"/>
  <c r="O38" i="1" s="1"/>
  <c r="N38" i="1" s="1"/>
  <c r="P95" i="1"/>
  <c r="O95" i="1" s="1"/>
  <c r="N95" i="1" s="1"/>
  <c r="P115" i="1"/>
  <c r="O115" i="1" s="1"/>
  <c r="N115" i="1" s="1"/>
  <c r="P83" i="1"/>
  <c r="O83" i="1" s="1"/>
  <c r="N83" i="1" s="1"/>
  <c r="P9" i="1"/>
  <c r="O9" i="1" s="1"/>
  <c r="N9" i="1" s="1"/>
  <c r="P88" i="1"/>
  <c r="O88" i="1" s="1"/>
  <c r="N88" i="1" s="1"/>
  <c r="P96" i="1"/>
  <c r="O96" i="1" s="1"/>
  <c r="N96" i="1" s="1"/>
  <c r="P77" i="1"/>
  <c r="O77" i="1" s="1"/>
  <c r="N77" i="1" s="1"/>
  <c r="P73" i="1"/>
  <c r="O73" i="1" s="1"/>
  <c r="N73" i="1" s="1"/>
  <c r="P61" i="1"/>
  <c r="O61" i="1" s="1"/>
  <c r="N61" i="1" s="1"/>
  <c r="P57" i="1"/>
  <c r="O57" i="1" s="1"/>
  <c r="N57" i="1" s="1"/>
  <c r="P45" i="1"/>
  <c r="O45" i="1" s="1"/>
  <c r="N45" i="1" s="1"/>
  <c r="P41" i="1"/>
  <c r="O41" i="1" s="1"/>
  <c r="N41" i="1" s="1"/>
  <c r="P27" i="1"/>
  <c r="O27" i="1" s="1"/>
  <c r="N27" i="1" s="1"/>
  <c r="P112" i="1"/>
  <c r="O112" i="1" s="1"/>
  <c r="N112" i="1" s="1"/>
  <c r="P23" i="1"/>
  <c r="O23" i="1" s="1"/>
  <c r="N23" i="1" s="1"/>
  <c r="Z36" i="1"/>
  <c r="AA36" i="1" s="1"/>
</calcChain>
</file>

<file path=xl/sharedStrings.xml><?xml version="1.0" encoding="utf-8"?>
<sst xmlns="http://schemas.openxmlformats.org/spreadsheetml/2006/main" count="868" uniqueCount="167">
  <si>
    <t>Date du Jour :</t>
  </si>
  <si>
    <t>ETAT</t>
  </si>
  <si>
    <t>VEAUX</t>
  </si>
  <si>
    <t>N° TRAVAIL</t>
  </si>
  <si>
    <t xml:space="preserve">DATE DEBUT </t>
  </si>
  <si>
    <t>N</t>
  </si>
  <si>
    <t>DUR/J</t>
  </si>
  <si>
    <t>PRODUIT 1</t>
  </si>
  <si>
    <t>DOSAGE</t>
  </si>
  <si>
    <t>PRODUIT 2</t>
  </si>
  <si>
    <t>PRODUIT 3</t>
  </si>
  <si>
    <t>VOIE D'ADMINIST</t>
  </si>
  <si>
    <t>MOTIF</t>
  </si>
  <si>
    <t>DATE FIN</t>
  </si>
  <si>
    <t>OK pour prochain Traitement</t>
  </si>
  <si>
    <t>EN COURS</t>
  </si>
  <si>
    <t>TRAITEMENT TERMINE</t>
  </si>
  <si>
    <t xml:space="preserve"> I D F</t>
  </si>
  <si>
    <t>medicaments</t>
  </si>
  <si>
    <t>durée</t>
  </si>
  <si>
    <t>DOSE</t>
  </si>
  <si>
    <t>Mode admi</t>
  </si>
  <si>
    <t>delai</t>
  </si>
  <si>
    <t>ORDONNACE</t>
  </si>
  <si>
    <t>ORDONNANCE</t>
  </si>
  <si>
    <t>MALADIE</t>
  </si>
  <si>
    <t>NOMBRE</t>
  </si>
  <si>
    <t>%</t>
  </si>
  <si>
    <t>IM</t>
  </si>
  <si>
    <t>BAYTRIL 2,5 BUVABLE</t>
  </si>
  <si>
    <t>VO</t>
  </si>
  <si>
    <t>SANG</t>
  </si>
  <si>
    <t>SONDER</t>
  </si>
  <si>
    <t>I V</t>
  </si>
  <si>
    <t>TRANSITONYL</t>
  </si>
  <si>
    <t>ORNIPURAL</t>
  </si>
  <si>
    <t>SPECIDRAL +</t>
  </si>
  <si>
    <t>IM+VO</t>
  </si>
  <si>
    <t xml:space="preserve">FIEVRE </t>
  </si>
  <si>
    <t>IM+OREILLE</t>
  </si>
  <si>
    <t>NOMBRIL</t>
  </si>
  <si>
    <t>OTITE D</t>
  </si>
  <si>
    <t>IP</t>
  </si>
  <si>
    <t xml:space="preserve">OTITE G </t>
  </si>
  <si>
    <t>IP NOMBRIL</t>
  </si>
  <si>
    <t>COCCIDIOSE</t>
  </si>
  <si>
    <t>sc</t>
  </si>
  <si>
    <t>DIARRHEES DEMARRAGES</t>
  </si>
  <si>
    <t>DIGESTION</t>
  </si>
  <si>
    <t>VO/IM</t>
  </si>
  <si>
    <t xml:space="preserve">ÉQUILIBRE </t>
  </si>
  <si>
    <t>IM/APPLICA</t>
  </si>
  <si>
    <t xml:space="preserve">ARTHRITE </t>
  </si>
  <si>
    <t>0267</t>
  </si>
  <si>
    <t>DIURIZONE</t>
  </si>
  <si>
    <t>12</t>
  </si>
  <si>
    <t>BLESSURE</t>
  </si>
  <si>
    <t>0283</t>
  </si>
  <si>
    <t>13</t>
  </si>
  <si>
    <t>DEPERISEMENTS</t>
  </si>
  <si>
    <t>BAYCOX</t>
  </si>
  <si>
    <t>0362</t>
  </si>
  <si>
    <t>EFFERYDRANT</t>
  </si>
  <si>
    <t>14</t>
  </si>
  <si>
    <t>AUTRE</t>
  </si>
  <si>
    <t>G4</t>
  </si>
  <si>
    <t>0473</t>
  </si>
  <si>
    <t xml:space="preserve">ESTOCELAN </t>
  </si>
  <si>
    <t>15</t>
  </si>
  <si>
    <t>CARDIAQUE</t>
  </si>
  <si>
    <t>0474</t>
  </si>
  <si>
    <t>EXCENEL RTU</t>
  </si>
  <si>
    <t>16</t>
  </si>
  <si>
    <t>RESPIRATOIRE</t>
  </si>
  <si>
    <t>0494</t>
  </si>
  <si>
    <t>FERCOBSANG</t>
  </si>
  <si>
    <t>17</t>
  </si>
  <si>
    <t>PERETONITES</t>
  </si>
  <si>
    <t>0495</t>
  </si>
  <si>
    <t>18</t>
  </si>
  <si>
    <t>ULCERE</t>
  </si>
  <si>
    <t>PANACURE</t>
  </si>
  <si>
    <t>0496</t>
  </si>
  <si>
    <t>HEMOSTAT</t>
  </si>
  <si>
    <t>19</t>
  </si>
  <si>
    <t>ENTERRO</t>
  </si>
  <si>
    <t>MULTIBIO</t>
  </si>
  <si>
    <t>MENINGITES</t>
  </si>
  <si>
    <t>COLIQUE</t>
  </si>
  <si>
    <t>0541</t>
  </si>
  <si>
    <t>HYDRAVALS</t>
  </si>
  <si>
    <t>20</t>
  </si>
  <si>
    <t>ANEMIES</t>
  </si>
  <si>
    <t>0560</t>
  </si>
  <si>
    <t>LINCO SPECTIN</t>
  </si>
  <si>
    <t>0614</t>
  </si>
  <si>
    <t>LINCO spectin</t>
  </si>
  <si>
    <t>TRAUMATISME</t>
  </si>
  <si>
    <t>rappelle</t>
  </si>
  <si>
    <t>0617</t>
  </si>
  <si>
    <t>MABOCYL 10%</t>
  </si>
  <si>
    <t xml:space="preserve">FÉBRILE </t>
  </si>
  <si>
    <t>0618</t>
  </si>
  <si>
    <t>MEFLOSYL</t>
  </si>
  <si>
    <t>EQUILIBRE</t>
  </si>
  <si>
    <t>0619</t>
  </si>
  <si>
    <t>CURE</t>
  </si>
  <si>
    <t>0654</t>
  </si>
  <si>
    <t>DECES</t>
  </si>
  <si>
    <t>0655</t>
  </si>
  <si>
    <t>SELECTAN</t>
  </si>
  <si>
    <t>OEDME  PULMONAIRE</t>
  </si>
  <si>
    <t>0661</t>
  </si>
  <si>
    <t>SPECTAM</t>
  </si>
  <si>
    <t xml:space="preserve">OEDME  </t>
  </si>
  <si>
    <t>0693</t>
  </si>
  <si>
    <t>TONARSYL</t>
  </si>
  <si>
    <t>0762</t>
  </si>
  <si>
    <t>ULTRA B</t>
  </si>
  <si>
    <t>0764</t>
  </si>
  <si>
    <t>VECOXANT</t>
  </si>
  <si>
    <t>0790</t>
  </si>
  <si>
    <t>VIRKON</t>
  </si>
  <si>
    <t>0870</t>
  </si>
  <si>
    <t>0874</t>
  </si>
  <si>
    <t>VETRIMOXIN INJ</t>
  </si>
  <si>
    <t>METHIO B12</t>
  </si>
  <si>
    <t xml:space="preserve">LINCO </t>
  </si>
  <si>
    <t>SELECTANT</t>
  </si>
  <si>
    <t>RECHUTE</t>
  </si>
  <si>
    <t>MASTIJET SERINGUE</t>
  </si>
  <si>
    <t>VETRIMOXIN POUDRE</t>
  </si>
  <si>
    <t>ESTOCELAN</t>
  </si>
  <si>
    <t>TEINTURE D'IODE</t>
  </si>
  <si>
    <t>KAOLIN</t>
  </si>
  <si>
    <t>VETECARDIOL</t>
  </si>
  <si>
    <t>ASPIRINE</t>
  </si>
  <si>
    <t>CORTEXELINE</t>
  </si>
  <si>
    <t>DEXALONE</t>
  </si>
  <si>
    <t>DRAXXIN</t>
  </si>
  <si>
    <t>FERCOSANG</t>
  </si>
  <si>
    <t xml:space="preserve">    </t>
  </si>
  <si>
    <t>sang</t>
  </si>
  <si>
    <t>produit</t>
  </si>
  <si>
    <t>TOTAL</t>
  </si>
  <si>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</si>
  <si>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</si>
  <si>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</si>
  <si>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</si>
  <si>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</si>
  <si>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</si>
  <si>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</si>
  <si>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</si>
  <si>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</si>
  <si>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</si>
  <si>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</si>
  <si>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</si>
  <si>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 général</t>
  </si>
  <si>
    <t>2016</t>
  </si>
  <si>
    <t>déc</t>
  </si>
  <si>
    <t>2017</t>
  </si>
  <si>
    <t>janv</t>
  </si>
  <si>
    <t>févr</t>
  </si>
  <si>
    <t>mars</t>
  </si>
  <si>
    <t>2018</t>
  </si>
  <si>
    <t>Nombre de MOTIF</t>
  </si>
  <si>
    <t>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</si>
</sst>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000"/>
    <numFmt numFmtId="165" formatCode="&quot;$&quot;#,##0.00"/>
    <numFmt numFmtId="166" formatCode="&quot;$&quot;#,##0"/>
    <numFmt numFmtId="167" formatCode="dd/mm/yy;@"/>
    <numFmt numFmtId="168" formatCode="000000"/>
    <numFmt numFmtId="169" formatCode="0000000"/>
    <numFmt numFmtId="170" formatCode="#,##0_ ;[Red]\-#,##0\ "/>
    <numFmt numFmtId="171" formatCode="0.0%"/>
  </numFmts>
  <fonts count="59" x14ac:knownFonts="1">
    <font>
      <sz val="10"/>
      <name val="Arial"/>
    </font>
    <font>
      <sz val="10"/>
      <color indexed="63"/>
      <name val="Arial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8"/>
      <name val="Tahoma"/>
      <family val="2"/>
    </font>
    <font>
      <sz val="11"/>
      <color indexed="10"/>
      <name val="Calibri"/>
      <family val="2"/>
    </font>
    <font>
      <sz val="11"/>
      <color indexed="20"/>
      <name val="Calibri"/>
      <family val="2"/>
    </font>
    <font>
      <sz val="8"/>
      <name val="Verdana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8"/>
      <color indexed="9"/>
      <name val="Tahoma"/>
      <family val="2"/>
    </font>
    <font>
      <b/>
      <sz val="8"/>
      <color indexed="8"/>
      <name val="Tahom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0"/>
      <name val="Calibri"/>
      <family val="2"/>
    </font>
    <font>
      <b/>
      <sz val="8"/>
      <color indexed="23"/>
      <name val="Verdana"/>
      <family val="2"/>
    </font>
    <font>
      <sz val="10"/>
      <name val="Arial"/>
      <family val="2"/>
    </font>
    <font>
      <b/>
      <sz val="11"/>
      <color indexed="17"/>
      <name val="Calibri"/>
      <family val="2"/>
    </font>
    <font>
      <b/>
      <sz val="11"/>
      <color indexed="23"/>
      <name val="Calibri"/>
      <family val="2"/>
    </font>
    <font>
      <b/>
      <sz val="8"/>
      <color indexed="63"/>
      <name val="Verdana"/>
      <family val="2"/>
    </font>
    <font>
      <i/>
      <sz val="11"/>
      <color indexed="62"/>
      <name val="Calibri"/>
      <family val="2"/>
    </font>
    <font>
      <b/>
      <sz val="16"/>
      <color indexed="9"/>
      <name val="Tahoma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8"/>
      <name val="Calibri"/>
      <family val="2"/>
    </font>
    <font>
      <sz val="12"/>
      <color indexed="63"/>
      <name val="Arial"/>
    </font>
    <font>
      <b/>
      <sz val="10"/>
      <color indexed="63"/>
      <name val="Arial"/>
      <family val="2"/>
    </font>
    <font>
      <b/>
      <sz val="10"/>
      <color indexed="63"/>
      <name val="Arial"/>
    </font>
    <font>
      <b/>
      <sz val="12"/>
      <color indexed="9"/>
      <name val="Arial"/>
      <family val="2"/>
    </font>
    <font>
      <sz val="12"/>
      <name val="Arial"/>
      <family val="2"/>
    </font>
    <font>
      <sz val="9"/>
      <name val="Arial"/>
      <family val="2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b/>
      <sz val="10"/>
      <color indexed="12"/>
      <name val="Arial"/>
      <family val="2"/>
    </font>
    <font>
      <b/>
      <sz val="14"/>
      <color indexed="63"/>
      <name val="Arial"/>
      <family val="2"/>
    </font>
    <font>
      <b/>
      <sz val="12"/>
      <color indexed="63"/>
      <name val="Arial"/>
      <family val="2"/>
    </font>
    <font>
      <b/>
      <sz val="9"/>
      <color indexed="8"/>
      <name val="Arial"/>
      <family val="2"/>
    </font>
    <font>
      <sz val="10"/>
      <color indexed="63"/>
      <name val="Arial"/>
      <family val="2"/>
    </font>
    <font>
      <b/>
      <sz val="10"/>
      <color indexed="17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b/>
      <sz val="14"/>
      <color indexed="9"/>
      <name val="Arial"/>
      <family val="2"/>
    </font>
    <font>
      <sz val="10"/>
      <color indexed="63"/>
      <name val="Arial Unicode MS"/>
      <family val="2"/>
    </font>
    <font>
      <b/>
      <sz val="9"/>
      <name val="Arial"/>
      <family val="2"/>
    </font>
    <font>
      <sz val="14"/>
      <name val="Arial"/>
    </font>
    <font>
      <sz val="9"/>
      <color indexed="8"/>
      <name val="Arial"/>
      <family val="2"/>
    </font>
    <font>
      <sz val="14"/>
      <color indexed="63"/>
      <name val="Arial"/>
    </font>
    <font>
      <b/>
      <sz val="11"/>
      <color indexed="8"/>
      <name val="Arial"/>
      <family val="2"/>
    </font>
    <font>
      <b/>
      <sz val="10"/>
      <name val="Arial"/>
    </font>
    <font>
      <sz val="9"/>
      <color indexed="17"/>
      <name val="Arial"/>
      <family val="2"/>
    </font>
    <font>
      <b/>
      <sz val="10"/>
      <name val="Arial"/>
      <family val="2"/>
    </font>
    <font>
      <b/>
      <sz val="12"/>
      <name val="Arial"/>
    </font>
    <font>
      <b/>
      <sz val="9"/>
      <color indexed="9"/>
      <name val="Georgia"/>
      <family val="1"/>
    </font>
  </fonts>
  <fills count="4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62"/>
      </patternFill>
    </fill>
    <fill>
      <patternFill patternType="solid">
        <fgColor indexed="60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8"/>
      </patternFill>
    </fill>
    <fill>
      <patternFill patternType="solid">
        <fgColor indexed="10"/>
      </patternFill>
    </fill>
    <fill>
      <patternFill patternType="solid">
        <fgColor indexed="11"/>
      </patternFill>
    </fill>
    <fill>
      <patternFill patternType="solid">
        <fgColor indexed="25"/>
      </patternFill>
    </fill>
    <fill>
      <patternFill patternType="solid">
        <fgColor indexed="49"/>
      </patternFill>
    </fill>
    <fill>
      <patternFill patternType="solid">
        <fgColor indexed="29"/>
      </patternFill>
    </fill>
    <fill>
      <patternFill patternType="solid">
        <fgColor indexed="44"/>
      </patternFill>
    </fill>
    <fill>
      <patternFill patternType="solid">
        <fgColor indexed="5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3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8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43"/>
      </patternFill>
    </fill>
    <fill>
      <patternFill patternType="solid">
        <fgColor indexed="2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1"/>
        <bgColor indexed="42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2"/>
        <bgColor indexed="64"/>
      </patternFill>
    </fill>
  </fills>
  <borders count="7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31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n">
        <color indexed="10"/>
      </bottom>
      <diagonal/>
    </border>
    <border>
      <left style="thick">
        <color indexed="10"/>
      </left>
      <right style="thick">
        <color indexed="10"/>
      </right>
      <top style="thick">
        <color indexed="10"/>
      </top>
      <bottom/>
      <diagonal/>
    </border>
    <border>
      <left/>
      <right/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thick">
        <color indexed="10"/>
      </left>
      <right style="thick">
        <color indexed="10"/>
      </right>
      <top/>
      <bottom style="thin">
        <color indexed="10"/>
      </bottom>
      <diagonal/>
    </border>
    <border>
      <left style="thick">
        <color indexed="16"/>
      </left>
      <right style="thick">
        <color indexed="16"/>
      </right>
      <top/>
      <bottom style="double">
        <color indexed="39"/>
      </bottom>
      <diagonal/>
    </border>
    <border>
      <left style="thick">
        <color indexed="16"/>
      </left>
      <right style="thick">
        <color indexed="16"/>
      </right>
      <top style="double">
        <color indexed="18"/>
      </top>
      <bottom style="double">
        <color indexed="39"/>
      </bottom>
      <diagonal/>
    </border>
    <border>
      <left style="thick">
        <color indexed="16"/>
      </left>
      <right style="thick">
        <color indexed="16"/>
      </right>
      <top style="thin">
        <color indexed="10"/>
      </top>
      <bottom style="double">
        <color indexed="39"/>
      </bottom>
      <diagonal/>
    </border>
    <border>
      <left style="thick">
        <color indexed="16"/>
      </left>
      <right/>
      <top style="thick">
        <color indexed="18"/>
      </top>
      <bottom/>
      <diagonal/>
    </border>
    <border>
      <left/>
      <right style="hair">
        <color indexed="18"/>
      </right>
      <top style="hair">
        <color indexed="18"/>
      </top>
      <bottom/>
      <diagonal/>
    </border>
    <border>
      <left style="thick">
        <color indexed="10"/>
      </left>
      <right style="thick">
        <color indexed="10"/>
      </right>
      <top style="thick">
        <color indexed="10"/>
      </top>
      <bottom style="thick">
        <color indexed="10"/>
      </bottom>
      <diagonal/>
    </border>
    <border>
      <left/>
      <right style="thick">
        <color indexed="10"/>
      </right>
      <top style="thick">
        <color indexed="10"/>
      </top>
      <bottom style="double">
        <color indexed="12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indexed="16"/>
      </left>
      <right style="thick">
        <color indexed="16"/>
      </right>
      <top style="double">
        <color indexed="39"/>
      </top>
      <bottom style="double">
        <color indexed="39"/>
      </bottom>
      <diagonal/>
    </border>
    <border>
      <left style="thick">
        <color indexed="16"/>
      </left>
      <right/>
      <top/>
      <bottom/>
      <diagonal/>
    </border>
    <border>
      <left/>
      <right style="hair">
        <color indexed="18"/>
      </right>
      <top/>
      <bottom/>
      <diagonal/>
    </border>
    <border>
      <left/>
      <right style="thick">
        <color indexed="10"/>
      </right>
      <top style="double">
        <color indexed="12"/>
      </top>
      <bottom style="double">
        <color indexed="12"/>
      </bottom>
      <diagonal/>
    </border>
    <border>
      <left style="thick">
        <color indexed="16"/>
      </left>
      <right style="thick">
        <color indexed="16"/>
      </right>
      <top style="double">
        <color indexed="64"/>
      </top>
      <bottom/>
      <diagonal/>
    </border>
    <border>
      <left style="thick">
        <color indexed="16"/>
      </left>
      <right style="thick">
        <color indexed="16"/>
      </right>
      <top style="double">
        <color indexed="39"/>
      </top>
      <bottom style="double">
        <color indexed="12"/>
      </bottom>
      <diagonal/>
    </border>
    <border>
      <left style="thick">
        <color indexed="16"/>
      </left>
      <right style="thick">
        <color indexed="16"/>
      </right>
      <top style="double">
        <color indexed="12"/>
      </top>
      <bottom style="double">
        <color indexed="12"/>
      </bottom>
      <diagonal/>
    </border>
    <border>
      <left style="thick">
        <color indexed="10"/>
      </left>
      <right style="thick">
        <color indexed="10"/>
      </right>
      <top/>
      <bottom style="thick">
        <color indexed="1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10"/>
      </left>
      <right style="thick">
        <color indexed="10"/>
      </right>
      <top/>
      <bottom/>
      <diagonal/>
    </border>
    <border>
      <left style="thick">
        <color indexed="16"/>
      </left>
      <right style="thick">
        <color indexed="16"/>
      </right>
      <top style="double">
        <color indexed="12"/>
      </top>
      <bottom style="double">
        <color indexed="39"/>
      </bottom>
      <diagonal/>
    </border>
    <border>
      <left style="thick">
        <color indexed="16"/>
      </left>
      <right style="thick">
        <color indexed="16"/>
      </right>
      <top style="double">
        <color indexed="39"/>
      </top>
      <bottom/>
      <diagonal/>
    </border>
    <border>
      <left style="thick">
        <color indexed="16"/>
      </left>
      <right style="thick">
        <color indexed="16"/>
      </right>
      <top style="double">
        <color indexed="39"/>
      </top>
      <bottom style="thin">
        <color indexed="10"/>
      </bottom>
      <diagonal/>
    </border>
    <border>
      <left style="thick">
        <color indexed="16"/>
      </left>
      <right style="thick">
        <color indexed="16"/>
      </right>
      <top style="double">
        <color indexed="39"/>
      </top>
      <bottom style="double">
        <color indexed="18"/>
      </bottom>
      <diagonal/>
    </border>
    <border>
      <left style="thick">
        <color indexed="16"/>
      </left>
      <right style="thick">
        <color indexed="16"/>
      </right>
      <top/>
      <bottom/>
      <diagonal/>
    </border>
    <border>
      <left style="thick">
        <color indexed="16"/>
      </left>
      <right style="thick">
        <color indexed="16"/>
      </right>
      <top style="thin">
        <color indexed="10"/>
      </top>
      <bottom style="thin">
        <color indexed="10"/>
      </bottom>
      <diagonal/>
    </border>
    <border>
      <left style="thick">
        <color indexed="16"/>
      </left>
      <right style="thick">
        <color indexed="16"/>
      </right>
      <top/>
      <bottom style="double">
        <color indexed="18"/>
      </bottom>
      <diagonal/>
    </border>
    <border>
      <left style="thick">
        <color indexed="10"/>
      </left>
      <right style="thick">
        <color indexed="10"/>
      </right>
      <top style="thin">
        <color indexed="10"/>
      </top>
      <bottom style="thin">
        <color indexed="10"/>
      </bottom>
      <diagonal/>
    </border>
    <border>
      <left style="thick">
        <color indexed="10"/>
      </left>
      <right style="thick">
        <color indexed="10"/>
      </right>
      <top style="thick">
        <color indexed="10"/>
      </top>
      <bottom style="thin">
        <color indexed="10"/>
      </bottom>
      <diagonal/>
    </border>
    <border>
      <left/>
      <right style="thick">
        <color indexed="10"/>
      </right>
      <top/>
      <bottom/>
      <diagonal/>
    </border>
    <border>
      <left style="thick">
        <color indexed="10"/>
      </left>
      <right/>
      <top/>
      <bottom/>
      <diagonal/>
    </border>
    <border>
      <left style="thick">
        <color indexed="10"/>
      </left>
      <right/>
      <top/>
      <bottom style="thick">
        <color indexed="18"/>
      </bottom>
      <diagonal/>
    </border>
    <border>
      <left style="thick">
        <color rgb="FF002060"/>
      </left>
      <right style="double">
        <color rgb="FF002060"/>
      </right>
      <top style="thick">
        <color rgb="FF002060"/>
      </top>
      <bottom/>
      <diagonal/>
    </border>
    <border>
      <left style="double">
        <color rgb="FF002060"/>
      </left>
      <right style="double">
        <color rgb="FF002060"/>
      </right>
      <top style="thick">
        <color rgb="FF002060"/>
      </top>
      <bottom/>
      <diagonal/>
    </border>
    <border>
      <left style="double">
        <color rgb="FF002060"/>
      </left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 style="double">
        <color rgb="FF002060"/>
      </right>
      <top/>
      <bottom/>
      <diagonal/>
    </border>
    <border>
      <left style="double">
        <color rgb="FF002060"/>
      </left>
      <right style="double">
        <color rgb="FF002060"/>
      </right>
      <top/>
      <bottom/>
      <diagonal/>
    </border>
    <border>
      <left style="double">
        <color rgb="FF002060"/>
      </left>
      <right style="thick">
        <color rgb="FF002060"/>
      </right>
      <top/>
      <bottom/>
      <diagonal/>
    </border>
    <border>
      <left style="thick">
        <color rgb="FF002060"/>
      </left>
      <right style="double">
        <color rgb="FF002060"/>
      </right>
      <top/>
      <bottom style="thick">
        <color rgb="FF002060"/>
      </bottom>
      <diagonal/>
    </border>
    <border>
      <left style="thick">
        <color rgb="FF002060"/>
      </left>
      <right style="thick">
        <color rgb="FF002060"/>
      </right>
      <top style="thick">
        <color rgb="FF002060"/>
      </top>
      <bottom style="double">
        <color rgb="FF002060"/>
      </bottom>
      <diagonal/>
    </border>
    <border>
      <left style="thick">
        <color rgb="FF002060"/>
      </left>
      <right style="thick">
        <color rgb="FF002060"/>
      </right>
      <top style="double">
        <color rgb="FF002060"/>
      </top>
      <bottom style="double">
        <color rgb="FF002060"/>
      </bottom>
      <diagonal/>
    </border>
    <border>
      <left style="thick">
        <color rgb="FF002060"/>
      </left>
      <right style="thick">
        <color rgb="FF002060"/>
      </right>
      <top style="double">
        <color rgb="FF002060"/>
      </top>
      <bottom style="thick">
        <color rgb="FF002060"/>
      </bottom>
      <diagonal/>
    </border>
    <border>
      <left style="thick">
        <color theme="9" tint="-0.499984740745262"/>
      </left>
      <right style="thick">
        <color theme="1"/>
      </right>
      <top style="thick">
        <color theme="1"/>
      </top>
      <bottom style="thin">
        <color theme="1"/>
      </bottom>
      <diagonal/>
    </border>
    <border>
      <left style="thick">
        <color theme="9" tint="-0.499984740745262"/>
      </left>
      <right style="thick">
        <color theme="1"/>
      </right>
      <top style="thin">
        <color theme="1"/>
      </top>
      <bottom style="thin">
        <color theme="1"/>
      </bottom>
      <diagonal/>
    </border>
    <border>
      <left style="thick">
        <color theme="9" tint="-0.499984740745262"/>
      </left>
      <right style="thick">
        <color theme="1"/>
      </right>
      <top style="thin">
        <color theme="1"/>
      </top>
      <bottom style="thick">
        <color theme="1"/>
      </bottom>
      <diagonal/>
    </border>
    <border>
      <left style="thick">
        <color rgb="FF002060"/>
      </left>
      <right style="thick">
        <color theme="9" tint="-0.499984740745262"/>
      </right>
      <top style="thick">
        <color theme="9" tint="-0.499984740745262"/>
      </top>
      <bottom style="thin">
        <color indexed="23"/>
      </bottom>
      <diagonal/>
    </border>
    <border>
      <left style="thick">
        <color theme="9" tint="-0.499984740745262"/>
      </left>
      <right style="thick">
        <color theme="9" tint="-0.499984740745262"/>
      </right>
      <top style="thick">
        <color theme="9" tint="-0.499984740745262"/>
      </top>
      <bottom style="thin">
        <color indexed="23"/>
      </bottom>
      <diagonal/>
    </border>
    <border>
      <left style="thick">
        <color rgb="FF002060"/>
      </left>
      <right style="thick">
        <color theme="9" tint="-0.499984740745262"/>
      </right>
      <top style="thin">
        <color indexed="23"/>
      </top>
      <bottom style="thin">
        <color indexed="23"/>
      </bottom>
      <diagonal/>
    </border>
    <border>
      <left style="thick">
        <color theme="9" tint="-0.499984740745262"/>
      </left>
      <right style="thick">
        <color theme="9" tint="-0.499984740745262"/>
      </right>
      <top style="thin">
        <color indexed="23"/>
      </top>
      <bottom style="thin">
        <color indexed="23"/>
      </bottom>
      <diagonal/>
    </border>
    <border>
      <left style="thick">
        <color rgb="FF002060"/>
      </left>
      <right style="thick">
        <color theme="9" tint="-0.499984740745262"/>
      </right>
      <top style="thin">
        <color indexed="23"/>
      </top>
      <bottom style="thick">
        <color theme="9" tint="-0.499984740745262"/>
      </bottom>
      <diagonal/>
    </border>
    <border>
      <left style="thick">
        <color theme="9" tint="-0.499984740745262"/>
      </left>
      <right style="thick">
        <color theme="9" tint="-0.499984740745262"/>
      </right>
      <top style="thin">
        <color indexed="23"/>
      </top>
      <bottom style="thick">
        <color theme="9" tint="-0.499984740745262"/>
      </bottom>
      <diagonal/>
    </border>
  </borders>
  <cellStyleXfs count="9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5" borderId="0" applyNumberFormat="0" applyBorder="0" applyAlignment="0" applyProtection="0"/>
    <xf numFmtId="0" fontId="2" fillId="12" borderId="0" applyNumberFormat="0" applyBorder="0" applyAlignment="0" applyProtection="0"/>
    <xf numFmtId="0" fontId="2" fillId="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3" fillId="2" borderId="0" applyNumberFormat="0" applyBorder="0" applyAlignment="0" applyProtection="0"/>
    <xf numFmtId="0" fontId="3" fillId="15" borderId="0" applyNumberFormat="0" applyBorder="0" applyAlignment="0" applyProtection="0"/>
    <xf numFmtId="0" fontId="3" fillId="12" borderId="0" applyNumberFormat="0" applyBorder="0" applyAlignment="0" applyProtection="0"/>
    <xf numFmtId="0" fontId="3" fillId="18" borderId="0" applyNumberFormat="0" applyBorder="0" applyAlignment="0" applyProtection="0"/>
    <xf numFmtId="0" fontId="3" fillId="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15" borderId="0" applyNumberFormat="0" applyBorder="0" applyAlignment="0" applyProtection="0"/>
    <xf numFmtId="0" fontId="3" fillId="12" borderId="0" applyNumberFormat="0" applyBorder="0" applyAlignment="0" applyProtection="0"/>
    <xf numFmtId="0" fontId="3" fillId="18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3" fillId="14" borderId="0" applyNumberFormat="0" applyBorder="0" applyAlignment="0" applyProtection="0"/>
    <xf numFmtId="0" fontId="3" fillId="11" borderId="0" applyNumberFormat="0" applyBorder="0" applyAlignment="0" applyProtection="0"/>
    <xf numFmtId="0" fontId="3" fillId="21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22" borderId="0" applyNumberFormat="0" applyBorder="0" applyAlignment="0" applyProtection="0"/>
    <xf numFmtId="166" fontId="4" fillId="23" borderId="1" applyFont="0" applyFill="0" applyBorder="0" applyProtection="0">
      <alignment vertical="center"/>
    </xf>
    <xf numFmtId="0" fontId="5" fillId="0" borderId="0" applyNumberFormat="0" applyFill="0" applyBorder="0" applyAlignment="0" applyProtection="0"/>
    <xf numFmtId="0" fontId="6" fillId="3" borderId="0" applyNumberFormat="0" applyBorder="0" applyAlignment="0" applyProtection="0"/>
    <xf numFmtId="0" fontId="7" fillId="24" borderId="0" applyBorder="0">
      <alignment horizontal="left" vertical="center" indent="1"/>
    </xf>
    <xf numFmtId="0" fontId="8" fillId="25" borderId="2" applyNumberFormat="0" applyAlignment="0" applyProtection="0"/>
    <xf numFmtId="0" fontId="8" fillId="26" borderId="2" applyNumberFormat="0" applyAlignment="0" applyProtection="0"/>
    <xf numFmtId="0" fontId="9" fillId="0" borderId="3" applyNumberFormat="0" applyFill="0" applyAlignment="0" applyProtection="0"/>
    <xf numFmtId="0" fontId="10" fillId="27" borderId="4" applyNumberFormat="0" applyAlignment="0" applyProtection="0"/>
    <xf numFmtId="0" fontId="11" fillId="9" borderId="2" applyNumberFormat="0" applyAlignment="0" applyProtection="0"/>
    <xf numFmtId="44" fontId="2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4" borderId="0" applyNumberFormat="0" applyBorder="0" applyAlignment="0" applyProtection="0"/>
    <xf numFmtId="166" fontId="14" fillId="29" borderId="6" applyBorder="0" applyAlignment="0">
      <alignment horizontal="left" vertical="center" indent="1"/>
    </xf>
    <xf numFmtId="166" fontId="15" fillId="30" borderId="7" applyBorder="0">
      <alignment horizontal="left" vertical="center" indent="1"/>
    </xf>
    <xf numFmtId="0" fontId="15" fillId="31" borderId="8" applyNumberFormat="0" applyBorder="0">
      <alignment horizontal="left" vertical="top" indent="1"/>
    </xf>
    <xf numFmtId="0" fontId="15" fillId="23" borderId="0" applyBorder="0">
      <alignment horizontal="left" vertical="center" indent="1"/>
    </xf>
    <xf numFmtId="0" fontId="15" fillId="0" borderId="8" applyNumberFormat="0" applyFill="0">
      <alignment horizontal="centerContinuous" vertical="top"/>
    </xf>
    <xf numFmtId="0" fontId="16" fillId="0" borderId="9" applyNumberFormat="0" applyFill="0" applyAlignment="0" applyProtection="0"/>
    <xf numFmtId="0" fontId="17" fillId="0" borderId="10" applyNumberFormat="0" applyFill="0" applyAlignment="0" applyProtection="0"/>
    <xf numFmtId="0" fontId="18" fillId="0" borderId="11" applyNumberFormat="0" applyFill="0" applyAlignment="0" applyProtection="0"/>
    <xf numFmtId="0" fontId="18" fillId="0" borderId="0" applyNumberFormat="0" applyFill="0" applyBorder="0" applyAlignment="0" applyProtection="0"/>
    <xf numFmtId="0" fontId="11" fillId="9" borderId="2" applyNumberFormat="0" applyAlignment="0" applyProtection="0"/>
    <xf numFmtId="0" fontId="19" fillId="15" borderId="0" applyNumberFormat="0" applyBorder="0" applyAlignment="0" applyProtection="0"/>
    <xf numFmtId="0" fontId="9" fillId="0" borderId="3" applyNumberFormat="0" applyFill="0" applyAlignment="0" applyProtection="0"/>
    <xf numFmtId="43" fontId="1" fillId="0" borderId="0" applyFont="0" applyFill="0" applyBorder="0" applyAlignment="0" applyProtection="0"/>
    <xf numFmtId="0" fontId="19" fillId="32" borderId="0" applyNumberFormat="0" applyBorder="0" applyAlignment="0" applyProtection="0"/>
    <xf numFmtId="0" fontId="19" fillId="32" borderId="0" applyNumberFormat="0" applyBorder="0" applyAlignment="0" applyProtection="0"/>
    <xf numFmtId="0" fontId="20" fillId="30" borderId="0">
      <alignment horizontal="left" indent="1"/>
    </xf>
    <xf numFmtId="165" fontId="4" fillId="23" borderId="12" applyBorder="0">
      <alignment horizontal="left" vertical="center" indent="2"/>
    </xf>
    <xf numFmtId="0" fontId="21" fillId="0" borderId="0"/>
    <xf numFmtId="0" fontId="21" fillId="0" borderId="0"/>
    <xf numFmtId="0" fontId="1" fillId="0" borderId="0"/>
    <xf numFmtId="0" fontId="2" fillId="28" borderId="5" applyNumberFormat="0" applyFont="0" applyAlignment="0" applyProtection="0"/>
    <xf numFmtId="0" fontId="22" fillId="4" borderId="13" applyNumberFormat="0" applyAlignment="0" applyProtection="0"/>
    <xf numFmtId="9" fontId="1" fillId="0" borderId="0" applyFont="0" applyFill="0" applyBorder="0" applyAlignment="0" applyProtection="0"/>
    <xf numFmtId="0" fontId="13" fillId="4" borderId="0" applyNumberFormat="0" applyBorder="0" applyAlignment="0" applyProtection="0"/>
    <xf numFmtId="0" fontId="23" fillId="26" borderId="13" applyNumberFormat="0" applyAlignment="0" applyProtection="0"/>
    <xf numFmtId="0" fontId="24" fillId="24" borderId="0" applyBorder="0">
      <alignment horizontal="left" vertical="center" indent="1"/>
    </xf>
    <xf numFmtId="0" fontId="25" fillId="0" borderId="0" applyNumberFormat="0" applyFill="0" applyBorder="0" applyAlignment="0" applyProtection="0"/>
    <xf numFmtId="0" fontId="26" fillId="33" borderId="0" applyBorder="0">
      <alignment horizontal="left" vertical="center" indent="1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14" applyNumberFormat="0" applyFill="0" applyAlignment="0" applyProtection="0"/>
    <xf numFmtId="0" fontId="29" fillId="0" borderId="10" applyNumberFormat="0" applyFill="0" applyAlignment="0" applyProtection="0"/>
    <xf numFmtId="0" fontId="10" fillId="0" borderId="15" applyNumberFormat="0" applyFill="0" applyAlignment="0" applyProtection="0"/>
    <xf numFmtId="0" fontId="10" fillId="0" borderId="0" applyNumberFormat="0" applyFill="0" applyBorder="0" applyAlignment="0" applyProtection="0"/>
    <xf numFmtId="0" fontId="30" fillId="0" borderId="16" applyNumberFormat="0" applyFill="0" applyAlignment="0" applyProtection="0"/>
    <xf numFmtId="0" fontId="10" fillId="27" borderId="4" applyNumberFormat="0" applyAlignment="0" applyProtection="0"/>
    <xf numFmtId="0" fontId="5" fillId="0" borderId="0" applyNumberFormat="0" applyFill="0" applyBorder="0" applyAlignment="0" applyProtection="0"/>
  </cellStyleXfs>
  <cellXfs count="203">
    <xf numFmtId="0" fontId="0" fillId="0" borderId="0" xfId="0"/>
    <xf numFmtId="0" fontId="31" fillId="0" borderId="0" xfId="74" applyFont="1" applyBorder="1" applyAlignment="1">
      <alignment horizontal="left"/>
    </xf>
    <xf numFmtId="14" fontId="32" fillId="0" borderId="0" xfId="74" applyNumberFormat="1" applyFont="1" applyBorder="1" applyAlignment="1">
      <alignment horizontal="center"/>
    </xf>
    <xf numFmtId="168" fontId="1" fillId="0" borderId="0" xfId="74" applyNumberFormat="1" applyBorder="1" applyAlignment="1">
      <alignment horizontal="center"/>
    </xf>
    <xf numFmtId="0" fontId="1" fillId="0" borderId="0" xfId="74" applyBorder="1"/>
    <xf numFmtId="0" fontId="1" fillId="0" borderId="0" xfId="74" applyBorder="1" applyAlignment="1">
      <alignment horizontal="center"/>
    </xf>
    <xf numFmtId="167" fontId="1" fillId="0" borderId="0" xfId="74" applyNumberFormat="1" applyBorder="1" applyAlignment="1">
      <alignment horizontal="center"/>
    </xf>
    <xf numFmtId="14" fontId="33" fillId="0" borderId="0" xfId="74" applyNumberFormat="1" applyFont="1" applyBorder="1" applyAlignment="1">
      <alignment horizontal="center"/>
    </xf>
    <xf numFmtId="0" fontId="35" fillId="0" borderId="0" xfId="74" applyFont="1" applyBorder="1" applyAlignment="1">
      <alignment horizontal="center"/>
    </xf>
    <xf numFmtId="0" fontId="36" fillId="0" borderId="0" xfId="74" applyFont="1" applyBorder="1"/>
    <xf numFmtId="0" fontId="1" fillId="0" borderId="0" xfId="74"/>
    <xf numFmtId="0" fontId="1" fillId="0" borderId="0" xfId="74" applyNumberFormat="1"/>
    <xf numFmtId="0" fontId="1" fillId="0" borderId="0" xfId="74" applyAlignment="1">
      <alignment horizontal="center"/>
    </xf>
    <xf numFmtId="164" fontId="31" fillId="0" borderId="0" xfId="74" applyNumberFormat="1" applyFont="1" applyBorder="1" applyAlignment="1">
      <alignment horizontal="center"/>
    </xf>
    <xf numFmtId="1" fontId="1" fillId="0" borderId="0" xfId="74" applyNumberFormat="1" applyBorder="1" applyAlignment="1">
      <alignment horizontal="center"/>
    </xf>
    <xf numFmtId="168" fontId="1" fillId="0" borderId="17" xfId="74" applyNumberFormat="1" applyBorder="1" applyAlignment="1">
      <alignment horizontal="center"/>
    </xf>
    <xf numFmtId="0" fontId="32" fillId="0" borderId="17" xfId="74" applyFont="1" applyBorder="1" applyAlignment="1">
      <alignment horizontal="center"/>
    </xf>
    <xf numFmtId="0" fontId="1" fillId="0" borderId="18" xfId="74" applyBorder="1" applyAlignment="1">
      <alignment horizontal="center"/>
    </xf>
    <xf numFmtId="14" fontId="33" fillId="0" borderId="18" xfId="74" applyNumberFormat="1" applyFont="1" applyBorder="1" applyAlignment="1">
      <alignment horizontal="center"/>
    </xf>
    <xf numFmtId="168" fontId="1" fillId="34" borderId="19" xfId="74" applyNumberFormat="1" applyFill="1" applyBorder="1" applyAlignment="1">
      <alignment horizontal="center" vertical="center"/>
    </xf>
    <xf numFmtId="0" fontId="37" fillId="35" borderId="20" xfId="74" applyFont="1" applyFill="1" applyBorder="1" applyAlignment="1">
      <alignment horizontal="center"/>
    </xf>
    <xf numFmtId="0" fontId="32" fillId="34" borderId="21" xfId="74" applyFont="1" applyFill="1" applyBorder="1" applyAlignment="1">
      <alignment horizontal="center"/>
    </xf>
    <xf numFmtId="0" fontId="32" fillId="34" borderId="0" xfId="74" applyFont="1" applyFill="1" applyBorder="1" applyAlignment="1">
      <alignment horizontal="center"/>
    </xf>
    <xf numFmtId="0" fontId="32" fillId="36" borderId="0" xfId="74" applyFont="1" applyFill="1" applyBorder="1" applyAlignment="1">
      <alignment horizontal="center"/>
    </xf>
    <xf numFmtId="0" fontId="37" fillId="0" borderId="20" xfId="74" applyFont="1" applyFill="1" applyBorder="1" applyAlignment="1">
      <alignment horizontal="center"/>
    </xf>
    <xf numFmtId="49" fontId="37" fillId="37" borderId="0" xfId="74" applyNumberFormat="1" applyFont="1" applyFill="1" applyBorder="1" applyAlignment="1">
      <alignment horizontal="center"/>
    </xf>
    <xf numFmtId="0" fontId="1" fillId="38" borderId="0" xfId="74" applyFill="1" applyAlignment="1">
      <alignment horizontal="center"/>
    </xf>
    <xf numFmtId="0" fontId="1" fillId="0" borderId="0" xfId="74" applyFill="1" applyAlignment="1">
      <alignment horizontal="center"/>
    </xf>
    <xf numFmtId="0" fontId="32" fillId="0" borderId="0" xfId="74" applyFont="1" applyAlignment="1">
      <alignment horizontal="center"/>
    </xf>
    <xf numFmtId="9" fontId="1" fillId="0" borderId="0" xfId="77"/>
    <xf numFmtId="0" fontId="1" fillId="0" borderId="0" xfId="74" applyFont="1" applyFill="1" applyBorder="1"/>
    <xf numFmtId="0" fontId="32" fillId="0" borderId="0" xfId="72" applyFont="1" applyFill="1" applyBorder="1" applyAlignment="1">
      <alignment horizontal="center"/>
    </xf>
    <xf numFmtId="49" fontId="38" fillId="0" borderId="0" xfId="72" applyNumberFormat="1" applyFont="1" applyFill="1" applyBorder="1" applyAlignment="1">
      <alignment horizontal="center"/>
    </xf>
    <xf numFmtId="49" fontId="37" fillId="37" borderId="0" xfId="72" applyNumberFormat="1" applyFont="1" applyFill="1" applyBorder="1" applyAlignment="1">
      <alignment horizontal="center"/>
    </xf>
    <xf numFmtId="0" fontId="1" fillId="0" borderId="0" xfId="74" applyFont="1" applyAlignment="1">
      <alignment horizontal="center"/>
    </xf>
    <xf numFmtId="168" fontId="1" fillId="34" borderId="22" xfId="74" applyNumberFormat="1" applyFill="1" applyBorder="1" applyAlignment="1">
      <alignment horizontal="center" vertical="center"/>
    </xf>
    <xf numFmtId="49" fontId="39" fillId="0" borderId="12" xfId="74" applyNumberFormat="1" applyFont="1" applyBorder="1" applyAlignment="1">
      <alignment horizontal="center" vertical="center"/>
    </xf>
    <xf numFmtId="49" fontId="39" fillId="0" borderId="0" xfId="74" applyNumberFormat="1" applyFont="1" applyBorder="1" applyAlignment="1">
      <alignment horizontal="center" vertical="center"/>
    </xf>
    <xf numFmtId="0" fontId="40" fillId="39" borderId="0" xfId="74" applyFont="1" applyFill="1" applyAlignment="1">
      <alignment horizontal="center"/>
    </xf>
    <xf numFmtId="0" fontId="40" fillId="38" borderId="0" xfId="74" applyFont="1" applyFill="1" applyAlignment="1">
      <alignment horizontal="center"/>
    </xf>
    <xf numFmtId="0" fontId="40" fillId="0" borderId="0" xfId="74" applyNumberFormat="1" applyFont="1" applyAlignment="1">
      <alignment horizontal="center"/>
    </xf>
    <xf numFmtId="164" fontId="41" fillId="0" borderId="0" xfId="72" applyNumberFormat="1" applyFont="1" applyFill="1" applyAlignment="1">
      <alignment horizontal="center"/>
    </xf>
    <xf numFmtId="49" fontId="39" fillId="23" borderId="0" xfId="72" applyNumberFormat="1" applyFont="1" applyFill="1" applyBorder="1" applyAlignment="1">
      <alignment horizontal="center"/>
    </xf>
    <xf numFmtId="0" fontId="42" fillId="0" borderId="0" xfId="72" applyFont="1" applyBorder="1" applyAlignment="1">
      <alignment horizontal="center"/>
    </xf>
    <xf numFmtId="12" fontId="32" fillId="0" borderId="0" xfId="74" applyNumberFormat="1" applyFont="1" applyAlignment="1">
      <alignment horizontal="center"/>
    </xf>
    <xf numFmtId="168" fontId="1" fillId="0" borderId="0" xfId="74" applyNumberFormat="1" applyAlignment="1">
      <alignment horizontal="center"/>
    </xf>
    <xf numFmtId="164" fontId="31" fillId="0" borderId="23" xfId="72" applyNumberFormat="1" applyFont="1" applyFill="1" applyBorder="1" applyAlignment="1">
      <alignment horizontal="center"/>
    </xf>
    <xf numFmtId="167" fontId="43" fillId="0" borderId="24" xfId="72" applyNumberFormat="1" applyFont="1" applyFill="1" applyBorder="1" applyAlignment="1">
      <alignment horizontal="center"/>
    </xf>
    <xf numFmtId="168" fontId="43" fillId="0" borderId="25" xfId="74" applyNumberFormat="1" applyFont="1" applyFill="1" applyBorder="1" applyAlignment="1">
      <alignment horizontal="center"/>
    </xf>
    <xf numFmtId="0" fontId="44" fillId="0" borderId="23" xfId="74" applyFont="1" applyBorder="1" applyAlignment="1">
      <alignment horizontal="center"/>
    </xf>
    <xf numFmtId="0" fontId="43" fillId="0" borderId="23" xfId="72" applyFont="1" applyFill="1" applyBorder="1" applyAlignment="1">
      <alignment horizontal="center"/>
    </xf>
    <xf numFmtId="0" fontId="43" fillId="0" borderId="23" xfId="72" applyFont="1" applyBorder="1" applyAlignment="1">
      <alignment horizontal="center"/>
    </xf>
    <xf numFmtId="14" fontId="33" fillId="0" borderId="23" xfId="72" applyNumberFormat="1" applyFont="1" applyFill="1" applyBorder="1" applyAlignment="1">
      <alignment horizontal="center"/>
    </xf>
    <xf numFmtId="0" fontId="1" fillId="0" borderId="26" xfId="74" applyBorder="1" applyAlignment="1">
      <alignment horizontal="center"/>
    </xf>
    <xf numFmtId="0" fontId="1" fillId="0" borderId="0" xfId="74" applyFont="1" applyBorder="1" applyAlignment="1">
      <alignment horizontal="center"/>
    </xf>
    <xf numFmtId="0" fontId="1" fillId="0" borderId="27" xfId="74" applyFont="1" applyBorder="1" applyAlignment="1">
      <alignment horizontal="center" vertical="center"/>
    </xf>
    <xf numFmtId="14" fontId="45" fillId="0" borderId="28" xfId="72" applyNumberFormat="1" applyFont="1" applyFill="1" applyBorder="1" applyAlignment="1">
      <alignment horizontal="center"/>
    </xf>
    <xf numFmtId="0" fontId="46" fillId="36" borderId="29" xfId="0" applyFont="1" applyFill="1" applyBorder="1" applyAlignment="1">
      <alignment horizontal="center"/>
    </xf>
    <xf numFmtId="0" fontId="47" fillId="40" borderId="30" xfId="0" applyNumberFormat="1" applyFont="1" applyFill="1" applyBorder="1" applyAlignment="1">
      <alignment horizontal="center"/>
    </xf>
    <xf numFmtId="0" fontId="48" fillId="0" borderId="0" xfId="0" applyFont="1"/>
    <xf numFmtId="0" fontId="32" fillId="0" borderId="0" xfId="73" applyFont="1" applyAlignment="1">
      <alignment horizontal="center"/>
    </xf>
    <xf numFmtId="49" fontId="32" fillId="23" borderId="0" xfId="72" applyNumberFormat="1" applyFont="1" applyFill="1" applyBorder="1" applyAlignment="1">
      <alignment horizontal="center"/>
    </xf>
    <xf numFmtId="0" fontId="49" fillId="0" borderId="0" xfId="72" applyFont="1" applyBorder="1" applyAlignment="1">
      <alignment horizontal="center"/>
    </xf>
    <xf numFmtId="169" fontId="50" fillId="0" borderId="0" xfId="74" applyNumberFormat="1" applyFont="1" applyAlignment="1">
      <alignment horizontal="center"/>
    </xf>
    <xf numFmtId="164" fontId="31" fillId="0" borderId="31" xfId="72" applyNumberFormat="1" applyFont="1" applyFill="1" applyBorder="1" applyAlignment="1">
      <alignment horizontal="center"/>
    </xf>
    <xf numFmtId="0" fontId="44" fillId="0" borderId="31" xfId="74" applyFont="1" applyBorder="1" applyAlignment="1">
      <alignment horizontal="center"/>
    </xf>
    <xf numFmtId="0" fontId="43" fillId="0" borderId="31" xfId="72" applyFont="1" applyFill="1" applyBorder="1" applyAlignment="1">
      <alignment horizontal="center"/>
    </xf>
    <xf numFmtId="0" fontId="43" fillId="0" borderId="31" xfId="72" applyFont="1" applyBorder="1" applyAlignment="1">
      <alignment horizontal="center"/>
    </xf>
    <xf numFmtId="14" fontId="33" fillId="0" borderId="31" xfId="72" applyNumberFormat="1" applyFont="1" applyFill="1" applyBorder="1" applyAlignment="1">
      <alignment horizontal="center"/>
    </xf>
    <xf numFmtId="167" fontId="43" fillId="0" borderId="31" xfId="72" applyNumberFormat="1" applyFont="1" applyFill="1" applyBorder="1" applyAlignment="1">
      <alignment horizontal="center"/>
    </xf>
    <xf numFmtId="0" fontId="1" fillId="0" borderId="32" xfId="74" applyBorder="1" applyAlignment="1">
      <alignment horizontal="center"/>
    </xf>
    <xf numFmtId="0" fontId="1" fillId="0" borderId="33" xfId="74" applyFont="1" applyBorder="1" applyAlignment="1">
      <alignment horizontal="center" vertical="center"/>
    </xf>
    <xf numFmtId="49" fontId="39" fillId="0" borderId="12" xfId="74" applyNumberFormat="1" applyFont="1" applyFill="1" applyBorder="1" applyAlignment="1">
      <alignment horizontal="center" vertical="center"/>
    </xf>
    <xf numFmtId="49" fontId="21" fillId="0" borderId="0" xfId="74" applyNumberFormat="1" applyFont="1" applyBorder="1" applyAlignment="1">
      <alignment horizontal="center"/>
    </xf>
    <xf numFmtId="49" fontId="39" fillId="0" borderId="0" xfId="74" applyNumberFormat="1" applyFont="1" applyFill="1" applyBorder="1" applyAlignment="1">
      <alignment horizontal="center" vertical="center"/>
    </xf>
    <xf numFmtId="0" fontId="51" fillId="0" borderId="0" xfId="74" applyFont="1" applyBorder="1" applyAlignment="1">
      <alignment horizontal="center"/>
    </xf>
    <xf numFmtId="0" fontId="46" fillId="36" borderId="34" xfId="0" applyFont="1" applyFill="1" applyBorder="1" applyAlignment="1">
      <alignment horizontal="center"/>
    </xf>
    <xf numFmtId="0" fontId="32" fillId="0" borderId="0" xfId="73" applyFont="1" applyBorder="1" applyAlignment="1">
      <alignment horizontal="center"/>
    </xf>
    <xf numFmtId="49" fontId="21" fillId="0" borderId="0" xfId="74" applyNumberFormat="1" applyFont="1" applyFill="1" applyBorder="1" applyAlignment="1">
      <alignment horizontal="center"/>
    </xf>
    <xf numFmtId="49" fontId="39" fillId="41" borderId="12" xfId="74" applyNumberFormat="1" applyFont="1" applyFill="1" applyBorder="1" applyAlignment="1">
      <alignment horizontal="center" vertical="center"/>
    </xf>
    <xf numFmtId="0" fontId="36" fillId="0" borderId="0" xfId="74" applyFont="1" applyBorder="1" applyAlignment="1">
      <alignment horizontal="center"/>
    </xf>
    <xf numFmtId="49" fontId="32" fillId="0" borderId="0" xfId="72" applyNumberFormat="1" applyFont="1" applyBorder="1" applyAlignment="1">
      <alignment horizontal="center"/>
    </xf>
    <xf numFmtId="169" fontId="40" fillId="0" borderId="0" xfId="74" applyNumberFormat="1" applyFont="1" applyAlignment="1">
      <alignment horizontal="center"/>
    </xf>
    <xf numFmtId="49" fontId="37" fillId="41" borderId="12" xfId="74" applyNumberFormat="1" applyFont="1" applyFill="1" applyBorder="1" applyAlignment="1">
      <alignment horizontal="center" vertical="center"/>
    </xf>
    <xf numFmtId="49" fontId="37" fillId="0" borderId="0" xfId="74" applyNumberFormat="1" applyFont="1" applyFill="1" applyBorder="1" applyAlignment="1">
      <alignment horizontal="center" vertical="center"/>
    </xf>
    <xf numFmtId="14" fontId="45" fillId="0" borderId="28" xfId="74" applyNumberFormat="1" applyFont="1" applyFill="1" applyBorder="1" applyAlignment="1">
      <alignment horizontal="center"/>
    </xf>
    <xf numFmtId="0" fontId="38" fillId="0" borderId="0" xfId="72" applyFont="1" applyBorder="1" applyAlignment="1">
      <alignment horizontal="center"/>
    </xf>
    <xf numFmtId="169" fontId="52" fillId="0" borderId="0" xfId="74" applyNumberFormat="1" applyFont="1" applyAlignment="1">
      <alignment horizontal="center"/>
    </xf>
    <xf numFmtId="0" fontId="53" fillId="0" borderId="0" xfId="72" applyFont="1" applyBorder="1" applyAlignment="1">
      <alignment horizontal="center"/>
    </xf>
    <xf numFmtId="169" fontId="1" fillId="0" borderId="0" xfId="74" applyNumberFormat="1" applyFont="1" applyAlignment="1">
      <alignment horizontal="center"/>
    </xf>
    <xf numFmtId="168" fontId="43" fillId="0" borderId="31" xfId="74" applyNumberFormat="1" applyFont="1" applyFill="1" applyBorder="1" applyAlignment="1">
      <alignment horizontal="center"/>
    </xf>
    <xf numFmtId="0" fontId="54" fillId="0" borderId="19" xfId="0" applyFont="1" applyBorder="1" applyAlignment="1">
      <alignment horizontal="center"/>
    </xf>
    <xf numFmtId="0" fontId="54" fillId="0" borderId="35" xfId="0" applyFont="1" applyBorder="1" applyAlignment="1">
      <alignment horizontal="center"/>
    </xf>
    <xf numFmtId="0" fontId="36" fillId="0" borderId="0" xfId="72" applyFont="1" applyBorder="1" applyAlignment="1">
      <alignment horizontal="center"/>
    </xf>
    <xf numFmtId="164" fontId="1" fillId="0" borderId="0" xfId="74" applyNumberFormat="1" applyFont="1" applyAlignment="1">
      <alignment horizontal="center"/>
    </xf>
    <xf numFmtId="164" fontId="1" fillId="0" borderId="0" xfId="74" applyNumberFormat="1" applyAlignment="1">
      <alignment horizontal="center"/>
    </xf>
    <xf numFmtId="14" fontId="43" fillId="0" borderId="31" xfId="72" applyNumberFormat="1" applyFont="1" applyFill="1" applyBorder="1" applyAlignment="1">
      <alignment horizontal="center"/>
    </xf>
    <xf numFmtId="0" fontId="45" fillId="0" borderId="28" xfId="0" applyFont="1" applyFill="1" applyBorder="1" applyAlignment="1">
      <alignment horizontal="center"/>
    </xf>
    <xf numFmtId="0" fontId="55" fillId="0" borderId="31" xfId="72" applyFont="1" applyFill="1" applyBorder="1" applyAlignment="1">
      <alignment horizontal="center"/>
    </xf>
    <xf numFmtId="14" fontId="56" fillId="0" borderId="28" xfId="74" applyNumberFormat="1" applyFont="1" applyBorder="1" applyAlignment="1">
      <alignment horizontal="center"/>
    </xf>
    <xf numFmtId="49" fontId="21" fillId="0" borderId="0" xfId="72" applyNumberFormat="1" applyFont="1" applyBorder="1" applyAlignment="1">
      <alignment horizontal="center"/>
    </xf>
    <xf numFmtId="0" fontId="56" fillId="0" borderId="28" xfId="74" applyFont="1" applyFill="1" applyBorder="1" applyAlignment="1">
      <alignment horizontal="center"/>
    </xf>
    <xf numFmtId="0" fontId="56" fillId="0" borderId="28" xfId="0" applyFont="1" applyBorder="1" applyAlignment="1">
      <alignment horizontal="center"/>
    </xf>
    <xf numFmtId="49" fontId="37" fillId="0" borderId="12" xfId="74" applyNumberFormat="1" applyFont="1" applyBorder="1" applyAlignment="1">
      <alignment horizontal="center" vertical="center"/>
    </xf>
    <xf numFmtId="14" fontId="33" fillId="0" borderId="36" xfId="72" applyNumberFormat="1" applyFont="1" applyFill="1" applyBorder="1" applyAlignment="1">
      <alignment horizontal="center"/>
    </xf>
    <xf numFmtId="14" fontId="57" fillId="0" borderId="37" xfId="72" applyNumberFormat="1" applyFont="1" applyFill="1" applyBorder="1" applyAlignment="1">
      <alignment horizontal="center"/>
    </xf>
    <xf numFmtId="14" fontId="57" fillId="0" borderId="38" xfId="74" applyNumberFormat="1" applyFont="1" applyFill="1" applyBorder="1" applyAlignment="1">
      <alignment horizontal="center"/>
    </xf>
    <xf numFmtId="0" fontId="33" fillId="0" borderId="31" xfId="72" applyFont="1" applyFill="1" applyBorder="1" applyAlignment="1">
      <alignment horizontal="center"/>
    </xf>
    <xf numFmtId="49" fontId="39" fillId="34" borderId="12" xfId="74" applyNumberFormat="1" applyFont="1" applyFill="1" applyBorder="1" applyAlignment="1">
      <alignment horizontal="center" vertical="center"/>
    </xf>
    <xf numFmtId="14" fontId="56" fillId="0" borderId="28" xfId="72" applyNumberFormat="1" applyFont="1" applyFill="1" applyBorder="1" applyAlignment="1">
      <alignment horizontal="center"/>
    </xf>
    <xf numFmtId="0" fontId="32" fillId="0" borderId="28" xfId="74" applyFont="1" applyBorder="1" applyAlignment="1">
      <alignment horizontal="center"/>
    </xf>
    <xf numFmtId="0" fontId="21" fillId="0" borderId="0" xfId="74" applyFont="1"/>
    <xf numFmtId="0" fontId="46" fillId="42" borderId="0" xfId="0" applyFont="1" applyFill="1" applyAlignment="1">
      <alignment horizontal="center"/>
    </xf>
    <xf numFmtId="43" fontId="46" fillId="42" borderId="39" xfId="67" applyFont="1" applyFill="1" applyBorder="1" applyAlignment="1">
      <alignment horizontal="center"/>
    </xf>
    <xf numFmtId="0" fontId="0" fillId="0" borderId="0" xfId="0" applyAlignment="1">
      <alignment horizontal="center"/>
    </xf>
    <xf numFmtId="49" fontId="37" fillId="0" borderId="0" xfId="74" applyNumberFormat="1" applyFont="1" applyBorder="1" applyAlignment="1">
      <alignment horizontal="center" vertical="center"/>
    </xf>
    <xf numFmtId="167" fontId="43" fillId="0" borderId="31" xfId="74" applyNumberFormat="1" applyFont="1" applyBorder="1" applyAlignment="1">
      <alignment horizontal="center"/>
    </xf>
    <xf numFmtId="0" fontId="1" fillId="0" borderId="0" xfId="74" applyBorder="1" applyAlignment="1">
      <alignment horizontal="center" vertical="center"/>
    </xf>
    <xf numFmtId="0" fontId="32" fillId="0" borderId="28" xfId="74" applyFont="1" applyBorder="1"/>
    <xf numFmtId="0" fontId="1" fillId="0" borderId="0" xfId="74" applyFont="1"/>
    <xf numFmtId="14" fontId="57" fillId="0" borderId="36" xfId="74" applyNumberFormat="1" applyFont="1" applyFill="1" applyBorder="1" applyAlignment="1">
      <alignment horizontal="center"/>
    </xf>
    <xf numFmtId="14" fontId="57" fillId="0" borderId="40" xfId="74" applyNumberFormat="1" applyFont="1" applyFill="1" applyBorder="1" applyAlignment="1">
      <alignment horizontal="center"/>
    </xf>
    <xf numFmtId="14" fontId="57" fillId="0" borderId="41" xfId="72" applyNumberFormat="1" applyFont="1" applyFill="1" applyBorder="1" applyAlignment="1">
      <alignment horizontal="center"/>
    </xf>
    <xf numFmtId="168" fontId="43" fillId="0" borderId="31" xfId="74" applyNumberFormat="1" applyFont="1" applyBorder="1" applyAlignment="1">
      <alignment horizontal="center"/>
    </xf>
    <xf numFmtId="14" fontId="33" fillId="0" borderId="31" xfId="74" applyNumberFormat="1" applyFont="1" applyBorder="1" applyAlignment="1">
      <alignment horizontal="center"/>
    </xf>
    <xf numFmtId="0" fontId="33" fillId="0" borderId="19" xfId="74" applyFont="1" applyBorder="1" applyAlignment="1">
      <alignment horizontal="center"/>
    </xf>
    <xf numFmtId="14" fontId="57" fillId="0" borderId="28" xfId="74" applyNumberFormat="1" applyFont="1" applyFill="1" applyBorder="1" applyAlignment="1">
      <alignment horizontal="center"/>
    </xf>
    <xf numFmtId="14" fontId="43" fillId="0" borderId="31" xfId="74" applyNumberFormat="1" applyFont="1" applyBorder="1" applyAlignment="1">
      <alignment horizontal="center"/>
    </xf>
    <xf numFmtId="14" fontId="56" fillId="0" borderId="37" xfId="72" applyNumberFormat="1" applyFont="1" applyFill="1" applyBorder="1" applyAlignment="1">
      <alignment horizontal="center"/>
    </xf>
    <xf numFmtId="14" fontId="56" fillId="0" borderId="23" xfId="72" applyNumberFormat="1" applyFont="1" applyFill="1" applyBorder="1" applyAlignment="1">
      <alignment horizontal="center"/>
    </xf>
    <xf numFmtId="164" fontId="31" fillId="43" borderId="31" xfId="72" applyNumberFormat="1" applyFont="1" applyFill="1" applyBorder="1" applyAlignment="1">
      <alignment horizontal="center"/>
    </xf>
    <xf numFmtId="167" fontId="43" fillId="43" borderId="31" xfId="74" applyNumberFormat="1" applyFont="1" applyFill="1" applyBorder="1" applyAlignment="1">
      <alignment horizontal="center"/>
    </xf>
    <xf numFmtId="168" fontId="43" fillId="43" borderId="31" xfId="74" applyNumberFormat="1" applyFont="1" applyFill="1" applyBorder="1" applyAlignment="1">
      <alignment horizontal="center"/>
    </xf>
    <xf numFmtId="0" fontId="44" fillId="43" borderId="31" xfId="74" applyFont="1" applyFill="1" applyBorder="1" applyAlignment="1">
      <alignment horizontal="center"/>
    </xf>
    <xf numFmtId="0" fontId="43" fillId="43" borderId="23" xfId="72" applyFont="1" applyFill="1" applyBorder="1" applyAlignment="1">
      <alignment horizontal="center"/>
    </xf>
    <xf numFmtId="0" fontId="43" fillId="43" borderId="31" xfId="72" applyFont="1" applyFill="1" applyBorder="1" applyAlignment="1">
      <alignment horizontal="center"/>
    </xf>
    <xf numFmtId="0" fontId="1" fillId="0" borderId="0" xfId="74" applyAlignment="1">
      <alignment horizontal="center" vertical="center"/>
    </xf>
    <xf numFmtId="0" fontId="43" fillId="0" borderId="31" xfId="74" applyFont="1" applyBorder="1" applyAlignment="1">
      <alignment horizontal="center"/>
    </xf>
    <xf numFmtId="164" fontId="31" fillId="0" borderId="31" xfId="74" applyNumberFormat="1" applyFont="1" applyBorder="1" applyAlignment="1">
      <alignment horizontal="center"/>
    </xf>
    <xf numFmtId="164" fontId="31" fillId="0" borderId="42" xfId="74" applyNumberFormat="1" applyFont="1" applyBorder="1" applyAlignment="1">
      <alignment horizontal="center"/>
    </xf>
    <xf numFmtId="167" fontId="43" fillId="0" borderId="43" xfId="74" applyNumberFormat="1" applyFont="1" applyBorder="1" applyAlignment="1">
      <alignment horizontal="center"/>
    </xf>
    <xf numFmtId="168" fontId="43" fillId="0" borderId="43" xfId="74" applyNumberFormat="1" applyFont="1" applyBorder="1" applyAlignment="1">
      <alignment horizontal="center"/>
    </xf>
    <xf numFmtId="0" fontId="44" fillId="0" borderId="43" xfId="74" applyFont="1" applyBorder="1" applyAlignment="1">
      <alignment horizontal="center"/>
    </xf>
    <xf numFmtId="0" fontId="43" fillId="0" borderId="44" xfId="72" applyFont="1" applyFill="1" applyBorder="1" applyAlignment="1">
      <alignment horizontal="center"/>
    </xf>
    <xf numFmtId="0" fontId="43" fillId="0" borderId="43" xfId="74" applyFont="1" applyBorder="1" applyAlignment="1">
      <alignment horizontal="center"/>
    </xf>
    <xf numFmtId="14" fontId="33" fillId="0" borderId="43" xfId="74" applyNumberFormat="1" applyFont="1" applyBorder="1" applyAlignment="1">
      <alignment horizontal="center"/>
    </xf>
    <xf numFmtId="164" fontId="31" fillId="0" borderId="45" xfId="74" applyNumberFormat="1" applyFont="1" applyBorder="1" applyAlignment="1">
      <alignment horizontal="center"/>
    </xf>
    <xf numFmtId="167" fontId="43" fillId="0" borderId="46" xfId="74" applyNumberFormat="1" applyFont="1" applyBorder="1" applyAlignment="1">
      <alignment horizontal="center"/>
    </xf>
    <xf numFmtId="168" fontId="43" fillId="0" borderId="46" xfId="74" applyNumberFormat="1" applyFont="1" applyBorder="1" applyAlignment="1">
      <alignment horizontal="center"/>
    </xf>
    <xf numFmtId="0" fontId="44" fillId="0" borderId="46" xfId="74" applyFont="1" applyBorder="1" applyAlignment="1">
      <alignment horizontal="center"/>
    </xf>
    <xf numFmtId="0" fontId="43" fillId="0" borderId="47" xfId="72" applyFont="1" applyFill="1" applyBorder="1" applyAlignment="1">
      <alignment horizontal="center"/>
    </xf>
    <xf numFmtId="0" fontId="43" fillId="0" borderId="46" xfId="74" applyFont="1" applyBorder="1" applyAlignment="1">
      <alignment horizontal="center"/>
    </xf>
    <xf numFmtId="14" fontId="33" fillId="0" borderId="46" xfId="74" applyNumberFormat="1" applyFont="1" applyBorder="1" applyAlignment="1">
      <alignment horizontal="center"/>
    </xf>
    <xf numFmtId="164" fontId="31" fillId="0" borderId="0" xfId="74" applyNumberFormat="1" applyFont="1" applyAlignment="1">
      <alignment horizontal="center"/>
    </xf>
    <xf numFmtId="167" fontId="1" fillId="0" borderId="48" xfId="74" applyNumberFormat="1" applyBorder="1" applyAlignment="1">
      <alignment horizontal="center"/>
    </xf>
    <xf numFmtId="168" fontId="1" fillId="0" borderId="48" xfId="74" applyNumberFormat="1" applyBorder="1" applyAlignment="1">
      <alignment horizontal="center"/>
    </xf>
    <xf numFmtId="0" fontId="32" fillId="0" borderId="48" xfId="74" applyFont="1" applyBorder="1" applyAlignment="1">
      <alignment horizontal="center"/>
    </xf>
    <xf numFmtId="0" fontId="1" fillId="0" borderId="48" xfId="74" applyBorder="1" applyAlignment="1">
      <alignment horizontal="center"/>
    </xf>
    <xf numFmtId="14" fontId="33" fillId="0" borderId="48" xfId="74" applyNumberFormat="1" applyFont="1" applyBorder="1" applyAlignment="1">
      <alignment horizontal="center"/>
    </xf>
    <xf numFmtId="0" fontId="0" fillId="0" borderId="60" xfId="0" applyBorder="1" applyAlignment="1">
      <alignment horizontal="center"/>
    </xf>
    <xf numFmtId="0" fontId="0" fillId="0" borderId="61" xfId="0" applyBorder="1" applyAlignment="1">
      <alignment horizontal="center"/>
    </xf>
    <xf numFmtId="0" fontId="0" fillId="0" borderId="61" xfId="0" applyBorder="1"/>
    <xf numFmtId="0" fontId="0" fillId="0" borderId="62" xfId="0" applyBorder="1"/>
    <xf numFmtId="0" fontId="3" fillId="19" borderId="63" xfId="30" applyBorder="1"/>
    <xf numFmtId="0" fontId="3" fillId="19" borderId="64" xfId="30" applyBorder="1"/>
    <xf numFmtId="0" fontId="3" fillId="19" borderId="65" xfId="30" applyBorder="1"/>
    <xf numFmtId="0" fontId="11" fillId="9" borderId="69" xfId="51" applyBorder="1" applyAlignment="1">
      <alignment horizontal="center"/>
    </xf>
    <xf numFmtId="0" fontId="11" fillId="9" borderId="66" xfId="51" applyBorder="1" applyAlignment="1">
      <alignment horizontal="center"/>
    </xf>
    <xf numFmtId="0" fontId="11" fillId="9" borderId="67" xfId="51" applyBorder="1" applyAlignment="1">
      <alignment horizontal="center"/>
    </xf>
    <xf numFmtId="0" fontId="11" fillId="9" borderId="68" xfId="51" applyBorder="1" applyAlignment="1">
      <alignment horizontal="center"/>
    </xf>
    <xf numFmtId="0" fontId="11" fillId="9" borderId="70" xfId="51" applyBorder="1" applyAlignment="1">
      <alignment horizontal="center"/>
    </xf>
    <xf numFmtId="0" fontId="11" fillId="9" borderId="71" xfId="51" applyBorder="1" applyAlignment="1">
      <alignment horizontal="center"/>
    </xf>
    <xf numFmtId="164" fontId="31" fillId="34" borderId="50" xfId="74" applyNumberFormat="1" applyFont="1" applyFill="1" applyBorder="1" applyAlignment="1">
      <alignment horizontal="center" vertical="center"/>
    </xf>
    <xf numFmtId="0" fontId="1" fillId="34" borderId="49" xfId="74" applyFont="1" applyFill="1" applyBorder="1" applyAlignment="1">
      <alignment horizontal="center" vertical="center"/>
    </xf>
    <xf numFmtId="0" fontId="1" fillId="34" borderId="48" xfId="74" applyFill="1" applyBorder="1" applyAlignment="1">
      <alignment horizontal="center" vertical="center"/>
    </xf>
    <xf numFmtId="0" fontId="1" fillId="34" borderId="19" xfId="74" applyFont="1" applyFill="1" applyBorder="1" applyAlignment="1">
      <alignment horizontal="center" vertical="center"/>
    </xf>
    <xf numFmtId="0" fontId="1" fillId="34" borderId="22" xfId="74" applyFont="1" applyFill="1" applyBorder="1" applyAlignment="1">
      <alignment horizontal="center" vertical="center"/>
    </xf>
    <xf numFmtId="0" fontId="1" fillId="34" borderId="22" xfId="74" applyFill="1" applyBorder="1" applyAlignment="1">
      <alignment horizontal="center" vertical="center"/>
    </xf>
    <xf numFmtId="14" fontId="1" fillId="34" borderId="49" xfId="74" applyNumberFormat="1" applyFill="1" applyBorder="1" applyAlignment="1">
      <alignment horizontal="center" vertical="center"/>
    </xf>
    <xf numFmtId="14" fontId="1" fillId="34" borderId="48" xfId="74" applyNumberFormat="1" applyFill="1" applyBorder="1" applyAlignment="1">
      <alignment horizontal="center" vertical="center"/>
    </xf>
    <xf numFmtId="167" fontId="1" fillId="34" borderId="19" xfId="74" applyNumberFormat="1" applyFont="1" applyFill="1" applyBorder="1" applyAlignment="1">
      <alignment horizontal="center" vertical="center"/>
    </xf>
    <xf numFmtId="167" fontId="1" fillId="34" borderId="22" xfId="74" applyNumberFormat="1" applyFill="1" applyBorder="1" applyAlignment="1">
      <alignment horizontal="center" vertical="center"/>
    </xf>
    <xf numFmtId="0" fontId="32" fillId="34" borderId="49" xfId="74" applyFont="1" applyFill="1" applyBorder="1" applyAlignment="1">
      <alignment horizontal="center" vertical="center"/>
    </xf>
    <xf numFmtId="0" fontId="32" fillId="34" borderId="48" xfId="74" applyFont="1" applyFill="1" applyBorder="1" applyAlignment="1">
      <alignment horizontal="center" vertical="center"/>
    </xf>
    <xf numFmtId="0" fontId="34" fillId="29" borderId="0" xfId="74" applyFont="1" applyFill="1" applyAlignment="1">
      <alignment horizontal="center" vertical="center" wrapText="1"/>
    </xf>
    <xf numFmtId="0" fontId="32" fillId="44" borderId="51" xfId="74" applyFont="1" applyFill="1" applyBorder="1" applyAlignment="1">
      <alignment horizontal="center" vertical="center" wrapText="1"/>
    </xf>
    <xf numFmtId="0" fontId="32" fillId="44" borderId="52" xfId="74" applyFont="1" applyFill="1" applyBorder="1" applyAlignment="1">
      <alignment horizontal="center" vertical="center" wrapText="1"/>
    </xf>
    <xf numFmtId="0" fontId="32" fillId="45" borderId="0" xfId="74" applyFont="1" applyFill="1" applyAlignment="1">
      <alignment horizontal="center" vertical="center"/>
    </xf>
    <xf numFmtId="14" fontId="33" fillId="34" borderId="49" xfId="74" applyNumberFormat="1" applyFont="1" applyFill="1" applyBorder="1" applyAlignment="1">
      <alignment horizontal="center" vertical="center"/>
    </xf>
    <xf numFmtId="14" fontId="33" fillId="34" borderId="48" xfId="74" applyNumberFormat="1" applyFont="1" applyFill="1" applyBorder="1" applyAlignment="1">
      <alignment horizontal="center" vertical="center"/>
    </xf>
    <xf numFmtId="0" fontId="32" fillId="39" borderId="0" xfId="74" applyFont="1" applyFill="1" applyAlignment="1">
      <alignment horizontal="center" vertical="center" wrapText="1"/>
    </xf>
    <xf numFmtId="167" fontId="1" fillId="34" borderId="19" xfId="74" applyNumberFormat="1" applyFont="1" applyFill="1" applyBorder="1" applyAlignment="1">
      <alignment horizontal="center" vertical="center" wrapText="1"/>
    </xf>
    <xf numFmtId="167" fontId="1" fillId="34" borderId="22" xfId="74" applyNumberFormat="1" applyFont="1" applyFill="1" applyBorder="1" applyAlignment="1">
      <alignment horizontal="center" vertical="center" wrapText="1"/>
    </xf>
    <xf numFmtId="0" fontId="58" fillId="18" borderId="54" xfId="34" applyFont="1" applyBorder="1" applyAlignment="1">
      <alignment horizontal="center" vertical="center" textRotation="15"/>
    </xf>
    <xf numFmtId="0" fontId="58" fillId="18" borderId="57" xfId="34" applyFont="1" applyBorder="1" applyAlignment="1">
      <alignment horizontal="center" vertical="center" textRotation="15"/>
    </xf>
    <xf numFmtId="0" fontId="3" fillId="18" borderId="53" xfId="34" applyFont="1" applyBorder="1" applyAlignment="1">
      <alignment horizontal="center" vertical="center" shrinkToFit="1"/>
    </xf>
    <xf numFmtId="0" fontId="3" fillId="18" borderId="56" xfId="34" applyFont="1" applyBorder="1" applyAlignment="1">
      <alignment horizontal="center" vertical="center" shrinkToFit="1"/>
    </xf>
    <xf numFmtId="0" fontId="3" fillId="18" borderId="59" xfId="34" applyFont="1" applyBorder="1" applyAlignment="1">
      <alignment horizontal="center" vertical="center" shrinkToFit="1"/>
    </xf>
    <xf numFmtId="0" fontId="3" fillId="18" borderId="55" xfId="34" applyFont="1" applyBorder="1" applyAlignment="1">
      <alignment horizontal="center"/>
    </xf>
    <xf numFmtId="0" fontId="3" fillId="18" borderId="58" xfId="34" applyFont="1" applyBorder="1" applyAlignment="1">
      <alignment horizontal="center"/>
    </xf>
    <xf numFmtId="0" fontId="0" fillId="0" borderId="0" xfId="0" pivotButton="1"/>
    <xf numFmtId="170" fontId="0" fillId="0" borderId="0" xfId="0" applyNumberFormat="1"/>
    <xf numFmtId="171" fontId="0" fillId="0" borderId="0" xfId="0" applyNumberFormat="1"/>
  </cellXfs>
  <cellStyles count="92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20% - Accent1" xfId="7"/>
    <cellStyle name="20% - Accent2" xfId="8"/>
    <cellStyle name="20% - Accent3" xfId="9"/>
    <cellStyle name="20% - Accent4" xfId="10"/>
    <cellStyle name="20% - Accent5" xfId="11"/>
    <cellStyle name="20% - Accent6" xfId="12"/>
    <cellStyle name="40 % - Accent1" xfId="13" builtinId="31" customBuiltin="1"/>
    <cellStyle name="40 % - Accent2" xfId="14" builtinId="35" customBuiltin="1"/>
    <cellStyle name="40 % - Accent3" xfId="15" builtinId="39" customBuiltin="1"/>
    <cellStyle name="40 % - Accent4" xfId="16" builtinId="43" customBuiltin="1"/>
    <cellStyle name="40 % - Accent5" xfId="17" builtinId="47" customBuiltin="1"/>
    <cellStyle name="40 % - Accent6" xfId="18" builtinId="51" customBuiltin="1"/>
    <cellStyle name="40% - Accent1" xfId="19"/>
    <cellStyle name="40% - Accent2" xfId="20"/>
    <cellStyle name="40% - Accent3" xfId="21"/>
    <cellStyle name="40% - Accent4" xfId="22"/>
    <cellStyle name="40% - Accent5" xfId="23"/>
    <cellStyle name="40% - Accent6" xfId="24"/>
    <cellStyle name="60 % - Accent1" xfId="25" builtinId="32" customBuiltin="1"/>
    <cellStyle name="60 % - Accent2" xfId="26" builtinId="36" customBuiltin="1"/>
    <cellStyle name="60 % - Accent3" xfId="27" builtinId="40" customBuiltin="1"/>
    <cellStyle name="60 % - Accent4" xfId="28" builtinId="44" customBuiltin="1"/>
    <cellStyle name="60 % - Accent5" xfId="29" builtinId="48" customBuiltin="1"/>
    <cellStyle name="60 % - Accent6" xfId="30" builtinId="52" customBuiltin="1"/>
    <cellStyle name="60% - Accent1" xfId="31"/>
    <cellStyle name="60% - Accent2" xfId="32"/>
    <cellStyle name="60% - Accent3" xfId="33"/>
    <cellStyle name="60% - Accent4" xfId="34"/>
    <cellStyle name="60% - Accent5" xfId="35"/>
    <cellStyle name="60% - Accent6" xfId="36"/>
    <cellStyle name="Accent1" xfId="37" builtinId="29" customBuiltin="1"/>
    <cellStyle name="Accent2" xfId="38" builtinId="33" customBuiltin="1"/>
    <cellStyle name="Accent3" xfId="39" builtinId="37" customBuiltin="1"/>
    <cellStyle name="Accent4" xfId="40" builtinId="41" customBuiltin="1"/>
    <cellStyle name="Accent5" xfId="41" builtinId="45" customBuiltin="1"/>
    <cellStyle name="Accent6" xfId="42" builtinId="49" customBuiltin="1"/>
    <cellStyle name="amount" xfId="43"/>
    <cellStyle name="Avertissement" xfId="44" builtinId="11" customBuiltin="1"/>
    <cellStyle name="Bad" xfId="45"/>
    <cellStyle name="Body text" xfId="46"/>
    <cellStyle name="Calcul" xfId="47" builtinId="22" customBuiltin="1"/>
    <cellStyle name="Calculation" xfId="48"/>
    <cellStyle name="Cellule liée" xfId="49" builtinId="24" customBuiltin="1"/>
    <cellStyle name="Check Cell" xfId="50"/>
    <cellStyle name="Entrée" xfId="51" builtinId="20" customBuiltin="1"/>
    <cellStyle name="Euro" xfId="52"/>
    <cellStyle name="Explanatory Text" xfId="53"/>
    <cellStyle name="Good" xfId="54"/>
    <cellStyle name="header" xfId="55"/>
    <cellStyle name="Header Total" xfId="56"/>
    <cellStyle name="Header1" xfId="57"/>
    <cellStyle name="Header2" xfId="58"/>
    <cellStyle name="Header3" xfId="59"/>
    <cellStyle name="Heading 1" xfId="60"/>
    <cellStyle name="Heading 2" xfId="61"/>
    <cellStyle name="Heading 3" xfId="62"/>
    <cellStyle name="Heading 4" xfId="63"/>
    <cellStyle name="Input" xfId="64"/>
    <cellStyle name="Insatisfaisant" xfId="65" builtinId="27" customBuiltin="1"/>
    <cellStyle name="Linked Cell" xfId="66"/>
    <cellStyle name="Milliers" xfId="67" builtinId="3"/>
    <cellStyle name="Neutral" xfId="68"/>
    <cellStyle name="Neutre" xfId="69" builtinId="28" customBuiltin="1"/>
    <cellStyle name="NonPrint_Heading" xfId="70"/>
    <cellStyle name="Normal" xfId="0" builtinId="0"/>
    <cellStyle name="Normal 2" xfId="71"/>
    <cellStyle name="Normal_BANDE 10014" xfId="72"/>
    <cellStyle name="Normal_INDV" xfId="73"/>
    <cellStyle name="Normal_TRAITEMENT INDIVIDUELS" xfId="74"/>
    <cellStyle name="Note" xfId="75" builtinId="10" customBuiltin="1"/>
    <cellStyle name="Output" xfId="76"/>
    <cellStyle name="Pourcentage" xfId="77" builtinId="5"/>
    <cellStyle name="Satisfaisant" xfId="78" builtinId="26" customBuiltin="1"/>
    <cellStyle name="Sortie" xfId="79" builtinId="21" customBuiltin="1"/>
    <cellStyle name="Text" xfId="80"/>
    <cellStyle name="Texte explicatif" xfId="81" builtinId="53" customBuiltin="1"/>
    <cellStyle name="Title" xfId="82"/>
    <cellStyle name="Titre" xfId="83" builtinId="15" customBuiltin="1"/>
    <cellStyle name="Titre 1" xfId="84"/>
    <cellStyle name="Titre 1" xfId="85" builtinId="16" customBuiltin="1"/>
    <cellStyle name="Titre 2" xfId="86" builtinId="17" customBuiltin="1"/>
    <cellStyle name="Titre 3" xfId="87" builtinId="18" customBuiltin="1"/>
    <cellStyle name="Titre 4" xfId="88" builtinId="19" customBuiltin="1"/>
    <cellStyle name="Total" xfId="89" builtinId="25" customBuiltin="1"/>
    <cellStyle name="Vérification" xfId="90" builtinId="23" customBuiltin="1"/>
    <cellStyle name="Warning Text" xfId="91"/>
  </cellStyles>
  <dxfs count="12"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53"/>
        </patternFill>
      </fill>
    </dxf>
    <dxf>
      <fill>
        <patternFill>
          <bgColor indexed="17"/>
        </patternFill>
      </fill>
    </dxf>
    <dxf>
      <fill>
        <patternFill>
          <bgColor indexed="14"/>
        </patternFill>
      </fill>
    </dxf>
    <dxf>
      <fill>
        <patternFill>
          <bgColor indexed="53"/>
        </patternFill>
      </fill>
    </dxf>
    <dxf>
      <fill>
        <patternFill>
          <bgColor indexed="17"/>
        </patternFill>
      </fill>
    </dxf>
    <dxf>
      <fill>
        <patternFill>
          <bgColor indexed="14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externalLink" Target="externalLinks/externalLink10.xml"/><Relationship Id="rId18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3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5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2.xml"/><Relationship Id="rId23" Type="http://schemas.microsoft.com/office/2006/relationships/vbaProject" Target="vbaProject.bin"/><Relationship Id="rId10" Type="http://schemas.openxmlformats.org/officeDocument/2006/relationships/externalLink" Target="externalLinks/externalLink7.xml"/><Relationship Id="rId19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externalLink" Target="externalLinks/externalLink11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../media/image1.png"/><Relationship Id="rId1" Type="http://schemas.openxmlformats.org/officeDocument/2006/relationships/hyperlink" Target="#ACCEUIL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0</xdr:row>
      <xdr:rowOff>0</xdr:rowOff>
    </xdr:from>
    <xdr:to>
      <xdr:col>4</xdr:col>
      <xdr:colOff>381000</xdr:colOff>
      <xdr:row>2</xdr:row>
      <xdr:rowOff>28575</xdr:rowOff>
    </xdr:to>
    <xdr:pic>
      <xdr:nvPicPr>
        <xdr:cNvPr id="1025" name="Picture 14" descr="NeonDl0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010025" y="0"/>
          <a:ext cx="3810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428625</xdr:colOff>
      <xdr:row>0</xdr:row>
      <xdr:rowOff>0</xdr:rowOff>
    </xdr:from>
    <xdr:to>
      <xdr:col>12</xdr:col>
      <xdr:colOff>638175</xdr:colOff>
      <xdr:row>1</xdr:row>
      <xdr:rowOff>123825</xdr:rowOff>
    </xdr:to>
    <xdr:pic>
      <xdr:nvPicPr>
        <xdr:cNvPr id="1026" name="Picture 15" descr="th0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2439650" y="0"/>
          <a:ext cx="24860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600075</xdr:colOff>
      <xdr:row>0</xdr:row>
      <xdr:rowOff>66675</xdr:rowOff>
    </xdr:from>
    <xdr:to>
      <xdr:col>6</xdr:col>
      <xdr:colOff>1038225</xdr:colOff>
      <xdr:row>1</xdr:row>
      <xdr:rowOff>142875</xdr:rowOff>
    </xdr:to>
    <xdr:sp macro="[0]!usf" textlink="">
      <xdr:nvSpPr>
        <xdr:cNvPr id="1030" name="AutoShape 6"/>
        <xdr:cNvSpPr>
          <a:spLocks noChangeArrowheads="1"/>
        </xdr:cNvSpPr>
      </xdr:nvSpPr>
      <xdr:spPr bwMode="auto">
        <a:xfrm>
          <a:off x="4610100" y="66675"/>
          <a:ext cx="2705100" cy="266700"/>
        </a:xfrm>
        <a:prstGeom prst="bevel">
          <a:avLst>
            <a:gd name="adj" fmla="val 12500"/>
          </a:avLst>
        </a:prstGeom>
        <a:gradFill rotWithShape="1">
          <a:gsLst>
            <a:gs pos="0">
              <a:srgbClr val="FFFFFF"/>
            </a:gs>
            <a:gs pos="100000">
              <a:srgbClr val="FF0000"/>
            </a:gs>
          </a:gsLst>
          <a:path path="rect">
            <a:fillToRect r="100000" b="100000"/>
          </a:path>
        </a:gra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FICHE </a:t>
          </a:r>
        </a:p>
      </xdr:txBody>
    </xdr:sp>
    <xdr:clientData/>
  </xdr:twoCellAnchor>
  <xdr:twoCellAnchor editAs="absolute">
    <xdr:from>
      <xdr:col>2</xdr:col>
      <xdr:colOff>50800</xdr:colOff>
      <xdr:row>0</xdr:row>
      <xdr:rowOff>38100</xdr:rowOff>
    </xdr:from>
    <xdr:to>
      <xdr:col>3</xdr:col>
      <xdr:colOff>190499</xdr:colOff>
      <xdr:row>1</xdr:row>
      <xdr:rowOff>114300</xdr:rowOff>
    </xdr:to>
    <xdr:sp macro="[0]!TotalParProduit" textlink="">
      <xdr:nvSpPr>
        <xdr:cNvPr id="5" name="ZoneTexte 4"/>
        <xdr:cNvSpPr txBox="1"/>
      </xdr:nvSpPr>
      <xdr:spPr>
        <a:xfrm>
          <a:off x="2159000" y="38100"/>
          <a:ext cx="1371599" cy="26670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Total par produit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erval\2016\veaux%203012%20%20(3)\copie%20essaie%200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erval\2016\veaux%203012%20%20(3)\ESSAIE%202015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VEAUX%202017\VEAUX%202017%208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erval\2016\veaux%202016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erval\2016\veaux%203012%20%20(3)\INDEX%20EQUI%20ET%20RECHERCHEV02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erval\2016\guardian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veaux%2010014\Documents%20and%20Settings\jean%20michel\Mes%20documents\TRAITEMENT%20INDIVIDUEL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essaie%20programme\essaie03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jm\Documents\excel\gestionvolieresV1-2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veaux%2010014\VEAUX%20ORIGINAL\Users\NonoZ\AppData\Local\Temp\IM\logiciels\gestionstock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jm\Documents\Copie%20de%20PROCHAINE%20BANDE2013%2003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scal%20CUISINES/AppData/Local/Temp/Temp1_indv.zip/essaie%2020%20v2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veaux%2010014\10014%204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jm\Documents\sobeval2012\sobeval\veaux%207260\AUDIT_EARL_D'OREIX_11-08-3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INDV"/>
      <sheetName val="résumer"/>
      <sheetName val="1"/>
    </sheetNames>
    <sheetDataSet>
      <sheetData sheetId="0">
        <row r="1">
          <cell r="A1" t="str">
            <v>N°</v>
          </cell>
          <cell r="C1" t="str">
            <v>N TRAVAIL</v>
          </cell>
          <cell r="D1" t="str">
            <v>RC</v>
          </cell>
          <cell r="E1" t="str">
            <v>RACE</v>
          </cell>
          <cell r="F1" t="str">
            <v>Date de Naissance</v>
          </cell>
          <cell r="G1" t="str">
            <v>AGE</v>
          </cell>
          <cell r="H1" t="str">
            <v>sex</v>
          </cell>
          <cell r="I1" t="str">
            <v>Doublon</v>
          </cell>
        </row>
        <row r="2">
          <cell r="A2">
            <v>1</v>
          </cell>
        </row>
        <row r="3">
          <cell r="A3">
            <v>2</v>
          </cell>
        </row>
        <row r="4">
          <cell r="A4">
            <v>3</v>
          </cell>
        </row>
        <row r="5">
          <cell r="A5">
            <v>4</v>
          </cell>
        </row>
        <row r="6">
          <cell r="A6">
            <v>5</v>
          </cell>
        </row>
        <row r="7">
          <cell r="A7">
            <v>6</v>
          </cell>
        </row>
        <row r="8">
          <cell r="A8">
            <v>7</v>
          </cell>
        </row>
        <row r="9">
          <cell r="A9">
            <v>8</v>
          </cell>
        </row>
        <row r="10">
          <cell r="A10">
            <v>9</v>
          </cell>
        </row>
        <row r="11">
          <cell r="A11">
            <v>10</v>
          </cell>
        </row>
        <row r="12">
          <cell r="A12">
            <v>11</v>
          </cell>
        </row>
        <row r="13">
          <cell r="A13">
            <v>12</v>
          </cell>
        </row>
        <row r="14">
          <cell r="A14">
            <v>13</v>
          </cell>
        </row>
        <row r="15">
          <cell r="A15">
            <v>14</v>
          </cell>
        </row>
        <row r="16">
          <cell r="A16">
            <v>15</v>
          </cell>
        </row>
        <row r="17">
          <cell r="A17">
            <v>16</v>
          </cell>
        </row>
        <row r="18">
          <cell r="A18">
            <v>17</v>
          </cell>
        </row>
        <row r="19">
          <cell r="A19">
            <v>18</v>
          </cell>
        </row>
        <row r="20">
          <cell r="A20">
            <v>19</v>
          </cell>
        </row>
        <row r="21">
          <cell r="A21">
            <v>20</v>
          </cell>
        </row>
        <row r="22">
          <cell r="A22">
            <v>21</v>
          </cell>
        </row>
        <row r="23">
          <cell r="A23">
            <v>22</v>
          </cell>
        </row>
        <row r="24">
          <cell r="A24">
            <v>23</v>
          </cell>
        </row>
        <row r="25">
          <cell r="A25">
            <v>24</v>
          </cell>
        </row>
        <row r="26">
          <cell r="A26">
            <v>25</v>
          </cell>
        </row>
        <row r="27">
          <cell r="A27">
            <v>26</v>
          </cell>
        </row>
        <row r="28">
          <cell r="A28">
            <v>27</v>
          </cell>
        </row>
        <row r="29">
          <cell r="A29">
            <v>28</v>
          </cell>
        </row>
        <row r="30">
          <cell r="A30">
            <v>29</v>
          </cell>
        </row>
        <row r="31">
          <cell r="A31">
            <v>30</v>
          </cell>
        </row>
        <row r="32">
          <cell r="A32">
            <v>31</v>
          </cell>
        </row>
        <row r="33">
          <cell r="A33">
            <v>32</v>
          </cell>
        </row>
        <row r="34">
          <cell r="A34">
            <v>33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</row>
        <row r="40">
          <cell r="A40">
            <v>39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>
            <v>43</v>
          </cell>
        </row>
        <row r="45">
          <cell r="A45">
            <v>44</v>
          </cell>
        </row>
        <row r="46">
          <cell r="A46">
            <v>45</v>
          </cell>
        </row>
        <row r="47">
          <cell r="A47">
            <v>46</v>
          </cell>
        </row>
        <row r="48">
          <cell r="A48">
            <v>47</v>
          </cell>
        </row>
        <row r="49">
          <cell r="A49">
            <v>48</v>
          </cell>
        </row>
        <row r="50">
          <cell r="A50">
            <v>49</v>
          </cell>
        </row>
        <row r="51">
          <cell r="A51">
            <v>50</v>
          </cell>
        </row>
        <row r="52">
          <cell r="A52">
            <v>51</v>
          </cell>
        </row>
        <row r="53">
          <cell r="A53">
            <v>52</v>
          </cell>
        </row>
        <row r="54">
          <cell r="A54">
            <v>53</v>
          </cell>
        </row>
        <row r="55">
          <cell r="A55">
            <v>54</v>
          </cell>
        </row>
        <row r="56">
          <cell r="A56">
            <v>55</v>
          </cell>
        </row>
        <row r="57">
          <cell r="A57">
            <v>56</v>
          </cell>
        </row>
        <row r="58">
          <cell r="A58">
            <v>57</v>
          </cell>
        </row>
        <row r="59">
          <cell r="A59">
            <v>58</v>
          </cell>
        </row>
        <row r="60">
          <cell r="A60">
            <v>59</v>
          </cell>
        </row>
        <row r="61">
          <cell r="A61">
            <v>60</v>
          </cell>
        </row>
        <row r="62">
          <cell r="A62">
            <v>61</v>
          </cell>
        </row>
        <row r="63">
          <cell r="A63">
            <v>62</v>
          </cell>
        </row>
        <row r="64">
          <cell r="A64">
            <v>63</v>
          </cell>
        </row>
        <row r="65">
          <cell r="A65">
            <v>64</v>
          </cell>
        </row>
        <row r="66">
          <cell r="A66">
            <v>65</v>
          </cell>
        </row>
        <row r="67">
          <cell r="A67">
            <v>66</v>
          </cell>
        </row>
        <row r="68">
          <cell r="A68">
            <v>67</v>
          </cell>
        </row>
        <row r="69">
          <cell r="A69">
            <v>68</v>
          </cell>
        </row>
        <row r="70">
          <cell r="A70">
            <v>69</v>
          </cell>
        </row>
        <row r="71">
          <cell r="A71">
            <v>70</v>
          </cell>
        </row>
        <row r="72">
          <cell r="A72">
            <v>71</v>
          </cell>
        </row>
        <row r="73">
          <cell r="A73">
            <v>72</v>
          </cell>
        </row>
        <row r="74">
          <cell r="A74">
            <v>73</v>
          </cell>
        </row>
        <row r="75">
          <cell r="A75">
            <v>74</v>
          </cell>
        </row>
        <row r="76">
          <cell r="A76">
            <v>75</v>
          </cell>
        </row>
        <row r="77">
          <cell r="A77">
            <v>76</v>
          </cell>
        </row>
        <row r="78">
          <cell r="A78">
            <v>77</v>
          </cell>
        </row>
        <row r="79">
          <cell r="A79">
            <v>78</v>
          </cell>
        </row>
        <row r="80">
          <cell r="A80">
            <v>79</v>
          </cell>
        </row>
        <row r="81">
          <cell r="A81">
            <v>80</v>
          </cell>
        </row>
        <row r="82">
          <cell r="A82">
            <v>81</v>
          </cell>
        </row>
        <row r="83">
          <cell r="A83">
            <v>82</v>
          </cell>
        </row>
        <row r="84">
          <cell r="A84">
            <v>83</v>
          </cell>
        </row>
        <row r="85">
          <cell r="A85">
            <v>84</v>
          </cell>
        </row>
        <row r="86">
          <cell r="A86">
            <v>85</v>
          </cell>
        </row>
        <row r="87">
          <cell r="A87">
            <v>86</v>
          </cell>
        </row>
        <row r="88">
          <cell r="A88">
            <v>87</v>
          </cell>
        </row>
        <row r="89">
          <cell r="A89">
            <v>88</v>
          </cell>
        </row>
        <row r="90">
          <cell r="A90">
            <v>89</v>
          </cell>
        </row>
        <row r="91">
          <cell r="A91">
            <v>90</v>
          </cell>
        </row>
        <row r="92">
          <cell r="A92">
            <v>91</v>
          </cell>
        </row>
        <row r="93">
          <cell r="A93">
            <v>92</v>
          </cell>
        </row>
        <row r="94">
          <cell r="A94">
            <v>93</v>
          </cell>
        </row>
        <row r="95">
          <cell r="A95">
            <v>94</v>
          </cell>
        </row>
        <row r="96">
          <cell r="A96">
            <v>95</v>
          </cell>
        </row>
        <row r="97">
          <cell r="A97">
            <v>96</v>
          </cell>
        </row>
        <row r="98">
          <cell r="A98">
            <v>97</v>
          </cell>
        </row>
        <row r="99">
          <cell r="A99">
            <v>98</v>
          </cell>
        </row>
        <row r="100">
          <cell r="A100">
            <v>99</v>
          </cell>
        </row>
        <row r="101">
          <cell r="A101">
            <v>100</v>
          </cell>
        </row>
        <row r="102">
          <cell r="A102">
            <v>101</v>
          </cell>
        </row>
        <row r="103">
          <cell r="A103">
            <v>102</v>
          </cell>
        </row>
        <row r="104">
          <cell r="A104">
            <v>103</v>
          </cell>
        </row>
        <row r="105">
          <cell r="A105">
            <v>104</v>
          </cell>
        </row>
        <row r="106">
          <cell r="A106">
            <v>105</v>
          </cell>
        </row>
        <row r="107">
          <cell r="A107">
            <v>106</v>
          </cell>
        </row>
        <row r="108">
          <cell r="A108">
            <v>107</v>
          </cell>
        </row>
        <row r="109">
          <cell r="A109">
            <v>108</v>
          </cell>
        </row>
        <row r="110">
          <cell r="A110">
            <v>109</v>
          </cell>
        </row>
        <row r="111">
          <cell r="A111">
            <v>110</v>
          </cell>
        </row>
        <row r="112">
          <cell r="A112">
            <v>111</v>
          </cell>
        </row>
        <row r="113">
          <cell r="A113">
            <v>112</v>
          </cell>
        </row>
        <row r="114">
          <cell r="A114">
            <v>113</v>
          </cell>
        </row>
        <row r="115">
          <cell r="A115">
            <v>114</v>
          </cell>
        </row>
        <row r="116">
          <cell r="A116">
            <v>115</v>
          </cell>
        </row>
        <row r="117">
          <cell r="A117">
            <v>116</v>
          </cell>
        </row>
        <row r="118">
          <cell r="A118">
            <v>117</v>
          </cell>
        </row>
        <row r="119">
          <cell r="A119">
            <v>118</v>
          </cell>
        </row>
        <row r="120">
          <cell r="A120">
            <v>119</v>
          </cell>
        </row>
        <row r="121">
          <cell r="A121">
            <v>120</v>
          </cell>
        </row>
        <row r="122">
          <cell r="A122">
            <v>121</v>
          </cell>
        </row>
        <row r="123">
          <cell r="A123">
            <v>122</v>
          </cell>
        </row>
        <row r="124">
          <cell r="A124">
            <v>123</v>
          </cell>
        </row>
        <row r="125">
          <cell r="A125">
            <v>124</v>
          </cell>
        </row>
        <row r="126">
          <cell r="A126">
            <v>125</v>
          </cell>
        </row>
        <row r="127">
          <cell r="A127">
            <v>126</v>
          </cell>
        </row>
        <row r="128">
          <cell r="A128">
            <v>127</v>
          </cell>
        </row>
        <row r="129">
          <cell r="A129">
            <v>128</v>
          </cell>
        </row>
        <row r="130">
          <cell r="A130">
            <v>129</v>
          </cell>
        </row>
        <row r="131">
          <cell r="A131">
            <v>130</v>
          </cell>
        </row>
        <row r="132">
          <cell r="A132">
            <v>131</v>
          </cell>
        </row>
        <row r="133">
          <cell r="A133">
            <v>132</v>
          </cell>
        </row>
        <row r="134">
          <cell r="A134">
            <v>133</v>
          </cell>
        </row>
        <row r="135">
          <cell r="A135">
            <v>134</v>
          </cell>
        </row>
        <row r="136">
          <cell r="A136">
            <v>135</v>
          </cell>
        </row>
        <row r="137">
          <cell r="A137">
            <v>136</v>
          </cell>
        </row>
        <row r="138">
          <cell r="A138">
            <v>137</v>
          </cell>
        </row>
        <row r="139">
          <cell r="A139">
            <v>138</v>
          </cell>
        </row>
        <row r="140">
          <cell r="A140">
            <v>139</v>
          </cell>
        </row>
        <row r="141">
          <cell r="A141">
            <v>140</v>
          </cell>
        </row>
        <row r="142">
          <cell r="A142">
            <v>141</v>
          </cell>
        </row>
        <row r="143">
          <cell r="A143">
            <v>142</v>
          </cell>
        </row>
        <row r="144">
          <cell r="A144">
            <v>143</v>
          </cell>
        </row>
        <row r="145">
          <cell r="A145">
            <v>144</v>
          </cell>
        </row>
        <row r="146">
          <cell r="A146">
            <v>145</v>
          </cell>
        </row>
        <row r="147">
          <cell r="A147">
            <v>146</v>
          </cell>
        </row>
        <row r="148">
          <cell r="A148">
            <v>147</v>
          </cell>
        </row>
        <row r="149">
          <cell r="A149">
            <v>148</v>
          </cell>
        </row>
        <row r="150">
          <cell r="A150">
            <v>149</v>
          </cell>
        </row>
        <row r="151">
          <cell r="A151">
            <v>150</v>
          </cell>
        </row>
        <row r="152">
          <cell r="A152">
            <v>151</v>
          </cell>
        </row>
        <row r="153">
          <cell r="A153">
            <v>152</v>
          </cell>
        </row>
        <row r="154">
          <cell r="A154">
            <v>153</v>
          </cell>
        </row>
        <row r="155">
          <cell r="A155">
            <v>154</v>
          </cell>
        </row>
        <row r="156">
          <cell r="A156">
            <v>155</v>
          </cell>
        </row>
        <row r="157">
          <cell r="A157">
            <v>156</v>
          </cell>
        </row>
        <row r="158">
          <cell r="A158">
            <v>157</v>
          </cell>
        </row>
        <row r="159">
          <cell r="A159">
            <v>158</v>
          </cell>
        </row>
        <row r="160">
          <cell r="A160">
            <v>159</v>
          </cell>
        </row>
        <row r="161">
          <cell r="A161">
            <v>160</v>
          </cell>
        </row>
        <row r="162">
          <cell r="A162">
            <v>161</v>
          </cell>
        </row>
        <row r="163">
          <cell r="A163">
            <v>162</v>
          </cell>
        </row>
        <row r="164">
          <cell r="A164">
            <v>163</v>
          </cell>
        </row>
        <row r="165">
          <cell r="A165">
            <v>164</v>
          </cell>
        </row>
        <row r="166">
          <cell r="A166">
            <v>165</v>
          </cell>
        </row>
        <row r="167">
          <cell r="A167">
            <v>166</v>
          </cell>
        </row>
        <row r="168">
          <cell r="A168">
            <v>167</v>
          </cell>
        </row>
        <row r="169">
          <cell r="A169">
            <v>168</v>
          </cell>
        </row>
        <row r="170">
          <cell r="A170">
            <v>169</v>
          </cell>
        </row>
        <row r="171">
          <cell r="A171">
            <v>170</v>
          </cell>
        </row>
        <row r="172">
          <cell r="A172">
            <v>171</v>
          </cell>
        </row>
        <row r="173">
          <cell r="A173">
            <v>172</v>
          </cell>
        </row>
        <row r="174">
          <cell r="A174">
            <v>173</v>
          </cell>
        </row>
        <row r="175">
          <cell r="A175">
            <v>174</v>
          </cell>
        </row>
        <row r="176">
          <cell r="A176">
            <v>175</v>
          </cell>
        </row>
        <row r="177">
          <cell r="A177">
            <v>176</v>
          </cell>
        </row>
        <row r="178">
          <cell r="A178">
            <v>177</v>
          </cell>
        </row>
        <row r="179">
          <cell r="A179">
            <v>178</v>
          </cell>
        </row>
        <row r="180">
          <cell r="A180">
            <v>179</v>
          </cell>
        </row>
        <row r="181">
          <cell r="A181">
            <v>180</v>
          </cell>
        </row>
        <row r="182">
          <cell r="A182">
            <v>181</v>
          </cell>
        </row>
        <row r="183">
          <cell r="A183">
            <v>182</v>
          </cell>
        </row>
        <row r="184">
          <cell r="A184">
            <v>183</v>
          </cell>
        </row>
        <row r="185">
          <cell r="A185">
            <v>184</v>
          </cell>
        </row>
        <row r="186">
          <cell r="A186">
            <v>185</v>
          </cell>
        </row>
        <row r="187">
          <cell r="A187">
            <v>186</v>
          </cell>
        </row>
        <row r="188">
          <cell r="A188">
            <v>187</v>
          </cell>
        </row>
        <row r="189">
          <cell r="A189">
            <v>188</v>
          </cell>
        </row>
        <row r="190">
          <cell r="A190">
            <v>189</v>
          </cell>
        </row>
        <row r="191">
          <cell r="A191">
            <v>190</v>
          </cell>
        </row>
        <row r="192">
          <cell r="A192">
            <v>191</v>
          </cell>
        </row>
        <row r="193">
          <cell r="A193">
            <v>192</v>
          </cell>
        </row>
        <row r="194">
          <cell r="A194">
            <v>193</v>
          </cell>
        </row>
        <row r="195">
          <cell r="A195">
            <v>194</v>
          </cell>
        </row>
        <row r="196">
          <cell r="A196">
            <v>195</v>
          </cell>
        </row>
        <row r="197">
          <cell r="A197">
            <v>196</v>
          </cell>
        </row>
        <row r="198">
          <cell r="A198">
            <v>197</v>
          </cell>
        </row>
        <row r="199">
          <cell r="A199">
            <v>198</v>
          </cell>
        </row>
        <row r="200">
          <cell r="A200">
            <v>199</v>
          </cell>
        </row>
        <row r="201">
          <cell r="A201">
            <v>200</v>
          </cell>
        </row>
        <row r="202">
          <cell r="A202">
            <v>201</v>
          </cell>
        </row>
        <row r="203">
          <cell r="A203">
            <v>202</v>
          </cell>
        </row>
        <row r="204">
          <cell r="A204">
            <v>203</v>
          </cell>
        </row>
      </sheetData>
      <sheetData sheetId="1"/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INDV"/>
      <sheetName val="1"/>
      <sheetName val="Feuil1"/>
    </sheetNames>
    <sheetDataSet>
      <sheetData sheetId="0">
        <row r="1">
          <cell r="A1" t="str">
            <v>N°</v>
          </cell>
          <cell r="C1" t="str">
            <v>N TRAVAIL</v>
          </cell>
          <cell r="D1" t="str">
            <v>RC</v>
          </cell>
          <cell r="E1" t="str">
            <v>RACE</v>
          </cell>
          <cell r="F1" t="str">
            <v>Date de Naissance</v>
          </cell>
          <cell r="G1" t="str">
            <v>AGE</v>
          </cell>
          <cell r="H1" t="str">
            <v>sex</v>
          </cell>
          <cell r="I1" t="str">
            <v>Doublon</v>
          </cell>
        </row>
        <row r="2">
          <cell r="A2">
            <v>1</v>
          </cell>
          <cell r="C2" t="str">
            <v>0003</v>
          </cell>
        </row>
        <row r="3">
          <cell r="A3">
            <v>2</v>
          </cell>
          <cell r="C3" t="str">
            <v>0010</v>
          </cell>
        </row>
        <row r="4">
          <cell r="A4">
            <v>3</v>
          </cell>
          <cell r="C4" t="str">
            <v>0149</v>
          </cell>
        </row>
        <row r="5">
          <cell r="A5">
            <v>4</v>
          </cell>
          <cell r="C5" t="str">
            <v>0202</v>
          </cell>
        </row>
        <row r="6">
          <cell r="A6">
            <v>5</v>
          </cell>
          <cell r="C6" t="str">
            <v>0301</v>
          </cell>
        </row>
        <row r="7">
          <cell r="A7">
            <v>6</v>
          </cell>
          <cell r="C7" t="str">
            <v>0373</v>
          </cell>
        </row>
        <row r="8">
          <cell r="A8">
            <v>7</v>
          </cell>
          <cell r="C8" t="str">
            <v>0387</v>
          </cell>
        </row>
        <row r="9">
          <cell r="A9">
            <v>8</v>
          </cell>
          <cell r="C9" t="str">
            <v>0400</v>
          </cell>
        </row>
        <row r="10">
          <cell r="A10">
            <v>9</v>
          </cell>
          <cell r="C10" t="str">
            <v>0461</v>
          </cell>
        </row>
        <row r="11">
          <cell r="A11">
            <v>10</v>
          </cell>
          <cell r="C11" t="str">
            <v>0512</v>
          </cell>
        </row>
        <row r="12">
          <cell r="A12">
            <v>11</v>
          </cell>
          <cell r="C12" t="str">
            <v>0565</v>
          </cell>
        </row>
        <row r="13">
          <cell r="A13">
            <v>12</v>
          </cell>
          <cell r="C13" t="str">
            <v>0581</v>
          </cell>
        </row>
        <row r="14">
          <cell r="A14">
            <v>13</v>
          </cell>
          <cell r="C14" t="str">
            <v>0612</v>
          </cell>
        </row>
        <row r="15">
          <cell r="A15">
            <v>14</v>
          </cell>
          <cell r="C15" t="str">
            <v>0757</v>
          </cell>
        </row>
        <row r="16">
          <cell r="A16">
            <v>15</v>
          </cell>
          <cell r="C16" t="str">
            <v>0800</v>
          </cell>
        </row>
        <row r="17">
          <cell r="A17">
            <v>16</v>
          </cell>
          <cell r="C17" t="str">
            <v>0804</v>
          </cell>
        </row>
        <row r="18">
          <cell r="A18">
            <v>17</v>
          </cell>
          <cell r="C18" t="str">
            <v>0832</v>
          </cell>
        </row>
        <row r="19">
          <cell r="A19">
            <v>18</v>
          </cell>
          <cell r="C19" t="str">
            <v>0897</v>
          </cell>
        </row>
        <row r="20">
          <cell r="A20">
            <v>19</v>
          </cell>
          <cell r="C20" t="str">
            <v>0907</v>
          </cell>
        </row>
        <row r="21">
          <cell r="A21">
            <v>20</v>
          </cell>
          <cell r="C21" t="str">
            <v>0935</v>
          </cell>
        </row>
        <row r="22">
          <cell r="A22">
            <v>21</v>
          </cell>
          <cell r="C22" t="str">
            <v>0998</v>
          </cell>
        </row>
        <row r="23">
          <cell r="A23">
            <v>22</v>
          </cell>
          <cell r="C23" t="str">
            <v>1117</v>
          </cell>
        </row>
        <row r="24">
          <cell r="A24">
            <v>23</v>
          </cell>
          <cell r="C24" t="str">
            <v>1124</v>
          </cell>
        </row>
        <row r="25">
          <cell r="A25">
            <v>24</v>
          </cell>
          <cell r="C25" t="str">
            <v>1126</v>
          </cell>
        </row>
        <row r="26">
          <cell r="A26">
            <v>25</v>
          </cell>
          <cell r="C26" t="str">
            <v>1166</v>
          </cell>
        </row>
        <row r="27">
          <cell r="A27">
            <v>26</v>
          </cell>
          <cell r="C27" t="str">
            <v>1171</v>
          </cell>
        </row>
        <row r="28">
          <cell r="A28">
            <v>27</v>
          </cell>
          <cell r="C28" t="str">
            <v>1194</v>
          </cell>
        </row>
        <row r="29">
          <cell r="A29">
            <v>28</v>
          </cell>
          <cell r="C29" t="str">
            <v>1359</v>
          </cell>
        </row>
        <row r="30">
          <cell r="A30">
            <v>29</v>
          </cell>
          <cell r="C30" t="str">
            <v>1368</v>
          </cell>
        </row>
        <row r="31">
          <cell r="A31">
            <v>30</v>
          </cell>
          <cell r="C31" t="str">
            <v>1369</v>
          </cell>
        </row>
        <row r="32">
          <cell r="A32">
            <v>31</v>
          </cell>
          <cell r="C32" t="str">
            <v>1372</v>
          </cell>
        </row>
        <row r="33">
          <cell r="A33">
            <v>32</v>
          </cell>
          <cell r="C33" t="str">
            <v>1373</v>
          </cell>
        </row>
        <row r="34">
          <cell r="A34">
            <v>33</v>
          </cell>
          <cell r="C34" t="str">
            <v>1552</v>
          </cell>
        </row>
        <row r="35">
          <cell r="A35">
            <v>34</v>
          </cell>
          <cell r="C35" t="str">
            <v>1757</v>
          </cell>
        </row>
        <row r="36">
          <cell r="A36">
            <v>35</v>
          </cell>
          <cell r="C36" t="str">
            <v>1804</v>
          </cell>
        </row>
        <row r="37">
          <cell r="A37">
            <v>36</v>
          </cell>
          <cell r="C37" t="str">
            <v>1808</v>
          </cell>
        </row>
        <row r="38">
          <cell r="A38">
            <v>37</v>
          </cell>
          <cell r="C38" t="str">
            <v>1872</v>
          </cell>
        </row>
        <row r="39">
          <cell r="A39">
            <v>38</v>
          </cell>
          <cell r="C39" t="str">
            <v>1873</v>
          </cell>
        </row>
        <row r="40">
          <cell r="A40">
            <v>39</v>
          </cell>
          <cell r="C40" t="str">
            <v>1874</v>
          </cell>
        </row>
        <row r="41">
          <cell r="A41">
            <v>40</v>
          </cell>
          <cell r="C41" t="str">
            <v>1911</v>
          </cell>
        </row>
        <row r="42">
          <cell r="A42">
            <v>41</v>
          </cell>
          <cell r="C42" t="str">
            <v>2008</v>
          </cell>
        </row>
        <row r="43">
          <cell r="A43">
            <v>42</v>
          </cell>
          <cell r="C43" t="str">
            <v>2009</v>
          </cell>
        </row>
        <row r="44">
          <cell r="A44">
            <v>43</v>
          </cell>
          <cell r="C44" t="str">
            <v>2136</v>
          </cell>
        </row>
        <row r="45">
          <cell r="A45">
            <v>44</v>
          </cell>
          <cell r="C45" t="str">
            <v>2155</v>
          </cell>
        </row>
        <row r="46">
          <cell r="A46">
            <v>45</v>
          </cell>
          <cell r="C46" t="str">
            <v>2345</v>
          </cell>
        </row>
        <row r="47">
          <cell r="A47">
            <v>46</v>
          </cell>
          <cell r="C47" t="str">
            <v>2385</v>
          </cell>
        </row>
        <row r="48">
          <cell r="A48">
            <v>47</v>
          </cell>
          <cell r="C48" t="str">
            <v>2386</v>
          </cell>
        </row>
        <row r="49">
          <cell r="A49">
            <v>48</v>
          </cell>
          <cell r="C49" t="str">
            <v>2442</v>
          </cell>
        </row>
        <row r="50">
          <cell r="A50">
            <v>49</v>
          </cell>
          <cell r="C50" t="str">
            <v>2482</v>
          </cell>
        </row>
        <row r="51">
          <cell r="A51">
            <v>50</v>
          </cell>
          <cell r="C51" t="str">
            <v>2520</v>
          </cell>
        </row>
        <row r="52">
          <cell r="A52">
            <v>51</v>
          </cell>
          <cell r="C52" t="str">
            <v>2578</v>
          </cell>
        </row>
        <row r="53">
          <cell r="A53">
            <v>52</v>
          </cell>
          <cell r="C53" t="str">
            <v>2682</v>
          </cell>
        </row>
        <row r="54">
          <cell r="A54">
            <v>53</v>
          </cell>
          <cell r="C54" t="str">
            <v>2738</v>
          </cell>
        </row>
        <row r="55">
          <cell r="A55">
            <v>54</v>
          </cell>
          <cell r="C55" t="str">
            <v>2809</v>
          </cell>
        </row>
        <row r="56">
          <cell r="A56">
            <v>55</v>
          </cell>
          <cell r="C56" t="str">
            <v>2824</v>
          </cell>
        </row>
        <row r="57">
          <cell r="A57">
            <v>56</v>
          </cell>
          <cell r="C57" t="str">
            <v>3063</v>
          </cell>
        </row>
        <row r="58">
          <cell r="A58">
            <v>57</v>
          </cell>
          <cell r="C58" t="str">
            <v>3064</v>
          </cell>
        </row>
        <row r="59">
          <cell r="A59">
            <v>58</v>
          </cell>
          <cell r="C59" t="str">
            <v>3096</v>
          </cell>
        </row>
        <row r="60">
          <cell r="A60">
            <v>59</v>
          </cell>
          <cell r="C60" t="str">
            <v>3121</v>
          </cell>
        </row>
        <row r="61">
          <cell r="A61">
            <v>60</v>
          </cell>
          <cell r="C61" t="str">
            <v>3156</v>
          </cell>
        </row>
        <row r="62">
          <cell r="A62">
            <v>61</v>
          </cell>
          <cell r="C62" t="str">
            <v>3196</v>
          </cell>
        </row>
        <row r="63">
          <cell r="A63">
            <v>62</v>
          </cell>
          <cell r="C63" t="str">
            <v>3269</v>
          </cell>
        </row>
        <row r="64">
          <cell r="A64">
            <v>63</v>
          </cell>
          <cell r="C64" t="str">
            <v>3347</v>
          </cell>
        </row>
        <row r="65">
          <cell r="A65">
            <v>64</v>
          </cell>
          <cell r="C65" t="str">
            <v>3357</v>
          </cell>
        </row>
        <row r="66">
          <cell r="A66">
            <v>65</v>
          </cell>
          <cell r="C66" t="str">
            <v>3358</v>
          </cell>
        </row>
        <row r="67">
          <cell r="A67">
            <v>66</v>
          </cell>
          <cell r="C67" t="str">
            <v>3379</v>
          </cell>
        </row>
        <row r="68">
          <cell r="A68">
            <v>67</v>
          </cell>
          <cell r="C68" t="str">
            <v>3406</v>
          </cell>
        </row>
        <row r="69">
          <cell r="A69">
            <v>68</v>
          </cell>
          <cell r="C69" t="str">
            <v>3407</v>
          </cell>
        </row>
        <row r="70">
          <cell r="A70">
            <v>69</v>
          </cell>
          <cell r="C70" t="str">
            <v>3408</v>
          </cell>
        </row>
        <row r="71">
          <cell r="A71">
            <v>70</v>
          </cell>
          <cell r="C71" t="str">
            <v>3409</v>
          </cell>
        </row>
        <row r="72">
          <cell r="A72">
            <v>71</v>
          </cell>
          <cell r="C72" t="str">
            <v>3411</v>
          </cell>
        </row>
        <row r="73">
          <cell r="A73">
            <v>72</v>
          </cell>
          <cell r="C73" t="str">
            <v>3440</v>
          </cell>
        </row>
        <row r="74">
          <cell r="A74">
            <v>73</v>
          </cell>
          <cell r="C74" t="str">
            <v>3467</v>
          </cell>
        </row>
        <row r="75">
          <cell r="A75">
            <v>74</v>
          </cell>
          <cell r="C75" t="str">
            <v>3542</v>
          </cell>
        </row>
        <row r="76">
          <cell r="A76">
            <v>75</v>
          </cell>
          <cell r="C76" t="str">
            <v>3543</v>
          </cell>
        </row>
        <row r="77">
          <cell r="A77">
            <v>76</v>
          </cell>
          <cell r="C77" t="str">
            <v>3557</v>
          </cell>
        </row>
        <row r="78">
          <cell r="A78">
            <v>77</v>
          </cell>
          <cell r="C78" t="str">
            <v>3753</v>
          </cell>
        </row>
        <row r="79">
          <cell r="A79">
            <v>78</v>
          </cell>
          <cell r="C79" t="str">
            <v>3793</v>
          </cell>
        </row>
        <row r="80">
          <cell r="A80">
            <v>79</v>
          </cell>
          <cell r="C80" t="str">
            <v>3828</v>
          </cell>
        </row>
        <row r="81">
          <cell r="A81">
            <v>80</v>
          </cell>
          <cell r="C81" t="str">
            <v>3896</v>
          </cell>
        </row>
        <row r="82">
          <cell r="A82">
            <v>81</v>
          </cell>
          <cell r="C82" t="str">
            <v>3896</v>
          </cell>
        </row>
        <row r="83">
          <cell r="A83">
            <v>82</v>
          </cell>
          <cell r="C83" t="str">
            <v>3899</v>
          </cell>
        </row>
        <row r="84">
          <cell r="A84">
            <v>83</v>
          </cell>
          <cell r="C84" t="str">
            <v>3981</v>
          </cell>
        </row>
        <row r="85">
          <cell r="A85">
            <v>84</v>
          </cell>
          <cell r="C85" t="str">
            <v>4054</v>
          </cell>
        </row>
        <row r="86">
          <cell r="A86">
            <v>85</v>
          </cell>
          <cell r="C86" t="str">
            <v>4056</v>
          </cell>
        </row>
        <row r="87">
          <cell r="A87">
            <v>86</v>
          </cell>
          <cell r="C87" t="str">
            <v>4061</v>
          </cell>
        </row>
        <row r="88">
          <cell r="A88">
            <v>87</v>
          </cell>
          <cell r="C88" t="str">
            <v>4085</v>
          </cell>
        </row>
        <row r="89">
          <cell r="A89">
            <v>88</v>
          </cell>
          <cell r="C89" t="str">
            <v>4189</v>
          </cell>
        </row>
        <row r="90">
          <cell r="A90">
            <v>89</v>
          </cell>
          <cell r="C90" t="str">
            <v>4189</v>
          </cell>
        </row>
        <row r="91">
          <cell r="A91">
            <v>90</v>
          </cell>
          <cell r="C91" t="str">
            <v>4239</v>
          </cell>
        </row>
        <row r="92">
          <cell r="A92">
            <v>91</v>
          </cell>
          <cell r="C92" t="str">
            <v>4240</v>
          </cell>
        </row>
        <row r="93">
          <cell r="A93">
            <v>92</v>
          </cell>
          <cell r="C93" t="str">
            <v>4246</v>
          </cell>
        </row>
        <row r="94">
          <cell r="A94">
            <v>93</v>
          </cell>
          <cell r="C94" t="str">
            <v>4247</v>
          </cell>
        </row>
        <row r="95">
          <cell r="A95">
            <v>94</v>
          </cell>
          <cell r="C95" t="str">
            <v>4272</v>
          </cell>
        </row>
        <row r="96">
          <cell r="A96">
            <v>95</v>
          </cell>
          <cell r="C96" t="str">
            <v>4279</v>
          </cell>
        </row>
        <row r="97">
          <cell r="A97">
            <v>96</v>
          </cell>
          <cell r="C97" t="str">
            <v>4286</v>
          </cell>
        </row>
        <row r="98">
          <cell r="A98">
            <v>97</v>
          </cell>
          <cell r="C98" t="str">
            <v>4378</v>
          </cell>
        </row>
        <row r="99">
          <cell r="A99">
            <v>98</v>
          </cell>
          <cell r="C99" t="str">
            <v>4417</v>
          </cell>
        </row>
        <row r="100">
          <cell r="A100">
            <v>99</v>
          </cell>
          <cell r="C100" t="str">
            <v>4550</v>
          </cell>
        </row>
        <row r="101">
          <cell r="A101">
            <v>100</v>
          </cell>
          <cell r="C101" t="str">
            <v>4651</v>
          </cell>
        </row>
        <row r="102">
          <cell r="A102">
            <v>101</v>
          </cell>
          <cell r="C102" t="str">
            <v>4666</v>
          </cell>
        </row>
        <row r="103">
          <cell r="A103">
            <v>102</v>
          </cell>
          <cell r="C103" t="str">
            <v>4772</v>
          </cell>
        </row>
        <row r="104">
          <cell r="A104">
            <v>103</v>
          </cell>
          <cell r="C104" t="str">
            <v>4779</v>
          </cell>
        </row>
        <row r="105">
          <cell r="A105">
            <v>104</v>
          </cell>
          <cell r="C105" t="str">
            <v>4780</v>
          </cell>
        </row>
        <row r="106">
          <cell r="A106">
            <v>105</v>
          </cell>
          <cell r="C106" t="str">
            <v>4781</v>
          </cell>
        </row>
        <row r="107">
          <cell r="A107">
            <v>106</v>
          </cell>
          <cell r="C107" t="str">
            <v>4836</v>
          </cell>
        </row>
        <row r="108">
          <cell r="A108">
            <v>107</v>
          </cell>
          <cell r="C108" t="str">
            <v>4847</v>
          </cell>
        </row>
        <row r="109">
          <cell r="A109">
            <v>108</v>
          </cell>
          <cell r="C109" t="str">
            <v>4885</v>
          </cell>
        </row>
        <row r="110">
          <cell r="A110">
            <v>109</v>
          </cell>
          <cell r="C110" t="str">
            <v>4908</v>
          </cell>
        </row>
        <row r="111">
          <cell r="A111">
            <v>110</v>
          </cell>
          <cell r="C111" t="str">
            <v>4926</v>
          </cell>
        </row>
        <row r="112">
          <cell r="A112">
            <v>111</v>
          </cell>
          <cell r="C112" t="str">
            <v>4959</v>
          </cell>
        </row>
        <row r="113">
          <cell r="A113">
            <v>112</v>
          </cell>
          <cell r="C113" t="str">
            <v>4964</v>
          </cell>
        </row>
        <row r="114">
          <cell r="A114">
            <v>113</v>
          </cell>
          <cell r="C114" t="str">
            <v>4975</v>
          </cell>
        </row>
        <row r="115">
          <cell r="A115">
            <v>114</v>
          </cell>
          <cell r="C115" t="str">
            <v>4976</v>
          </cell>
        </row>
        <row r="116">
          <cell r="A116">
            <v>115</v>
          </cell>
          <cell r="C116" t="str">
            <v>4977</v>
          </cell>
        </row>
        <row r="117">
          <cell r="A117">
            <v>116</v>
          </cell>
          <cell r="C117" t="str">
            <v>5002</v>
          </cell>
        </row>
        <row r="118">
          <cell r="A118">
            <v>117</v>
          </cell>
          <cell r="C118" t="str">
            <v>5011</v>
          </cell>
        </row>
        <row r="119">
          <cell r="A119">
            <v>118</v>
          </cell>
          <cell r="C119" t="str">
            <v>5126</v>
          </cell>
        </row>
        <row r="120">
          <cell r="A120">
            <v>119</v>
          </cell>
          <cell r="C120" t="str">
            <v>5166</v>
          </cell>
        </row>
        <row r="121">
          <cell r="A121">
            <v>120</v>
          </cell>
          <cell r="C121" t="str">
            <v>5186</v>
          </cell>
        </row>
        <row r="122">
          <cell r="A122">
            <v>121</v>
          </cell>
          <cell r="C122" t="str">
            <v>5221</v>
          </cell>
        </row>
        <row r="123">
          <cell r="A123">
            <v>122</v>
          </cell>
          <cell r="C123" t="str">
            <v>5282</v>
          </cell>
        </row>
        <row r="124">
          <cell r="A124">
            <v>123</v>
          </cell>
          <cell r="C124" t="str">
            <v>5283</v>
          </cell>
        </row>
        <row r="125">
          <cell r="A125">
            <v>124</v>
          </cell>
          <cell r="C125" t="str">
            <v>5373</v>
          </cell>
        </row>
        <row r="126">
          <cell r="A126">
            <v>125</v>
          </cell>
          <cell r="C126" t="str">
            <v>5463</v>
          </cell>
        </row>
        <row r="127">
          <cell r="A127">
            <v>126</v>
          </cell>
          <cell r="C127" t="str">
            <v>5568</v>
          </cell>
        </row>
        <row r="128">
          <cell r="A128">
            <v>127</v>
          </cell>
          <cell r="C128" t="str">
            <v>5569</v>
          </cell>
        </row>
        <row r="129">
          <cell r="A129">
            <v>128</v>
          </cell>
          <cell r="C129" t="str">
            <v>5598</v>
          </cell>
        </row>
        <row r="130">
          <cell r="A130">
            <v>129</v>
          </cell>
          <cell r="C130" t="str">
            <v>5602</v>
          </cell>
        </row>
        <row r="131">
          <cell r="A131">
            <v>130</v>
          </cell>
          <cell r="C131" t="str">
            <v>5660</v>
          </cell>
        </row>
        <row r="132">
          <cell r="A132">
            <v>131</v>
          </cell>
          <cell r="C132" t="str">
            <v>5745</v>
          </cell>
        </row>
        <row r="133">
          <cell r="A133">
            <v>132</v>
          </cell>
          <cell r="C133" t="str">
            <v>5855</v>
          </cell>
        </row>
        <row r="134">
          <cell r="A134">
            <v>133</v>
          </cell>
          <cell r="C134" t="str">
            <v>5992</v>
          </cell>
        </row>
        <row r="135">
          <cell r="A135">
            <v>134</v>
          </cell>
          <cell r="C135" t="str">
            <v>6000</v>
          </cell>
        </row>
        <row r="136">
          <cell r="A136">
            <v>135</v>
          </cell>
          <cell r="C136" t="str">
            <v>6021</v>
          </cell>
        </row>
        <row r="137">
          <cell r="A137">
            <v>136</v>
          </cell>
          <cell r="C137" t="str">
            <v>6064</v>
          </cell>
        </row>
        <row r="138">
          <cell r="A138">
            <v>137</v>
          </cell>
          <cell r="C138" t="str">
            <v>6107</v>
          </cell>
        </row>
        <row r="139">
          <cell r="A139">
            <v>138</v>
          </cell>
          <cell r="C139" t="str">
            <v>6116</v>
          </cell>
        </row>
        <row r="140">
          <cell r="A140">
            <v>139</v>
          </cell>
          <cell r="C140" t="str">
            <v>6120</v>
          </cell>
        </row>
        <row r="141">
          <cell r="A141">
            <v>140</v>
          </cell>
          <cell r="C141" t="str">
            <v>6212</v>
          </cell>
        </row>
        <row r="142">
          <cell r="A142">
            <v>141</v>
          </cell>
          <cell r="C142" t="str">
            <v>6221</v>
          </cell>
        </row>
        <row r="143">
          <cell r="A143">
            <v>142</v>
          </cell>
          <cell r="C143" t="str">
            <v>6256</v>
          </cell>
        </row>
        <row r="144">
          <cell r="A144">
            <v>143</v>
          </cell>
          <cell r="C144" t="str">
            <v>6623</v>
          </cell>
        </row>
        <row r="145">
          <cell r="A145">
            <v>144</v>
          </cell>
          <cell r="C145" t="str">
            <v>6681</v>
          </cell>
        </row>
        <row r="146">
          <cell r="A146">
            <v>145</v>
          </cell>
          <cell r="C146" t="str">
            <v>6714</v>
          </cell>
        </row>
        <row r="147">
          <cell r="A147">
            <v>146</v>
          </cell>
          <cell r="C147" t="str">
            <v>6773</v>
          </cell>
        </row>
        <row r="148">
          <cell r="A148">
            <v>147</v>
          </cell>
          <cell r="C148" t="str">
            <v>7064</v>
          </cell>
        </row>
        <row r="149">
          <cell r="A149">
            <v>148</v>
          </cell>
          <cell r="C149" t="str">
            <v>7068</v>
          </cell>
        </row>
        <row r="150">
          <cell r="A150">
            <v>149</v>
          </cell>
          <cell r="C150" t="str">
            <v>7252</v>
          </cell>
        </row>
        <row r="151">
          <cell r="A151">
            <v>150</v>
          </cell>
          <cell r="C151" t="str">
            <v>7253</v>
          </cell>
        </row>
        <row r="152">
          <cell r="A152">
            <v>151</v>
          </cell>
          <cell r="C152" t="str">
            <v>7254</v>
          </cell>
        </row>
        <row r="153">
          <cell r="A153">
            <v>152</v>
          </cell>
          <cell r="C153" t="str">
            <v>7513</v>
          </cell>
        </row>
        <row r="154">
          <cell r="A154">
            <v>153</v>
          </cell>
          <cell r="C154" t="str">
            <v>7611</v>
          </cell>
        </row>
        <row r="155">
          <cell r="A155">
            <v>154</v>
          </cell>
          <cell r="C155" t="str">
            <v>7614</v>
          </cell>
        </row>
        <row r="156">
          <cell r="A156">
            <v>155</v>
          </cell>
          <cell r="C156" t="str">
            <v>7649</v>
          </cell>
        </row>
        <row r="157">
          <cell r="A157">
            <v>156</v>
          </cell>
          <cell r="C157" t="str">
            <v>7737</v>
          </cell>
        </row>
        <row r="158">
          <cell r="A158">
            <v>157</v>
          </cell>
          <cell r="C158" t="str">
            <v>7800</v>
          </cell>
        </row>
        <row r="159">
          <cell r="A159">
            <v>158</v>
          </cell>
          <cell r="C159" t="str">
            <v>7868</v>
          </cell>
        </row>
        <row r="160">
          <cell r="A160">
            <v>159</v>
          </cell>
          <cell r="C160" t="str">
            <v>7869</v>
          </cell>
        </row>
        <row r="161">
          <cell r="A161">
            <v>160</v>
          </cell>
          <cell r="C161" t="str">
            <v>7916</v>
          </cell>
        </row>
        <row r="162">
          <cell r="A162">
            <v>161</v>
          </cell>
          <cell r="C162" t="str">
            <v>7980</v>
          </cell>
        </row>
        <row r="163">
          <cell r="A163">
            <v>162</v>
          </cell>
          <cell r="C163" t="str">
            <v>7990</v>
          </cell>
        </row>
        <row r="164">
          <cell r="A164">
            <v>163</v>
          </cell>
          <cell r="C164" t="str">
            <v>8005</v>
          </cell>
        </row>
        <row r="165">
          <cell r="A165">
            <v>164</v>
          </cell>
          <cell r="C165" t="str">
            <v>8008</v>
          </cell>
        </row>
        <row r="166">
          <cell r="A166">
            <v>165</v>
          </cell>
          <cell r="C166" t="str">
            <v>8093</v>
          </cell>
        </row>
        <row r="167">
          <cell r="A167">
            <v>166</v>
          </cell>
          <cell r="C167" t="str">
            <v>8103</v>
          </cell>
        </row>
        <row r="168">
          <cell r="A168">
            <v>167</v>
          </cell>
          <cell r="C168" t="str">
            <v>8143</v>
          </cell>
        </row>
        <row r="169">
          <cell r="A169">
            <v>168</v>
          </cell>
          <cell r="C169" t="str">
            <v>8195</v>
          </cell>
        </row>
        <row r="170">
          <cell r="A170">
            <v>169</v>
          </cell>
          <cell r="C170" t="str">
            <v>8197</v>
          </cell>
        </row>
        <row r="171">
          <cell r="A171">
            <v>170</v>
          </cell>
          <cell r="C171" t="str">
            <v>8399</v>
          </cell>
        </row>
        <row r="172">
          <cell r="A172">
            <v>171</v>
          </cell>
          <cell r="C172" t="str">
            <v>8406</v>
          </cell>
        </row>
        <row r="173">
          <cell r="A173">
            <v>172</v>
          </cell>
          <cell r="C173" t="str">
            <v>8407</v>
          </cell>
        </row>
        <row r="174">
          <cell r="A174">
            <v>173</v>
          </cell>
          <cell r="C174" t="str">
            <v>8451</v>
          </cell>
        </row>
        <row r="175">
          <cell r="A175">
            <v>174</v>
          </cell>
          <cell r="C175" t="str">
            <v>8452</v>
          </cell>
        </row>
        <row r="176">
          <cell r="A176">
            <v>175</v>
          </cell>
          <cell r="C176" t="str">
            <v>8557</v>
          </cell>
        </row>
        <row r="177">
          <cell r="A177">
            <v>176</v>
          </cell>
          <cell r="C177" t="str">
            <v>8558</v>
          </cell>
        </row>
        <row r="178">
          <cell r="A178">
            <v>177</v>
          </cell>
          <cell r="C178" t="str">
            <v>8681</v>
          </cell>
        </row>
        <row r="179">
          <cell r="A179">
            <v>178</v>
          </cell>
          <cell r="C179" t="str">
            <v>8745</v>
          </cell>
        </row>
        <row r="180">
          <cell r="A180">
            <v>179</v>
          </cell>
          <cell r="C180" t="str">
            <v>8758</v>
          </cell>
        </row>
        <row r="181">
          <cell r="A181">
            <v>180</v>
          </cell>
          <cell r="C181" t="str">
            <v>8759</v>
          </cell>
        </row>
        <row r="182">
          <cell r="A182">
            <v>181</v>
          </cell>
          <cell r="C182" t="str">
            <v>8795</v>
          </cell>
        </row>
        <row r="183">
          <cell r="A183">
            <v>182</v>
          </cell>
          <cell r="C183" t="str">
            <v>8956</v>
          </cell>
        </row>
        <row r="184">
          <cell r="A184">
            <v>183</v>
          </cell>
          <cell r="C184" t="str">
            <v>9091</v>
          </cell>
        </row>
        <row r="185">
          <cell r="A185">
            <v>184</v>
          </cell>
          <cell r="C185" t="str">
            <v>9092</v>
          </cell>
        </row>
        <row r="186">
          <cell r="A186">
            <v>185</v>
          </cell>
          <cell r="C186" t="str">
            <v>9123</v>
          </cell>
        </row>
        <row r="187">
          <cell r="A187">
            <v>186</v>
          </cell>
          <cell r="C187" t="str">
            <v>9224</v>
          </cell>
        </row>
        <row r="188">
          <cell r="A188">
            <v>187</v>
          </cell>
          <cell r="C188" t="str">
            <v>9225</v>
          </cell>
        </row>
        <row r="189">
          <cell r="A189">
            <v>188</v>
          </cell>
          <cell r="C189" t="str">
            <v>9250</v>
          </cell>
        </row>
        <row r="190">
          <cell r="A190">
            <v>189</v>
          </cell>
          <cell r="C190" t="str">
            <v>9251</v>
          </cell>
        </row>
        <row r="191">
          <cell r="A191">
            <v>190</v>
          </cell>
          <cell r="C191" t="str">
            <v>9253</v>
          </cell>
        </row>
        <row r="192">
          <cell r="A192">
            <v>191</v>
          </cell>
          <cell r="C192" t="str">
            <v>9359</v>
          </cell>
        </row>
        <row r="193">
          <cell r="A193">
            <v>192</v>
          </cell>
          <cell r="C193" t="str">
            <v>9362</v>
          </cell>
        </row>
        <row r="194">
          <cell r="A194">
            <v>193</v>
          </cell>
          <cell r="C194" t="str">
            <v>9367</v>
          </cell>
        </row>
        <row r="195">
          <cell r="A195">
            <v>194</v>
          </cell>
          <cell r="C195" t="str">
            <v>9403</v>
          </cell>
        </row>
        <row r="196">
          <cell r="A196">
            <v>195</v>
          </cell>
          <cell r="C196" t="str">
            <v>9427</v>
          </cell>
        </row>
        <row r="197">
          <cell r="A197">
            <v>196</v>
          </cell>
          <cell r="C197" t="str">
            <v>9438</v>
          </cell>
        </row>
        <row r="198">
          <cell r="A198">
            <v>197</v>
          </cell>
          <cell r="C198" t="str">
            <v>9510</v>
          </cell>
        </row>
        <row r="199">
          <cell r="A199">
            <v>198</v>
          </cell>
          <cell r="C199" t="str">
            <v>9551</v>
          </cell>
        </row>
        <row r="200">
          <cell r="A200">
            <v>199</v>
          </cell>
          <cell r="C200" t="str">
            <v>9742</v>
          </cell>
        </row>
        <row r="201">
          <cell r="A201">
            <v>200</v>
          </cell>
          <cell r="C201" t="str">
            <v>9786</v>
          </cell>
        </row>
        <row r="202">
          <cell r="A202">
            <v>201</v>
          </cell>
          <cell r="C202" t="str">
            <v>9916</v>
          </cell>
        </row>
        <row r="203">
          <cell r="A203">
            <v>202</v>
          </cell>
        </row>
        <row r="204">
          <cell r="A204">
            <v>203</v>
          </cell>
        </row>
      </sheetData>
      <sheetData sheetId="1"/>
      <sheetData sheetId="2"/>
      <sheetData sheetId="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EUIL"/>
      <sheetName val="ARRIVEE"/>
      <sheetName val="arriver 1"/>
      <sheetName val="base"/>
      <sheetName val="races"/>
      <sheetName val="FICHE"/>
      <sheetName val="pharmacie"/>
      <sheetName val="MORTALITE"/>
      <sheetName val="delai attente"/>
      <sheetName val="depart"/>
    </sheetNames>
    <sheetDataSet>
      <sheetData sheetId="0"/>
      <sheetData sheetId="1"/>
      <sheetData sheetId="2"/>
      <sheetData sheetId="3">
        <row r="3">
          <cell r="B3" t="str">
            <v>N/NATIONAL</v>
          </cell>
        </row>
        <row r="4">
          <cell r="C4">
            <v>11</v>
          </cell>
        </row>
        <row r="5">
          <cell r="B5">
            <v>8557620187</v>
          </cell>
          <cell r="C5">
            <v>187</v>
          </cell>
        </row>
        <row r="6">
          <cell r="B6">
            <v>3703320224</v>
          </cell>
          <cell r="C6">
            <v>224</v>
          </cell>
        </row>
        <row r="7">
          <cell r="B7">
            <v>1745250290</v>
          </cell>
          <cell r="C7">
            <v>290</v>
          </cell>
        </row>
        <row r="8">
          <cell r="B8">
            <v>4962450401</v>
          </cell>
          <cell r="C8">
            <v>401</v>
          </cell>
        </row>
        <row r="9">
          <cell r="B9">
            <v>4121530422</v>
          </cell>
          <cell r="C9">
            <v>422</v>
          </cell>
        </row>
        <row r="10">
          <cell r="B10">
            <v>4121530423</v>
          </cell>
          <cell r="C10">
            <v>423</v>
          </cell>
        </row>
        <row r="11">
          <cell r="B11">
            <v>5019220427</v>
          </cell>
          <cell r="C11">
            <v>427</v>
          </cell>
        </row>
        <row r="12">
          <cell r="B12">
            <v>5048130456</v>
          </cell>
          <cell r="C12">
            <v>456</v>
          </cell>
        </row>
        <row r="13">
          <cell r="B13">
            <v>4961310474</v>
          </cell>
          <cell r="C13">
            <v>474</v>
          </cell>
        </row>
        <row r="14">
          <cell r="B14">
            <v>7274650544</v>
          </cell>
          <cell r="C14">
            <v>544</v>
          </cell>
        </row>
        <row r="15">
          <cell r="B15">
            <v>7275650561</v>
          </cell>
          <cell r="C15">
            <v>561</v>
          </cell>
        </row>
        <row r="16">
          <cell r="B16">
            <v>7952470568</v>
          </cell>
          <cell r="C16">
            <v>568</v>
          </cell>
        </row>
        <row r="17">
          <cell r="B17">
            <v>5308780571</v>
          </cell>
          <cell r="C17">
            <v>571</v>
          </cell>
        </row>
        <row r="18">
          <cell r="B18">
            <v>3554240576</v>
          </cell>
          <cell r="C18">
            <v>576</v>
          </cell>
        </row>
        <row r="19">
          <cell r="B19">
            <v>3707450586</v>
          </cell>
          <cell r="C19">
            <v>586</v>
          </cell>
        </row>
        <row r="20">
          <cell r="B20">
            <v>7946520591</v>
          </cell>
          <cell r="C20">
            <v>591</v>
          </cell>
        </row>
        <row r="21">
          <cell r="B21">
            <v>4933170596</v>
          </cell>
          <cell r="C21">
            <v>596</v>
          </cell>
        </row>
        <row r="22">
          <cell r="B22">
            <v>7246380665</v>
          </cell>
          <cell r="C22">
            <v>665</v>
          </cell>
        </row>
        <row r="23">
          <cell r="B23">
            <v>7246380666</v>
          </cell>
          <cell r="C23">
            <v>666</v>
          </cell>
        </row>
        <row r="24">
          <cell r="B24">
            <v>6121030681</v>
          </cell>
          <cell r="C24">
            <v>681</v>
          </cell>
        </row>
        <row r="25">
          <cell r="B25">
            <v>3534850796</v>
          </cell>
          <cell r="C25">
            <v>796</v>
          </cell>
        </row>
        <row r="26">
          <cell r="B26">
            <v>7221770962</v>
          </cell>
          <cell r="C26">
            <v>962</v>
          </cell>
        </row>
        <row r="27">
          <cell r="B27">
            <v>5618740972</v>
          </cell>
          <cell r="C27">
            <v>972</v>
          </cell>
        </row>
        <row r="28">
          <cell r="B28">
            <v>5368981095</v>
          </cell>
          <cell r="C28">
            <v>1095</v>
          </cell>
        </row>
        <row r="29">
          <cell r="B29">
            <v>7966651118</v>
          </cell>
          <cell r="C29">
            <v>1118</v>
          </cell>
        </row>
        <row r="30">
          <cell r="B30">
            <v>7950091181</v>
          </cell>
          <cell r="C30">
            <v>1181</v>
          </cell>
        </row>
        <row r="31">
          <cell r="B31">
            <v>7947661211</v>
          </cell>
          <cell r="C31">
            <v>1211</v>
          </cell>
        </row>
        <row r="32">
          <cell r="B32">
            <v>5377521263</v>
          </cell>
          <cell r="C32">
            <v>1263</v>
          </cell>
        </row>
        <row r="33">
          <cell r="B33">
            <v>4428731345</v>
          </cell>
          <cell r="C33">
            <v>1345</v>
          </cell>
        </row>
        <row r="34">
          <cell r="B34">
            <v>7958251405</v>
          </cell>
          <cell r="C34">
            <v>1405</v>
          </cell>
        </row>
        <row r="35">
          <cell r="B35">
            <v>7949331452</v>
          </cell>
          <cell r="C35">
            <v>1452</v>
          </cell>
        </row>
        <row r="36">
          <cell r="B36">
            <v>3599491504</v>
          </cell>
          <cell r="C36">
            <v>1504</v>
          </cell>
        </row>
        <row r="37">
          <cell r="B37">
            <v>7229491546</v>
          </cell>
          <cell r="C37">
            <v>1546</v>
          </cell>
        </row>
        <row r="38">
          <cell r="B38">
            <v>7246651557</v>
          </cell>
          <cell r="C38">
            <v>1557</v>
          </cell>
        </row>
        <row r="39">
          <cell r="B39">
            <v>4921771574</v>
          </cell>
          <cell r="C39">
            <v>1574</v>
          </cell>
        </row>
        <row r="40">
          <cell r="B40">
            <v>5634391615</v>
          </cell>
          <cell r="C40">
            <v>1615</v>
          </cell>
        </row>
        <row r="41">
          <cell r="B41">
            <v>3719671631</v>
          </cell>
          <cell r="C41">
            <v>1631</v>
          </cell>
        </row>
        <row r="42">
          <cell r="B42">
            <v>3719671632</v>
          </cell>
          <cell r="C42">
            <v>1632</v>
          </cell>
        </row>
        <row r="43">
          <cell r="B43">
            <v>3708401633</v>
          </cell>
          <cell r="C43">
            <v>1633</v>
          </cell>
        </row>
        <row r="44">
          <cell r="B44">
            <v>7229631634</v>
          </cell>
          <cell r="C44">
            <v>1634</v>
          </cell>
        </row>
        <row r="45">
          <cell r="B45">
            <v>3708401635</v>
          </cell>
          <cell r="C45">
            <v>1635</v>
          </cell>
        </row>
        <row r="46">
          <cell r="B46">
            <v>3706601641</v>
          </cell>
          <cell r="C46">
            <v>1641</v>
          </cell>
        </row>
        <row r="47">
          <cell r="B47">
            <v>3706601642</v>
          </cell>
          <cell r="C47">
            <v>1642</v>
          </cell>
        </row>
        <row r="48">
          <cell r="B48">
            <v>4123421653</v>
          </cell>
          <cell r="C48">
            <v>1653</v>
          </cell>
        </row>
        <row r="49">
          <cell r="B49">
            <v>4119141656</v>
          </cell>
          <cell r="C49">
            <v>1656</v>
          </cell>
        </row>
        <row r="50">
          <cell r="B50">
            <v>4421411664</v>
          </cell>
          <cell r="C50">
            <v>1664</v>
          </cell>
        </row>
        <row r="51">
          <cell r="B51">
            <v>3722081664</v>
          </cell>
          <cell r="C51">
            <v>1664</v>
          </cell>
        </row>
        <row r="52">
          <cell r="B52">
            <v>3721631666</v>
          </cell>
          <cell r="C52">
            <v>1666</v>
          </cell>
        </row>
        <row r="53">
          <cell r="B53">
            <v>7202501678</v>
          </cell>
          <cell r="C53">
            <v>1678</v>
          </cell>
        </row>
        <row r="54">
          <cell r="B54">
            <v>3716991683</v>
          </cell>
          <cell r="C54">
            <v>1683</v>
          </cell>
        </row>
        <row r="55">
          <cell r="B55">
            <v>3717941694</v>
          </cell>
          <cell r="C55">
            <v>1694</v>
          </cell>
        </row>
        <row r="56">
          <cell r="B56">
            <v>3709551695</v>
          </cell>
          <cell r="C56">
            <v>1695</v>
          </cell>
        </row>
        <row r="57">
          <cell r="B57">
            <v>3714791697</v>
          </cell>
          <cell r="C57">
            <v>1697</v>
          </cell>
        </row>
        <row r="58">
          <cell r="B58">
            <v>3719541707</v>
          </cell>
          <cell r="C58">
            <v>1707</v>
          </cell>
        </row>
        <row r="59">
          <cell r="B59">
            <v>5309051722</v>
          </cell>
          <cell r="C59">
            <v>1722</v>
          </cell>
        </row>
        <row r="60">
          <cell r="B60">
            <v>4960681732</v>
          </cell>
          <cell r="C60">
            <v>1732</v>
          </cell>
        </row>
        <row r="61">
          <cell r="B61">
            <v>4124911733</v>
          </cell>
          <cell r="C61">
            <v>1733</v>
          </cell>
        </row>
        <row r="62">
          <cell r="B62">
            <v>7951491757</v>
          </cell>
          <cell r="C62">
            <v>1757</v>
          </cell>
        </row>
        <row r="63">
          <cell r="B63">
            <v>7944901774</v>
          </cell>
          <cell r="C63">
            <v>1774</v>
          </cell>
        </row>
        <row r="64">
          <cell r="B64">
            <v>4955491831</v>
          </cell>
          <cell r="C64">
            <v>1831</v>
          </cell>
        </row>
        <row r="65">
          <cell r="B65">
            <v>4948841859</v>
          </cell>
          <cell r="C65">
            <v>1859</v>
          </cell>
        </row>
        <row r="66">
          <cell r="B66">
            <v>5652941890</v>
          </cell>
          <cell r="C66">
            <v>1890</v>
          </cell>
        </row>
        <row r="67">
          <cell r="B67">
            <v>3542101912</v>
          </cell>
          <cell r="C67">
            <v>1912</v>
          </cell>
        </row>
        <row r="68">
          <cell r="B68">
            <v>5364521920</v>
          </cell>
          <cell r="C68">
            <v>1920</v>
          </cell>
        </row>
        <row r="69">
          <cell r="B69">
            <v>5364521922</v>
          </cell>
          <cell r="C69">
            <v>1922</v>
          </cell>
        </row>
        <row r="70">
          <cell r="B70">
            <v>3588991935</v>
          </cell>
          <cell r="C70">
            <v>1935</v>
          </cell>
        </row>
        <row r="71">
          <cell r="B71">
            <v>5372641984</v>
          </cell>
          <cell r="C71">
            <v>1984</v>
          </cell>
        </row>
        <row r="72">
          <cell r="B72">
            <v>4450102033</v>
          </cell>
          <cell r="C72">
            <v>2033</v>
          </cell>
        </row>
        <row r="73">
          <cell r="B73">
            <v>5368482056</v>
          </cell>
          <cell r="C73">
            <v>2056</v>
          </cell>
        </row>
        <row r="74">
          <cell r="B74">
            <v>3539182104</v>
          </cell>
          <cell r="C74">
            <v>2104</v>
          </cell>
        </row>
        <row r="75">
          <cell r="B75">
            <v>4466122109</v>
          </cell>
          <cell r="C75">
            <v>2109</v>
          </cell>
        </row>
        <row r="76">
          <cell r="B76">
            <v>4941052182</v>
          </cell>
          <cell r="C76">
            <v>2182</v>
          </cell>
        </row>
        <row r="77">
          <cell r="B77">
            <v>4932302187</v>
          </cell>
          <cell r="C77">
            <v>2187</v>
          </cell>
        </row>
        <row r="78">
          <cell r="B78">
            <v>4435172269</v>
          </cell>
          <cell r="C78">
            <v>2269</v>
          </cell>
        </row>
        <row r="79">
          <cell r="B79">
            <v>4461672424</v>
          </cell>
          <cell r="C79">
            <v>2424</v>
          </cell>
        </row>
        <row r="80">
          <cell r="B80">
            <v>4458072489</v>
          </cell>
          <cell r="C80">
            <v>2489</v>
          </cell>
        </row>
        <row r="81">
          <cell r="B81">
            <v>7942562512</v>
          </cell>
          <cell r="C81">
            <v>2512</v>
          </cell>
        </row>
        <row r="82">
          <cell r="B82">
            <v>6117682533</v>
          </cell>
          <cell r="C82">
            <v>2533</v>
          </cell>
        </row>
        <row r="83">
          <cell r="B83">
            <v>5621592552</v>
          </cell>
          <cell r="C83">
            <v>2552</v>
          </cell>
        </row>
        <row r="84">
          <cell r="B84">
            <v>4915602608</v>
          </cell>
          <cell r="C84">
            <v>2608</v>
          </cell>
        </row>
        <row r="85">
          <cell r="B85">
            <v>4428782633</v>
          </cell>
          <cell r="C85">
            <v>2633</v>
          </cell>
        </row>
        <row r="86">
          <cell r="B86">
            <v>5610002637</v>
          </cell>
          <cell r="C86">
            <v>2637</v>
          </cell>
        </row>
        <row r="87">
          <cell r="B87">
            <v>3511092689</v>
          </cell>
          <cell r="C87">
            <v>2689</v>
          </cell>
        </row>
        <row r="88">
          <cell r="B88">
            <v>4457822739</v>
          </cell>
          <cell r="C88">
            <v>2739</v>
          </cell>
        </row>
        <row r="89">
          <cell r="B89">
            <v>4936362800</v>
          </cell>
          <cell r="C89">
            <v>2800</v>
          </cell>
        </row>
        <row r="90">
          <cell r="B90">
            <v>8525532872</v>
          </cell>
          <cell r="C90">
            <v>2872</v>
          </cell>
        </row>
        <row r="91">
          <cell r="B91">
            <v>5370922965</v>
          </cell>
          <cell r="C91">
            <v>2965</v>
          </cell>
        </row>
        <row r="92">
          <cell r="B92">
            <v>3523883047</v>
          </cell>
          <cell r="C92">
            <v>3047</v>
          </cell>
        </row>
        <row r="93">
          <cell r="B93">
            <v>3548563118</v>
          </cell>
          <cell r="C93">
            <v>3118</v>
          </cell>
        </row>
        <row r="94">
          <cell r="B94">
            <v>3548723133</v>
          </cell>
          <cell r="C94">
            <v>3133</v>
          </cell>
        </row>
        <row r="95">
          <cell r="B95">
            <v>8505513153</v>
          </cell>
          <cell r="C95">
            <v>3153</v>
          </cell>
        </row>
        <row r="96">
          <cell r="B96">
            <v>4428343168</v>
          </cell>
          <cell r="C96">
            <v>3168</v>
          </cell>
        </row>
        <row r="97">
          <cell r="B97">
            <v>3703283171</v>
          </cell>
          <cell r="C97">
            <v>3171</v>
          </cell>
        </row>
        <row r="98">
          <cell r="B98">
            <v>2729843178</v>
          </cell>
          <cell r="C98">
            <v>3178</v>
          </cell>
        </row>
        <row r="99">
          <cell r="B99">
            <v>4446903182</v>
          </cell>
          <cell r="C99">
            <v>3182</v>
          </cell>
        </row>
        <row r="100">
          <cell r="B100">
            <v>4446903183</v>
          </cell>
          <cell r="C100">
            <v>3183</v>
          </cell>
        </row>
        <row r="101">
          <cell r="B101">
            <v>4446903184</v>
          </cell>
          <cell r="C101">
            <v>3184</v>
          </cell>
        </row>
        <row r="102">
          <cell r="B102">
            <v>3533733386</v>
          </cell>
          <cell r="C102">
            <v>3386</v>
          </cell>
        </row>
        <row r="103">
          <cell r="B103">
            <v>7264803433</v>
          </cell>
          <cell r="C103">
            <v>3433</v>
          </cell>
        </row>
        <row r="104">
          <cell r="B104">
            <v>4960643761</v>
          </cell>
          <cell r="C104">
            <v>3761</v>
          </cell>
        </row>
        <row r="105">
          <cell r="B105">
            <v>4915223873</v>
          </cell>
          <cell r="C105">
            <v>3873</v>
          </cell>
        </row>
        <row r="106">
          <cell r="B106">
            <v>3554673940</v>
          </cell>
          <cell r="C106">
            <v>3940</v>
          </cell>
        </row>
        <row r="107">
          <cell r="B107">
            <v>4978993980</v>
          </cell>
          <cell r="C107">
            <v>3980</v>
          </cell>
        </row>
        <row r="108">
          <cell r="B108">
            <v>4430954145</v>
          </cell>
          <cell r="C108">
            <v>4145</v>
          </cell>
        </row>
        <row r="109">
          <cell r="B109">
            <v>4418374220</v>
          </cell>
          <cell r="C109">
            <v>4220</v>
          </cell>
        </row>
        <row r="110">
          <cell r="B110">
            <v>4418374221</v>
          </cell>
          <cell r="C110">
            <v>4221</v>
          </cell>
        </row>
        <row r="111">
          <cell r="B111">
            <v>2835074233</v>
          </cell>
          <cell r="C111">
            <v>4233</v>
          </cell>
        </row>
        <row r="112">
          <cell r="B112">
            <v>3548504250</v>
          </cell>
          <cell r="C112">
            <v>4250</v>
          </cell>
        </row>
        <row r="113">
          <cell r="B113">
            <v>3532374302</v>
          </cell>
          <cell r="C113">
            <v>4302</v>
          </cell>
        </row>
        <row r="114">
          <cell r="B114">
            <v>3703174362</v>
          </cell>
          <cell r="C114">
            <v>4362</v>
          </cell>
        </row>
        <row r="115">
          <cell r="B115">
            <v>3703174363</v>
          </cell>
          <cell r="C115">
            <v>4363</v>
          </cell>
        </row>
        <row r="116">
          <cell r="B116">
            <v>3547354372</v>
          </cell>
          <cell r="C116">
            <v>4372</v>
          </cell>
        </row>
        <row r="117">
          <cell r="B117">
            <v>3547354373</v>
          </cell>
          <cell r="C117">
            <v>4373</v>
          </cell>
        </row>
        <row r="118">
          <cell r="B118">
            <v>5308454404</v>
          </cell>
          <cell r="C118">
            <v>4404</v>
          </cell>
        </row>
        <row r="119">
          <cell r="B119">
            <v>5308834406</v>
          </cell>
          <cell r="C119">
            <v>4406</v>
          </cell>
        </row>
        <row r="120">
          <cell r="B120">
            <v>8687384433</v>
          </cell>
          <cell r="C120">
            <v>4433</v>
          </cell>
        </row>
        <row r="121">
          <cell r="B121">
            <v>8687384434</v>
          </cell>
          <cell r="C121">
            <v>4434</v>
          </cell>
        </row>
        <row r="122">
          <cell r="B122">
            <v>2730944462</v>
          </cell>
          <cell r="C122">
            <v>4462</v>
          </cell>
        </row>
        <row r="123">
          <cell r="B123">
            <v>4458054596</v>
          </cell>
          <cell r="C123">
            <v>4596</v>
          </cell>
        </row>
        <row r="124">
          <cell r="B124">
            <v>5370974737</v>
          </cell>
          <cell r="C124">
            <v>4737</v>
          </cell>
        </row>
        <row r="125">
          <cell r="B125">
            <v>3523934745</v>
          </cell>
          <cell r="C125">
            <v>4745</v>
          </cell>
        </row>
        <row r="126">
          <cell r="B126">
            <v>3535424914</v>
          </cell>
          <cell r="C126">
            <v>4914</v>
          </cell>
        </row>
        <row r="127">
          <cell r="B127">
            <v>5365854954</v>
          </cell>
          <cell r="C127">
            <v>4954</v>
          </cell>
        </row>
        <row r="128">
          <cell r="B128">
            <v>2836864963</v>
          </cell>
          <cell r="C128">
            <v>4963</v>
          </cell>
        </row>
        <row r="129">
          <cell r="B129">
            <v>4408835259</v>
          </cell>
          <cell r="C129">
            <v>5259</v>
          </cell>
        </row>
        <row r="130">
          <cell r="B130">
            <v>1716805322</v>
          </cell>
          <cell r="C130">
            <v>5322</v>
          </cell>
        </row>
        <row r="131">
          <cell r="B131">
            <v>3555355357</v>
          </cell>
          <cell r="C131">
            <v>5357</v>
          </cell>
        </row>
        <row r="132">
          <cell r="B132">
            <v>3555355360</v>
          </cell>
          <cell r="C132">
            <v>5360</v>
          </cell>
        </row>
        <row r="133">
          <cell r="B133">
            <v>8523625523</v>
          </cell>
          <cell r="C133">
            <v>5523</v>
          </cell>
        </row>
        <row r="134">
          <cell r="B134">
            <v>4427675560</v>
          </cell>
          <cell r="C134">
            <v>5560</v>
          </cell>
        </row>
        <row r="135">
          <cell r="B135">
            <v>3719555591</v>
          </cell>
          <cell r="C135">
            <v>5591</v>
          </cell>
        </row>
        <row r="136">
          <cell r="B136">
            <v>3719555592</v>
          </cell>
          <cell r="C136">
            <v>5592</v>
          </cell>
        </row>
        <row r="137">
          <cell r="B137">
            <v>3719555593</v>
          </cell>
          <cell r="C137">
            <v>5593</v>
          </cell>
        </row>
        <row r="138">
          <cell r="B138">
            <v>4928755684</v>
          </cell>
          <cell r="C138">
            <v>5684</v>
          </cell>
        </row>
        <row r="139">
          <cell r="B139">
            <v>4474945725</v>
          </cell>
          <cell r="C139">
            <v>5725</v>
          </cell>
        </row>
        <row r="140">
          <cell r="B140">
            <v>5301555766</v>
          </cell>
          <cell r="C140">
            <v>5766</v>
          </cell>
        </row>
        <row r="141">
          <cell r="B141">
            <v>4415435827</v>
          </cell>
          <cell r="C141">
            <v>5827</v>
          </cell>
        </row>
        <row r="142">
          <cell r="B142">
            <v>5318425906</v>
          </cell>
          <cell r="C142">
            <v>5906</v>
          </cell>
        </row>
        <row r="143">
          <cell r="B143">
            <v>4460685934</v>
          </cell>
          <cell r="C143">
            <v>5934</v>
          </cell>
        </row>
        <row r="144">
          <cell r="B144">
            <v>7246715943</v>
          </cell>
          <cell r="C144">
            <v>5943</v>
          </cell>
        </row>
        <row r="145">
          <cell r="B145">
            <v>4125316016</v>
          </cell>
          <cell r="C145">
            <v>6016</v>
          </cell>
        </row>
        <row r="146">
          <cell r="B146">
            <v>1827396017</v>
          </cell>
          <cell r="C146">
            <v>6017</v>
          </cell>
        </row>
        <row r="147">
          <cell r="B147">
            <v>7227036081</v>
          </cell>
          <cell r="C147">
            <v>6081</v>
          </cell>
        </row>
        <row r="148">
          <cell r="B148">
            <v>5365806145</v>
          </cell>
          <cell r="C148">
            <v>6145</v>
          </cell>
        </row>
        <row r="149">
          <cell r="B149">
            <v>4468806167</v>
          </cell>
          <cell r="C149">
            <v>6167</v>
          </cell>
        </row>
        <row r="150">
          <cell r="B150">
            <v>5372656178</v>
          </cell>
          <cell r="C150">
            <v>6178</v>
          </cell>
        </row>
        <row r="151">
          <cell r="B151">
            <v>4923066368</v>
          </cell>
          <cell r="C151">
            <v>6368</v>
          </cell>
        </row>
        <row r="152">
          <cell r="B152">
            <v>4476686532</v>
          </cell>
          <cell r="C152">
            <v>6532</v>
          </cell>
        </row>
        <row r="153">
          <cell r="B153">
            <v>4475116560</v>
          </cell>
          <cell r="C153">
            <v>6560</v>
          </cell>
        </row>
        <row r="154">
          <cell r="B154">
            <v>4118796572</v>
          </cell>
          <cell r="C154">
            <v>6572</v>
          </cell>
        </row>
        <row r="155">
          <cell r="B155">
            <v>4118796573</v>
          </cell>
          <cell r="C155">
            <v>6573</v>
          </cell>
        </row>
        <row r="156">
          <cell r="B156">
            <v>3526796620</v>
          </cell>
          <cell r="C156">
            <v>6620</v>
          </cell>
        </row>
        <row r="157">
          <cell r="B157">
            <v>3616206626</v>
          </cell>
          <cell r="C157">
            <v>6626</v>
          </cell>
        </row>
        <row r="158">
          <cell r="B158">
            <v>4118846629</v>
          </cell>
          <cell r="C158">
            <v>6629</v>
          </cell>
        </row>
        <row r="159">
          <cell r="B159">
            <v>8525586655</v>
          </cell>
          <cell r="C159">
            <v>6655</v>
          </cell>
        </row>
        <row r="160">
          <cell r="B160">
            <v>3529916720</v>
          </cell>
          <cell r="C160">
            <v>6720</v>
          </cell>
        </row>
        <row r="161">
          <cell r="B161">
            <v>3616216722</v>
          </cell>
          <cell r="C161">
            <v>6722</v>
          </cell>
        </row>
        <row r="162">
          <cell r="B162">
            <v>3529916722</v>
          </cell>
          <cell r="C162">
            <v>6722</v>
          </cell>
        </row>
        <row r="163">
          <cell r="B163">
            <v>5614596779</v>
          </cell>
          <cell r="C163">
            <v>6779</v>
          </cell>
        </row>
        <row r="164">
          <cell r="B164">
            <v>8535866790</v>
          </cell>
          <cell r="C164">
            <v>6790</v>
          </cell>
        </row>
        <row r="165">
          <cell r="B165">
            <v>1716516841</v>
          </cell>
          <cell r="C165">
            <v>6841</v>
          </cell>
        </row>
        <row r="166">
          <cell r="B166">
            <v>4951196842</v>
          </cell>
          <cell r="C166">
            <v>6842</v>
          </cell>
        </row>
        <row r="167">
          <cell r="B167">
            <v>3706676908</v>
          </cell>
          <cell r="C167">
            <v>6908</v>
          </cell>
        </row>
        <row r="168">
          <cell r="B168">
            <v>4418377173</v>
          </cell>
          <cell r="C168">
            <v>7173</v>
          </cell>
        </row>
        <row r="169">
          <cell r="B169">
            <v>4418377174</v>
          </cell>
          <cell r="C169">
            <v>7174</v>
          </cell>
        </row>
        <row r="170">
          <cell r="B170">
            <v>4944897253</v>
          </cell>
          <cell r="C170">
            <v>7253</v>
          </cell>
        </row>
        <row r="171">
          <cell r="B171">
            <v>2715627303</v>
          </cell>
          <cell r="C171">
            <v>7303</v>
          </cell>
        </row>
        <row r="172">
          <cell r="B172">
            <v>4454307497</v>
          </cell>
          <cell r="C172">
            <v>7497</v>
          </cell>
        </row>
        <row r="173">
          <cell r="B173">
            <v>4406057513</v>
          </cell>
          <cell r="C173">
            <v>7513</v>
          </cell>
        </row>
        <row r="174">
          <cell r="B174">
            <v>4406057514</v>
          </cell>
          <cell r="C174">
            <v>7514</v>
          </cell>
        </row>
        <row r="175">
          <cell r="B175">
            <v>4941247525</v>
          </cell>
          <cell r="C175">
            <v>7525</v>
          </cell>
        </row>
        <row r="176">
          <cell r="B176">
            <v>5377467531</v>
          </cell>
          <cell r="C176">
            <v>7531</v>
          </cell>
        </row>
        <row r="177">
          <cell r="B177">
            <v>3616237565</v>
          </cell>
          <cell r="C177">
            <v>7565</v>
          </cell>
        </row>
        <row r="178">
          <cell r="B178">
            <v>1713537752</v>
          </cell>
          <cell r="C178">
            <v>7752</v>
          </cell>
        </row>
        <row r="179">
          <cell r="B179">
            <v>5371417760</v>
          </cell>
          <cell r="C179">
            <v>7760</v>
          </cell>
        </row>
        <row r="180">
          <cell r="B180">
            <v>7262367807</v>
          </cell>
          <cell r="C180">
            <v>7807</v>
          </cell>
        </row>
        <row r="181">
          <cell r="B181">
            <v>5367227963</v>
          </cell>
          <cell r="C181">
            <v>7963</v>
          </cell>
        </row>
        <row r="182">
          <cell r="B182">
            <v>4443908006</v>
          </cell>
          <cell r="C182">
            <v>8006</v>
          </cell>
        </row>
        <row r="183">
          <cell r="B183">
            <v>5373988100</v>
          </cell>
          <cell r="C183">
            <v>8100</v>
          </cell>
        </row>
        <row r="184">
          <cell r="B184">
            <v>4946138139</v>
          </cell>
          <cell r="C184">
            <v>8139</v>
          </cell>
        </row>
        <row r="185">
          <cell r="B185">
            <v>5376488290</v>
          </cell>
          <cell r="C185">
            <v>8290</v>
          </cell>
        </row>
        <row r="186">
          <cell r="B186">
            <v>5373268372</v>
          </cell>
          <cell r="C186">
            <v>8372</v>
          </cell>
        </row>
        <row r="187">
          <cell r="B187">
            <v>4959028555</v>
          </cell>
          <cell r="C187">
            <v>8555</v>
          </cell>
        </row>
        <row r="188">
          <cell r="B188">
            <v>4953868730</v>
          </cell>
          <cell r="C188">
            <v>8730</v>
          </cell>
        </row>
        <row r="189">
          <cell r="B189">
            <v>5366358849</v>
          </cell>
          <cell r="C189">
            <v>8849</v>
          </cell>
        </row>
        <row r="190">
          <cell r="B190">
            <v>5372708932</v>
          </cell>
          <cell r="C190">
            <v>8932</v>
          </cell>
        </row>
        <row r="191">
          <cell r="B191">
            <v>5372708933</v>
          </cell>
          <cell r="C191">
            <v>8933</v>
          </cell>
        </row>
        <row r="192">
          <cell r="B192">
            <v>5369719030</v>
          </cell>
          <cell r="C192">
            <v>9030</v>
          </cell>
        </row>
        <row r="193">
          <cell r="B193">
            <v>4944319069</v>
          </cell>
          <cell r="C193">
            <v>9069</v>
          </cell>
        </row>
        <row r="194">
          <cell r="B194">
            <v>4471759115</v>
          </cell>
          <cell r="C194">
            <v>9115</v>
          </cell>
        </row>
        <row r="195">
          <cell r="B195">
            <v>7279419128</v>
          </cell>
          <cell r="C195">
            <v>9128</v>
          </cell>
        </row>
        <row r="196">
          <cell r="B196">
            <v>4960699185</v>
          </cell>
          <cell r="C196">
            <v>9185</v>
          </cell>
        </row>
        <row r="197">
          <cell r="B197">
            <v>5354249213</v>
          </cell>
          <cell r="C197">
            <v>9213</v>
          </cell>
        </row>
        <row r="198">
          <cell r="B198">
            <v>7902329305</v>
          </cell>
          <cell r="C198">
            <v>9305</v>
          </cell>
        </row>
        <row r="199">
          <cell r="B199">
            <v>5318329375</v>
          </cell>
          <cell r="C199">
            <v>9375</v>
          </cell>
        </row>
        <row r="200">
          <cell r="B200">
            <v>4926339557</v>
          </cell>
          <cell r="C200">
            <v>9557</v>
          </cell>
        </row>
        <row r="201">
          <cell r="B201">
            <v>4955859559</v>
          </cell>
          <cell r="C201">
            <v>9559</v>
          </cell>
        </row>
        <row r="202">
          <cell r="B202">
            <v>4955859560</v>
          </cell>
          <cell r="C202">
            <v>9560</v>
          </cell>
        </row>
        <row r="203">
          <cell r="B203">
            <v>4421029697</v>
          </cell>
          <cell r="C203">
            <v>9697</v>
          </cell>
        </row>
        <row r="204">
          <cell r="B204">
            <v>8561069809</v>
          </cell>
          <cell r="C204">
            <v>9809</v>
          </cell>
        </row>
      </sheetData>
      <sheetData sheetId="4"/>
      <sheetData sheetId="5"/>
      <sheetData sheetId="6">
        <row r="6">
          <cell r="A6" t="str">
            <v>ASPIRINE</v>
          </cell>
        </row>
        <row r="7">
          <cell r="A7" t="str">
            <v>AXILLIN</v>
          </cell>
        </row>
        <row r="8">
          <cell r="A8" t="str">
            <v>BAYCOX</v>
          </cell>
        </row>
        <row r="9">
          <cell r="A9" t="str">
            <v>BAYTRIL 2,5 BUVABLE</v>
          </cell>
        </row>
        <row r="10">
          <cell r="A10" t="str">
            <v>BESORTYL</v>
          </cell>
        </row>
        <row r="11">
          <cell r="A11" t="str">
            <v>BIODYL</v>
          </cell>
        </row>
        <row r="12">
          <cell r="A12" t="str">
            <v>BIOPULMONE</v>
          </cell>
        </row>
        <row r="13">
          <cell r="A13" t="str">
            <v>BVD</v>
          </cell>
        </row>
        <row r="14">
          <cell r="A14" t="str">
            <v>COBACTANT 2,5</v>
          </cell>
        </row>
        <row r="15">
          <cell r="A15" t="str">
            <v>COFAFER</v>
          </cell>
        </row>
        <row r="16">
          <cell r="A16" t="str">
            <v>COFALYSOR</v>
          </cell>
        </row>
        <row r="17">
          <cell r="A17" t="str">
            <v>COLIVET  SOLUTION</v>
          </cell>
        </row>
        <row r="18">
          <cell r="A18" t="str">
            <v>CORTEXELINE</v>
          </cell>
        </row>
        <row r="19">
          <cell r="A19" t="str">
            <v>DEXALONE</v>
          </cell>
        </row>
        <row r="20">
          <cell r="A20" t="str">
            <v>DIURIZONE</v>
          </cell>
        </row>
        <row r="21">
          <cell r="A21" t="str">
            <v>DOXYVAL</v>
          </cell>
        </row>
        <row r="22">
          <cell r="A22" t="str">
            <v>DOXYVAL 20%</v>
          </cell>
        </row>
        <row r="23">
          <cell r="A23" t="str">
            <v>DRAXXIN</v>
          </cell>
        </row>
        <row r="24">
          <cell r="A24" t="str">
            <v>EFICUR</v>
          </cell>
        </row>
        <row r="25">
          <cell r="A25" t="str">
            <v>ERYTHROVET</v>
          </cell>
        </row>
        <row r="26">
          <cell r="A26" t="str">
            <v>ESTOCELAN</v>
          </cell>
        </row>
        <row r="27">
          <cell r="A27" t="str">
            <v xml:space="preserve">EUFLORE </v>
          </cell>
        </row>
        <row r="28">
          <cell r="A28" t="str">
            <v>EXCENEL RTU</v>
          </cell>
        </row>
        <row r="29">
          <cell r="A29" t="str">
            <v>FERCOSANG</v>
          </cell>
        </row>
        <row r="30">
          <cell r="A30" t="str">
            <v>G4</v>
          </cell>
        </row>
        <row r="31">
          <cell r="A31" t="str">
            <v>HEMOCED</v>
          </cell>
        </row>
        <row r="32">
          <cell r="A32" t="str">
            <v>HEMOCED</v>
          </cell>
        </row>
        <row r="33">
          <cell r="A33" t="str">
            <v>INOXYL</v>
          </cell>
        </row>
        <row r="34">
          <cell r="A34" t="str">
            <v xml:space="preserve">LINCO </v>
          </cell>
        </row>
        <row r="35">
          <cell r="A35" t="str">
            <v>MARBOCYL 10%</v>
          </cell>
        </row>
        <row r="36">
          <cell r="A36" t="str">
            <v>MASTIJET SERINGUE</v>
          </cell>
        </row>
        <row r="37">
          <cell r="A37" t="str">
            <v>MEDERENTIL</v>
          </cell>
        </row>
        <row r="38">
          <cell r="A38" t="str">
            <v>MEFLOSYL</v>
          </cell>
        </row>
        <row r="39">
          <cell r="A39" t="str">
            <v>METHIO B12</v>
          </cell>
        </row>
        <row r="40">
          <cell r="A40" t="str">
            <v>MULTIBIO</v>
          </cell>
        </row>
        <row r="41">
          <cell r="A41" t="str">
            <v>ORNIPURAL</v>
          </cell>
        </row>
        <row r="42">
          <cell r="A42" t="str">
            <v>OTC 50</v>
          </cell>
        </row>
        <row r="43">
          <cell r="A43" t="str">
            <v>POUROMEC</v>
          </cell>
        </row>
        <row r="44">
          <cell r="A44" t="str">
            <v>PRACETAM</v>
          </cell>
        </row>
        <row r="45">
          <cell r="A45" t="str">
            <v>RENOBIONE</v>
          </cell>
        </row>
        <row r="46">
          <cell r="A46" t="str">
            <v>SELECTANT</v>
          </cell>
        </row>
        <row r="47">
          <cell r="A47" t="str">
            <v>SHOTAPEN</v>
          </cell>
        </row>
        <row r="48">
          <cell r="A48" t="str">
            <v>SPECIDRAL +</v>
          </cell>
        </row>
        <row r="49">
          <cell r="A49" t="str">
            <v>SYNULOX</v>
          </cell>
        </row>
        <row r="50">
          <cell r="A50" t="str">
            <v>TEINTURE D'IODE</v>
          </cell>
        </row>
        <row r="51">
          <cell r="A51" t="str">
            <v>ULTRA B</v>
          </cell>
        </row>
        <row r="52">
          <cell r="A52" t="str">
            <v>VETECARDIOL</v>
          </cell>
        </row>
        <row r="53">
          <cell r="A53" t="str">
            <v>VETEDINE</v>
          </cell>
        </row>
        <row r="54">
          <cell r="A54" t="str">
            <v>VETRIMOXIN INJ</v>
          </cell>
        </row>
        <row r="55">
          <cell r="A55" t="str">
            <v>VETRIMOXIN POUDRE</v>
          </cell>
        </row>
        <row r="56">
          <cell r="A56" t="str">
            <v xml:space="preserve">     TIMOVET </v>
          </cell>
        </row>
        <row r="57">
          <cell r="A57" t="str">
            <v xml:space="preserve">   GENIXINE</v>
          </cell>
        </row>
        <row r="58">
          <cell r="A58" t="str">
            <v>TRANSITONYL</v>
          </cell>
        </row>
        <row r="59">
          <cell r="A59" t="str">
            <v>PANACURE</v>
          </cell>
        </row>
      </sheetData>
      <sheetData sheetId="7"/>
      <sheetData sheetId="8"/>
      <sheetData sheetId="9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"/>
      <sheetName val="basse"/>
      <sheetName val="INDV"/>
      <sheetName val="recap"/>
      <sheetName val="pharmacie"/>
      <sheetName val="MORTALITE"/>
      <sheetName val="1"/>
    </sheetNames>
    <sheetDataSet>
      <sheetData sheetId="0"/>
      <sheetData sheetId="1">
        <row r="2">
          <cell r="B2" t="str">
            <v>0029</v>
          </cell>
        </row>
        <row r="3">
          <cell r="B3" t="str">
            <v>0074</v>
          </cell>
        </row>
        <row r="4">
          <cell r="B4" t="str">
            <v>0085</v>
          </cell>
        </row>
        <row r="5">
          <cell r="B5" t="str">
            <v>0087</v>
          </cell>
        </row>
        <row r="6">
          <cell r="B6" t="str">
            <v>0106</v>
          </cell>
        </row>
        <row r="7">
          <cell r="B7" t="str">
            <v>0145</v>
          </cell>
        </row>
        <row r="8">
          <cell r="B8" t="str">
            <v>0149</v>
          </cell>
        </row>
        <row r="9">
          <cell r="B9" t="str">
            <v>0154</v>
          </cell>
        </row>
        <row r="10">
          <cell r="B10" t="str">
            <v>0182</v>
          </cell>
        </row>
        <row r="11">
          <cell r="B11" t="str">
            <v>0198</v>
          </cell>
        </row>
        <row r="12">
          <cell r="B12" t="str">
            <v>0224</v>
          </cell>
        </row>
        <row r="13">
          <cell r="B13" t="str">
            <v>0235</v>
          </cell>
        </row>
        <row r="14">
          <cell r="B14" t="str">
            <v>0244</v>
          </cell>
        </row>
        <row r="15">
          <cell r="B15" t="str">
            <v>0246</v>
          </cell>
        </row>
        <row r="16">
          <cell r="B16" t="str">
            <v>0309</v>
          </cell>
        </row>
        <row r="17">
          <cell r="B17" t="str">
            <v>0333</v>
          </cell>
        </row>
        <row r="18">
          <cell r="B18" t="str">
            <v>0337</v>
          </cell>
        </row>
        <row r="19">
          <cell r="B19" t="str">
            <v>0356</v>
          </cell>
        </row>
        <row r="20">
          <cell r="B20" t="str">
            <v>0461</v>
          </cell>
        </row>
        <row r="21">
          <cell r="B21" t="str">
            <v>0496</v>
          </cell>
        </row>
        <row r="22">
          <cell r="B22" t="str">
            <v>0728</v>
          </cell>
        </row>
        <row r="23">
          <cell r="B23" t="str">
            <v>0821</v>
          </cell>
        </row>
        <row r="24">
          <cell r="B24" t="str">
            <v>0860</v>
          </cell>
        </row>
        <row r="25">
          <cell r="B25" t="str">
            <v>0969</v>
          </cell>
        </row>
        <row r="26">
          <cell r="B26" t="str">
            <v>1012</v>
          </cell>
        </row>
        <row r="27">
          <cell r="B27" t="str">
            <v>1112</v>
          </cell>
        </row>
        <row r="28">
          <cell r="B28" t="str">
            <v>1267</v>
          </cell>
        </row>
        <row r="29">
          <cell r="B29" t="str">
            <v>1353</v>
          </cell>
        </row>
        <row r="30">
          <cell r="B30" t="str">
            <v>1353</v>
          </cell>
        </row>
        <row r="31">
          <cell r="B31" t="str">
            <v>1385</v>
          </cell>
        </row>
        <row r="32">
          <cell r="B32" t="str">
            <v>1386</v>
          </cell>
        </row>
        <row r="33">
          <cell r="B33" t="str">
            <v>1423</v>
          </cell>
        </row>
        <row r="34">
          <cell r="B34" t="str">
            <v>1431</v>
          </cell>
        </row>
        <row r="35">
          <cell r="B35" t="str">
            <v>1510</v>
          </cell>
        </row>
        <row r="36">
          <cell r="B36" t="str">
            <v>1514</v>
          </cell>
        </row>
        <row r="37">
          <cell r="B37" t="str">
            <v>1516</v>
          </cell>
        </row>
        <row r="38">
          <cell r="B38" t="str">
            <v>1533</v>
          </cell>
        </row>
        <row r="39">
          <cell r="B39" t="str">
            <v>1556</v>
          </cell>
        </row>
        <row r="40">
          <cell r="B40" t="str">
            <v>1576</v>
          </cell>
        </row>
        <row r="41">
          <cell r="B41" t="str">
            <v>1576</v>
          </cell>
        </row>
        <row r="42">
          <cell r="B42" t="str">
            <v>1578</v>
          </cell>
        </row>
        <row r="43">
          <cell r="B43" t="str">
            <v>1595</v>
          </cell>
        </row>
        <row r="44">
          <cell r="B44" t="str">
            <v>1615</v>
          </cell>
        </row>
        <row r="45">
          <cell r="B45" t="str">
            <v>1616</v>
          </cell>
        </row>
        <row r="46">
          <cell r="B46" t="str">
            <v>1619</v>
          </cell>
        </row>
        <row r="47">
          <cell r="B47" t="str">
            <v>1651</v>
          </cell>
        </row>
        <row r="48">
          <cell r="B48" t="str">
            <v>1733</v>
          </cell>
        </row>
        <row r="49">
          <cell r="B49" t="str">
            <v>1906</v>
          </cell>
        </row>
        <row r="50">
          <cell r="B50" t="str">
            <v>1944</v>
          </cell>
        </row>
        <row r="51">
          <cell r="B51" t="str">
            <v>1988</v>
          </cell>
        </row>
        <row r="52">
          <cell r="B52" t="str">
            <v>2021</v>
          </cell>
        </row>
        <row r="53">
          <cell r="B53" t="str">
            <v>2064</v>
          </cell>
        </row>
        <row r="54">
          <cell r="B54" t="str">
            <v>2163</v>
          </cell>
        </row>
        <row r="55">
          <cell r="B55" t="str">
            <v>2179</v>
          </cell>
        </row>
        <row r="56">
          <cell r="B56" t="str">
            <v>2263</v>
          </cell>
        </row>
        <row r="57">
          <cell r="B57" t="str">
            <v>2354</v>
          </cell>
        </row>
        <row r="58">
          <cell r="B58" t="str">
            <v>2453</v>
          </cell>
        </row>
        <row r="59">
          <cell r="B59" t="str">
            <v>2499</v>
          </cell>
        </row>
        <row r="60">
          <cell r="B60" t="str">
            <v>2614</v>
          </cell>
        </row>
        <row r="61">
          <cell r="B61" t="str">
            <v>2619</v>
          </cell>
        </row>
        <row r="62">
          <cell r="B62" t="str">
            <v>2624</v>
          </cell>
        </row>
        <row r="63">
          <cell r="B63" t="str">
            <v>2664</v>
          </cell>
        </row>
        <row r="64">
          <cell r="B64" t="str">
            <v>2667</v>
          </cell>
        </row>
        <row r="65">
          <cell r="B65" t="str">
            <v>2675</v>
          </cell>
        </row>
        <row r="66">
          <cell r="B66" t="str">
            <v>2676</v>
          </cell>
        </row>
        <row r="67">
          <cell r="B67" t="str">
            <v>2680</v>
          </cell>
        </row>
        <row r="68">
          <cell r="B68" t="str">
            <v>2689</v>
          </cell>
        </row>
        <row r="69">
          <cell r="B69" t="str">
            <v>2694</v>
          </cell>
        </row>
        <row r="70">
          <cell r="B70" t="str">
            <v>2697</v>
          </cell>
        </row>
        <row r="71">
          <cell r="B71" t="str">
            <v>2701</v>
          </cell>
        </row>
        <row r="72">
          <cell r="B72" t="str">
            <v>2707</v>
          </cell>
        </row>
        <row r="73">
          <cell r="B73" t="str">
            <v>2733</v>
          </cell>
        </row>
        <row r="74">
          <cell r="B74" t="str">
            <v>2748</v>
          </cell>
        </row>
        <row r="75">
          <cell r="B75" t="str">
            <v>2785</v>
          </cell>
        </row>
        <row r="76">
          <cell r="B76" t="str">
            <v>2808</v>
          </cell>
        </row>
        <row r="77">
          <cell r="B77" t="str">
            <v>2844</v>
          </cell>
        </row>
        <row r="78">
          <cell r="B78" t="str">
            <v>2897</v>
          </cell>
        </row>
        <row r="79">
          <cell r="B79" t="str">
            <v>2999</v>
          </cell>
        </row>
        <row r="80">
          <cell r="B80" t="str">
            <v>3032</v>
          </cell>
        </row>
        <row r="81">
          <cell r="B81" t="str">
            <v>3071</v>
          </cell>
        </row>
        <row r="82">
          <cell r="B82" t="str">
            <v>3131</v>
          </cell>
        </row>
        <row r="83">
          <cell r="B83" t="str">
            <v>3132</v>
          </cell>
        </row>
        <row r="84">
          <cell r="B84" t="str">
            <v>3185</v>
          </cell>
        </row>
        <row r="85">
          <cell r="B85" t="str">
            <v>3211</v>
          </cell>
        </row>
        <row r="86">
          <cell r="B86" t="str">
            <v>3296</v>
          </cell>
        </row>
        <row r="87">
          <cell r="B87" t="str">
            <v>3308</v>
          </cell>
        </row>
        <row r="88">
          <cell r="B88" t="str">
            <v>3309</v>
          </cell>
        </row>
        <row r="89">
          <cell r="B89" t="str">
            <v>3312</v>
          </cell>
        </row>
        <row r="90">
          <cell r="B90" t="str">
            <v>3515</v>
          </cell>
        </row>
        <row r="91">
          <cell r="B91" t="str">
            <v>3600</v>
          </cell>
        </row>
        <row r="92">
          <cell r="B92" t="str">
            <v>3620</v>
          </cell>
        </row>
        <row r="93">
          <cell r="B93" t="str">
            <v>3642</v>
          </cell>
        </row>
        <row r="94">
          <cell r="B94" t="str">
            <v>3681</v>
          </cell>
        </row>
        <row r="95">
          <cell r="B95" t="str">
            <v>3695</v>
          </cell>
        </row>
        <row r="96">
          <cell r="B96" t="str">
            <v>3758</v>
          </cell>
        </row>
        <row r="97">
          <cell r="B97" t="str">
            <v>3807</v>
          </cell>
        </row>
        <row r="98">
          <cell r="B98" t="str">
            <v>3818</v>
          </cell>
        </row>
        <row r="99">
          <cell r="B99" t="str">
            <v>3889</v>
          </cell>
        </row>
        <row r="100">
          <cell r="B100" t="str">
            <v>3974</v>
          </cell>
        </row>
        <row r="101">
          <cell r="B101" t="str">
            <v>3996</v>
          </cell>
        </row>
        <row r="102">
          <cell r="B102" t="str">
            <v>4063</v>
          </cell>
        </row>
        <row r="103">
          <cell r="B103" t="str">
            <v>4084</v>
          </cell>
        </row>
        <row r="104">
          <cell r="B104" t="str">
            <v>4110</v>
          </cell>
        </row>
        <row r="105">
          <cell r="B105" t="str">
            <v>4181</v>
          </cell>
        </row>
        <row r="106">
          <cell r="B106" t="str">
            <v>4217</v>
          </cell>
        </row>
        <row r="107">
          <cell r="B107" t="str">
            <v>4227</v>
          </cell>
        </row>
        <row r="108">
          <cell r="B108" t="str">
            <v>4228</v>
          </cell>
        </row>
        <row r="109">
          <cell r="B109" t="str">
            <v>4229</v>
          </cell>
        </row>
        <row r="110">
          <cell r="B110" t="str">
            <v>4282</v>
          </cell>
        </row>
        <row r="111">
          <cell r="B111" t="str">
            <v>4401</v>
          </cell>
        </row>
        <row r="112">
          <cell r="B112" t="str">
            <v>4454</v>
          </cell>
        </row>
        <row r="113">
          <cell r="B113" t="str">
            <v>4455</v>
          </cell>
        </row>
        <row r="114">
          <cell r="B114" t="str">
            <v>4469</v>
          </cell>
        </row>
        <row r="115">
          <cell r="B115" t="str">
            <v>4541</v>
          </cell>
        </row>
        <row r="116">
          <cell r="B116" t="str">
            <v>4544</v>
          </cell>
        </row>
        <row r="117">
          <cell r="B117" t="str">
            <v>4547</v>
          </cell>
        </row>
        <row r="118">
          <cell r="B118" t="str">
            <v>4552</v>
          </cell>
        </row>
        <row r="119">
          <cell r="B119" t="str">
            <v>4591</v>
          </cell>
        </row>
        <row r="120">
          <cell r="B120" t="str">
            <v>4645</v>
          </cell>
        </row>
        <row r="121">
          <cell r="B121" t="str">
            <v>4747</v>
          </cell>
        </row>
        <row r="122">
          <cell r="B122" t="str">
            <v>4792</v>
          </cell>
        </row>
        <row r="123">
          <cell r="B123" t="str">
            <v>4820</v>
          </cell>
        </row>
        <row r="124">
          <cell r="B124" t="str">
            <v>4998</v>
          </cell>
        </row>
        <row r="125">
          <cell r="B125" t="str">
            <v>5070</v>
          </cell>
        </row>
        <row r="126">
          <cell r="B126" t="str">
            <v>5118</v>
          </cell>
        </row>
        <row r="127">
          <cell r="B127" t="str">
            <v>5198</v>
          </cell>
        </row>
        <row r="128">
          <cell r="B128" t="str">
            <v>5292</v>
          </cell>
        </row>
        <row r="129">
          <cell r="B129" t="str">
            <v>5301</v>
          </cell>
        </row>
        <row r="130">
          <cell r="B130" t="str">
            <v>5311</v>
          </cell>
        </row>
        <row r="131">
          <cell r="B131" t="str">
            <v>5311</v>
          </cell>
        </row>
        <row r="132">
          <cell r="B132" t="str">
            <v>5383</v>
          </cell>
        </row>
        <row r="133">
          <cell r="B133" t="str">
            <v>5429</v>
          </cell>
        </row>
        <row r="134">
          <cell r="B134" t="str">
            <v>5555</v>
          </cell>
        </row>
        <row r="135">
          <cell r="B135" t="str">
            <v>5568</v>
          </cell>
        </row>
        <row r="136">
          <cell r="B136" t="str">
            <v>5605</v>
          </cell>
        </row>
        <row r="137">
          <cell r="B137" t="str">
            <v>5632</v>
          </cell>
        </row>
        <row r="138">
          <cell r="B138" t="str">
            <v>5634</v>
          </cell>
        </row>
        <row r="139">
          <cell r="B139" t="str">
            <v>5636</v>
          </cell>
        </row>
        <row r="140">
          <cell r="B140" t="str">
            <v>5691</v>
          </cell>
        </row>
        <row r="141">
          <cell r="B141" t="str">
            <v>5704</v>
          </cell>
        </row>
        <row r="142">
          <cell r="B142" t="str">
            <v>5829</v>
          </cell>
        </row>
        <row r="143">
          <cell r="B143" t="str">
            <v>5834</v>
          </cell>
        </row>
        <row r="144">
          <cell r="B144" t="str">
            <v>5869</v>
          </cell>
        </row>
        <row r="145">
          <cell r="B145" t="str">
            <v>5890</v>
          </cell>
        </row>
        <row r="146">
          <cell r="B146" t="str">
            <v>5892</v>
          </cell>
        </row>
        <row r="147">
          <cell r="B147" t="str">
            <v>5909</v>
          </cell>
        </row>
        <row r="148">
          <cell r="B148" t="str">
            <v>5910</v>
          </cell>
        </row>
        <row r="149">
          <cell r="B149" t="str">
            <v>5913</v>
          </cell>
        </row>
        <row r="150">
          <cell r="B150" t="str">
            <v>5916</v>
          </cell>
        </row>
        <row r="151">
          <cell r="B151" t="str">
            <v>5962</v>
          </cell>
        </row>
        <row r="152">
          <cell r="B152" t="str">
            <v>5987</v>
          </cell>
        </row>
        <row r="153">
          <cell r="B153" t="str">
            <v>6216</v>
          </cell>
        </row>
        <row r="154">
          <cell r="B154" t="str">
            <v>6230</v>
          </cell>
        </row>
        <row r="155">
          <cell r="B155" t="str">
            <v>6268</v>
          </cell>
        </row>
        <row r="156">
          <cell r="B156" t="str">
            <v>6366</v>
          </cell>
        </row>
        <row r="157">
          <cell r="B157" t="str">
            <v>6465</v>
          </cell>
        </row>
        <row r="158">
          <cell r="B158" t="str">
            <v>6512</v>
          </cell>
        </row>
        <row r="159">
          <cell r="B159" t="str">
            <v>6603</v>
          </cell>
        </row>
        <row r="160">
          <cell r="B160" t="str">
            <v>6878</v>
          </cell>
        </row>
        <row r="161">
          <cell r="B161" t="str">
            <v>6905</v>
          </cell>
        </row>
        <row r="162">
          <cell r="B162" t="str">
            <v>7053</v>
          </cell>
        </row>
        <row r="163">
          <cell r="B163" t="str">
            <v>7111</v>
          </cell>
        </row>
        <row r="164">
          <cell r="B164" t="str">
            <v>7112</v>
          </cell>
        </row>
        <row r="165">
          <cell r="B165" t="str">
            <v>7116</v>
          </cell>
        </row>
        <row r="166">
          <cell r="B166" t="str">
            <v>7216</v>
          </cell>
        </row>
        <row r="167">
          <cell r="B167" t="str">
            <v>7264</v>
          </cell>
        </row>
        <row r="168">
          <cell r="B168" t="str">
            <v>7292</v>
          </cell>
        </row>
        <row r="169">
          <cell r="B169" t="str">
            <v>7338</v>
          </cell>
        </row>
        <row r="170">
          <cell r="B170" t="str">
            <v>7339</v>
          </cell>
        </row>
        <row r="171">
          <cell r="B171" t="str">
            <v>7367</v>
          </cell>
        </row>
        <row r="172">
          <cell r="B172" t="str">
            <v>7521</v>
          </cell>
        </row>
        <row r="173">
          <cell r="B173" t="str">
            <v>7566</v>
          </cell>
        </row>
        <row r="174">
          <cell r="B174">
            <v>7572</v>
          </cell>
        </row>
        <row r="175">
          <cell r="B175" t="str">
            <v>7651</v>
          </cell>
        </row>
        <row r="176">
          <cell r="B176" t="str">
            <v>7708</v>
          </cell>
        </row>
        <row r="177">
          <cell r="B177" t="str">
            <v>7784</v>
          </cell>
        </row>
        <row r="178">
          <cell r="B178" t="str">
            <v>7810</v>
          </cell>
        </row>
        <row r="179">
          <cell r="B179" t="str">
            <v>7811</v>
          </cell>
        </row>
        <row r="180">
          <cell r="B180" t="str">
            <v>7994</v>
          </cell>
        </row>
        <row r="181">
          <cell r="B181" t="str">
            <v>8012</v>
          </cell>
        </row>
        <row r="182">
          <cell r="B182" t="str">
            <v>8021</v>
          </cell>
        </row>
        <row r="183">
          <cell r="B183" t="str">
            <v>8023</v>
          </cell>
        </row>
        <row r="184">
          <cell r="B184" t="str">
            <v>8025</v>
          </cell>
        </row>
        <row r="185">
          <cell r="B185" t="str">
            <v>8053</v>
          </cell>
        </row>
        <row r="186">
          <cell r="B186" t="str">
            <v>8121</v>
          </cell>
        </row>
        <row r="187">
          <cell r="B187" t="str">
            <v>8134</v>
          </cell>
        </row>
        <row r="188">
          <cell r="B188" t="str">
            <v>8262</v>
          </cell>
        </row>
        <row r="189">
          <cell r="B189" t="str">
            <v>8290</v>
          </cell>
        </row>
        <row r="190">
          <cell r="B190" t="str">
            <v>8525</v>
          </cell>
        </row>
        <row r="191">
          <cell r="B191" t="str">
            <v>8635</v>
          </cell>
        </row>
        <row r="192">
          <cell r="B192" t="str">
            <v>8640</v>
          </cell>
        </row>
        <row r="193">
          <cell r="B193" t="str">
            <v>9006</v>
          </cell>
        </row>
        <row r="194">
          <cell r="B194" t="str">
            <v>9033</v>
          </cell>
        </row>
        <row r="195">
          <cell r="B195" t="str">
            <v>9123</v>
          </cell>
        </row>
        <row r="196">
          <cell r="B196" t="str">
            <v>9179</v>
          </cell>
        </row>
        <row r="197">
          <cell r="B197" t="str">
            <v>9181</v>
          </cell>
        </row>
        <row r="198">
          <cell r="B198" t="str">
            <v>9215</v>
          </cell>
        </row>
        <row r="199">
          <cell r="B199" t="str">
            <v>9351</v>
          </cell>
        </row>
        <row r="200">
          <cell r="B200" t="str">
            <v>9596</v>
          </cell>
        </row>
        <row r="201">
          <cell r="B201"/>
        </row>
        <row r="202">
          <cell r="B202"/>
        </row>
        <row r="203">
          <cell r="B203"/>
        </row>
        <row r="204">
          <cell r="B204"/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1"/>
      <sheetName val="Feuil1"/>
    </sheetNames>
    <sheetDataSet>
      <sheetData sheetId="0">
        <row r="2">
          <cell r="C2" t="str">
            <v>0003</v>
          </cell>
        </row>
        <row r="3">
          <cell r="C3" t="str">
            <v>0010</v>
          </cell>
        </row>
        <row r="4">
          <cell r="C4" t="str">
            <v>0149</v>
          </cell>
        </row>
        <row r="5">
          <cell r="C5" t="str">
            <v>0202</v>
          </cell>
        </row>
        <row r="6">
          <cell r="C6" t="str">
            <v>0301</v>
          </cell>
        </row>
        <row r="7">
          <cell r="C7" t="str">
            <v>0373</v>
          </cell>
        </row>
        <row r="8">
          <cell r="C8" t="str">
            <v>0387</v>
          </cell>
        </row>
        <row r="9">
          <cell r="C9" t="str">
            <v>0400</v>
          </cell>
        </row>
        <row r="10">
          <cell r="C10" t="str">
            <v>0461</v>
          </cell>
        </row>
        <row r="11">
          <cell r="C11" t="str">
            <v>0512</v>
          </cell>
        </row>
        <row r="12">
          <cell r="C12" t="str">
            <v>0565</v>
          </cell>
        </row>
        <row r="13">
          <cell r="C13" t="str">
            <v>0581</v>
          </cell>
        </row>
        <row r="14">
          <cell r="C14" t="str">
            <v>0612</v>
          </cell>
        </row>
        <row r="15">
          <cell r="C15" t="str">
            <v>0757</v>
          </cell>
        </row>
        <row r="16">
          <cell r="C16" t="str">
            <v>0800</v>
          </cell>
        </row>
        <row r="17">
          <cell r="C17" t="str">
            <v>0804</v>
          </cell>
        </row>
        <row r="18">
          <cell r="C18" t="str">
            <v>0832</v>
          </cell>
        </row>
        <row r="19">
          <cell r="C19" t="str">
            <v>0897</v>
          </cell>
        </row>
        <row r="20">
          <cell r="C20" t="str">
            <v>0907</v>
          </cell>
        </row>
        <row r="21">
          <cell r="C21" t="str">
            <v>0935</v>
          </cell>
        </row>
        <row r="22">
          <cell r="C22" t="str">
            <v>0998</v>
          </cell>
        </row>
        <row r="23">
          <cell r="C23" t="str">
            <v>1117</v>
          </cell>
        </row>
        <row r="24">
          <cell r="C24" t="str">
            <v>1124</v>
          </cell>
        </row>
        <row r="25">
          <cell r="C25" t="str">
            <v>1126</v>
          </cell>
        </row>
        <row r="26">
          <cell r="C26" t="str">
            <v>1166</v>
          </cell>
        </row>
        <row r="27">
          <cell r="C27" t="str">
            <v>1171</v>
          </cell>
        </row>
        <row r="28">
          <cell r="C28" t="str">
            <v>1194</v>
          </cell>
        </row>
        <row r="29">
          <cell r="C29" t="str">
            <v>1359</v>
          </cell>
        </row>
        <row r="30">
          <cell r="C30" t="str">
            <v>1368</v>
          </cell>
        </row>
        <row r="31">
          <cell r="C31" t="str">
            <v>1369</v>
          </cell>
        </row>
        <row r="32">
          <cell r="C32" t="str">
            <v>1372</v>
          </cell>
        </row>
        <row r="33">
          <cell r="C33" t="str">
            <v>1373</v>
          </cell>
        </row>
        <row r="34">
          <cell r="C34" t="str">
            <v>1552</v>
          </cell>
        </row>
        <row r="35">
          <cell r="C35" t="str">
            <v>1757</v>
          </cell>
        </row>
        <row r="36">
          <cell r="C36" t="str">
            <v>1804</v>
          </cell>
        </row>
        <row r="37">
          <cell r="C37" t="str">
            <v>1808</v>
          </cell>
        </row>
        <row r="38">
          <cell r="C38" t="str">
            <v>1872</v>
          </cell>
        </row>
        <row r="39">
          <cell r="C39" t="str">
            <v>1873</v>
          </cell>
        </row>
        <row r="40">
          <cell r="C40" t="str">
            <v>1874</v>
          </cell>
        </row>
        <row r="41">
          <cell r="C41" t="str">
            <v>1911</v>
          </cell>
        </row>
        <row r="42">
          <cell r="C42" t="str">
            <v>2008</v>
          </cell>
        </row>
        <row r="43">
          <cell r="C43" t="str">
            <v>2009</v>
          </cell>
        </row>
        <row r="44">
          <cell r="C44" t="str">
            <v>2136</v>
          </cell>
        </row>
        <row r="45">
          <cell r="C45" t="str">
            <v>2155</v>
          </cell>
        </row>
        <row r="46">
          <cell r="C46" t="str">
            <v>2345</v>
          </cell>
        </row>
        <row r="47">
          <cell r="C47" t="str">
            <v>2385</v>
          </cell>
        </row>
        <row r="48">
          <cell r="C48" t="str">
            <v>2386</v>
          </cell>
        </row>
        <row r="49">
          <cell r="C49" t="str">
            <v>2442</v>
          </cell>
        </row>
        <row r="50">
          <cell r="C50" t="str">
            <v>2482</v>
          </cell>
        </row>
        <row r="51">
          <cell r="C51" t="str">
            <v>2520</v>
          </cell>
        </row>
        <row r="52">
          <cell r="C52" t="str">
            <v>2578</v>
          </cell>
        </row>
        <row r="53">
          <cell r="C53" t="str">
            <v>2682</v>
          </cell>
        </row>
        <row r="54">
          <cell r="C54" t="str">
            <v>2738</v>
          </cell>
        </row>
        <row r="55">
          <cell r="C55" t="str">
            <v>2809</v>
          </cell>
        </row>
        <row r="56">
          <cell r="C56" t="str">
            <v>2824</v>
          </cell>
        </row>
        <row r="57">
          <cell r="C57" t="str">
            <v>3063</v>
          </cell>
        </row>
        <row r="58">
          <cell r="C58" t="str">
            <v>3064</v>
          </cell>
        </row>
        <row r="59">
          <cell r="C59" t="str">
            <v>3096</v>
          </cell>
        </row>
        <row r="60">
          <cell r="C60" t="str">
            <v>3121</v>
          </cell>
        </row>
        <row r="61">
          <cell r="C61" t="str">
            <v>3156</v>
          </cell>
        </row>
        <row r="62">
          <cell r="C62" t="str">
            <v>3196</v>
          </cell>
        </row>
        <row r="63">
          <cell r="C63" t="str">
            <v>3269</v>
          </cell>
        </row>
        <row r="64">
          <cell r="C64" t="str">
            <v>3347</v>
          </cell>
        </row>
        <row r="65">
          <cell r="C65" t="str">
            <v>3357</v>
          </cell>
        </row>
        <row r="66">
          <cell r="C66" t="str">
            <v>3358</v>
          </cell>
        </row>
        <row r="67">
          <cell r="C67" t="str">
            <v>3379</v>
          </cell>
        </row>
        <row r="68">
          <cell r="C68" t="str">
            <v>3406</v>
          </cell>
        </row>
        <row r="69">
          <cell r="C69" t="str">
            <v>3407</v>
          </cell>
        </row>
        <row r="70">
          <cell r="C70" t="str">
            <v>3408</v>
          </cell>
        </row>
        <row r="71">
          <cell r="C71" t="str">
            <v>3409</v>
          </cell>
        </row>
        <row r="72">
          <cell r="C72" t="str">
            <v>3411</v>
          </cell>
        </row>
        <row r="73">
          <cell r="C73" t="str">
            <v>3440</v>
          </cell>
        </row>
        <row r="74">
          <cell r="C74" t="str">
            <v>3467</v>
          </cell>
        </row>
        <row r="75">
          <cell r="C75" t="str">
            <v>3542</v>
          </cell>
        </row>
        <row r="76">
          <cell r="C76" t="str">
            <v>3543</v>
          </cell>
        </row>
        <row r="77">
          <cell r="C77" t="str">
            <v>3557</v>
          </cell>
        </row>
        <row r="78">
          <cell r="C78" t="str">
            <v>3753</v>
          </cell>
        </row>
        <row r="79">
          <cell r="C79" t="str">
            <v>3793</v>
          </cell>
        </row>
        <row r="80">
          <cell r="C80" t="str">
            <v>3828</v>
          </cell>
        </row>
        <row r="81">
          <cell r="C81" t="str">
            <v>3896</v>
          </cell>
        </row>
        <row r="82">
          <cell r="C82" t="str">
            <v>3896</v>
          </cell>
        </row>
        <row r="83">
          <cell r="C83" t="str">
            <v>3899</v>
          </cell>
        </row>
        <row r="84">
          <cell r="C84" t="str">
            <v>3981</v>
          </cell>
        </row>
        <row r="85">
          <cell r="C85" t="str">
            <v>4054</v>
          </cell>
        </row>
        <row r="86">
          <cell r="C86" t="str">
            <v>4056</v>
          </cell>
        </row>
        <row r="87">
          <cell r="C87" t="str">
            <v>4061</v>
          </cell>
        </row>
        <row r="88">
          <cell r="C88" t="str">
            <v>4085</v>
          </cell>
        </row>
        <row r="89">
          <cell r="C89" t="str">
            <v>4189</v>
          </cell>
        </row>
        <row r="90">
          <cell r="C90" t="str">
            <v>4189</v>
          </cell>
        </row>
        <row r="91">
          <cell r="C91" t="str">
            <v>4239</v>
          </cell>
        </row>
        <row r="92">
          <cell r="C92" t="str">
            <v>4240</v>
          </cell>
        </row>
        <row r="93">
          <cell r="C93" t="str">
            <v>4246</v>
          </cell>
        </row>
        <row r="94">
          <cell r="C94" t="str">
            <v>4247</v>
          </cell>
        </row>
        <row r="95">
          <cell r="C95" t="str">
            <v>4272</v>
          </cell>
        </row>
        <row r="96">
          <cell r="C96" t="str">
            <v>4279</v>
          </cell>
        </row>
        <row r="97">
          <cell r="C97" t="str">
            <v>4286</v>
          </cell>
        </row>
        <row r="98">
          <cell r="C98" t="str">
            <v>4378</v>
          </cell>
        </row>
        <row r="99">
          <cell r="C99" t="str">
            <v>4417</v>
          </cell>
        </row>
        <row r="100">
          <cell r="C100" t="str">
            <v>4550</v>
          </cell>
        </row>
        <row r="101">
          <cell r="C101" t="str">
            <v>4651</v>
          </cell>
        </row>
        <row r="102">
          <cell r="C102" t="str">
            <v>4666</v>
          </cell>
        </row>
        <row r="103">
          <cell r="C103" t="str">
            <v>4772</v>
          </cell>
        </row>
        <row r="104">
          <cell r="C104" t="str">
            <v>4779</v>
          </cell>
        </row>
        <row r="105">
          <cell r="C105" t="str">
            <v>4780</v>
          </cell>
        </row>
        <row r="106">
          <cell r="C106" t="str">
            <v>4781</v>
          </cell>
        </row>
        <row r="107">
          <cell r="C107" t="str">
            <v>4836</v>
          </cell>
        </row>
        <row r="108">
          <cell r="C108" t="str">
            <v>4847</v>
          </cell>
        </row>
        <row r="109">
          <cell r="C109" t="str">
            <v>4885</v>
          </cell>
        </row>
        <row r="110">
          <cell r="C110" t="str">
            <v>4908</v>
          </cell>
        </row>
        <row r="111">
          <cell r="C111" t="str">
            <v>4926</v>
          </cell>
        </row>
        <row r="112">
          <cell r="C112" t="str">
            <v>4959</v>
          </cell>
        </row>
        <row r="113">
          <cell r="C113" t="str">
            <v>4964</v>
          </cell>
        </row>
        <row r="114">
          <cell r="C114" t="str">
            <v>4975</v>
          </cell>
        </row>
        <row r="115">
          <cell r="C115" t="str">
            <v>4976</v>
          </cell>
        </row>
        <row r="116">
          <cell r="C116" t="str">
            <v>4977</v>
          </cell>
        </row>
        <row r="117">
          <cell r="C117" t="str">
            <v>5002</v>
          </cell>
        </row>
        <row r="118">
          <cell r="C118" t="str">
            <v>5011</v>
          </cell>
        </row>
        <row r="119">
          <cell r="C119" t="str">
            <v>5126</v>
          </cell>
        </row>
        <row r="120">
          <cell r="C120" t="str">
            <v>5166</v>
          </cell>
        </row>
        <row r="121">
          <cell r="C121" t="str">
            <v>5186</v>
          </cell>
        </row>
        <row r="122">
          <cell r="C122" t="str">
            <v>5221</v>
          </cell>
        </row>
        <row r="123">
          <cell r="C123" t="str">
            <v>5282</v>
          </cell>
        </row>
        <row r="124">
          <cell r="C124" t="str">
            <v>5283</v>
          </cell>
        </row>
        <row r="125">
          <cell r="C125" t="str">
            <v>5373</v>
          </cell>
        </row>
        <row r="126">
          <cell r="C126" t="str">
            <v>5463</v>
          </cell>
        </row>
        <row r="127">
          <cell r="C127" t="str">
            <v>5568</v>
          </cell>
        </row>
        <row r="128">
          <cell r="C128" t="str">
            <v>5569</v>
          </cell>
        </row>
        <row r="129">
          <cell r="C129" t="str">
            <v>5598</v>
          </cell>
        </row>
        <row r="130">
          <cell r="C130" t="str">
            <v>5602</v>
          </cell>
        </row>
        <row r="131">
          <cell r="C131" t="str">
            <v>5660</v>
          </cell>
        </row>
        <row r="132">
          <cell r="C132" t="str">
            <v>5745</v>
          </cell>
        </row>
        <row r="133">
          <cell r="C133" t="str">
            <v>5855</v>
          </cell>
        </row>
        <row r="134">
          <cell r="C134" t="str">
            <v>5992</v>
          </cell>
        </row>
        <row r="135">
          <cell r="C135" t="str">
            <v>6000</v>
          </cell>
        </row>
        <row r="136">
          <cell r="C136" t="str">
            <v>6021</v>
          </cell>
        </row>
        <row r="137">
          <cell r="C137" t="str">
            <v>6064</v>
          </cell>
        </row>
        <row r="138">
          <cell r="C138" t="str">
            <v>6107</v>
          </cell>
        </row>
        <row r="139">
          <cell r="C139" t="str">
            <v>6116</v>
          </cell>
        </row>
        <row r="140">
          <cell r="C140" t="str">
            <v>6120</v>
          </cell>
        </row>
        <row r="141">
          <cell r="C141" t="str">
            <v>6212</v>
          </cell>
        </row>
        <row r="142">
          <cell r="C142" t="str">
            <v>6221</v>
          </cell>
        </row>
        <row r="143">
          <cell r="C143" t="str">
            <v>6256</v>
          </cell>
        </row>
        <row r="144">
          <cell r="C144" t="str">
            <v>6623</v>
          </cell>
        </row>
        <row r="145">
          <cell r="C145" t="str">
            <v>6681</v>
          </cell>
        </row>
        <row r="146">
          <cell r="C146" t="str">
            <v>6714</v>
          </cell>
        </row>
        <row r="147">
          <cell r="C147" t="str">
            <v>6773</v>
          </cell>
        </row>
        <row r="148">
          <cell r="C148" t="str">
            <v>7064</v>
          </cell>
        </row>
        <row r="149">
          <cell r="C149" t="str">
            <v>7068</v>
          </cell>
        </row>
        <row r="150">
          <cell r="C150" t="str">
            <v>7252</v>
          </cell>
        </row>
        <row r="151">
          <cell r="C151" t="str">
            <v>7253</v>
          </cell>
        </row>
        <row r="152">
          <cell r="C152" t="str">
            <v>7254</v>
          </cell>
        </row>
        <row r="153">
          <cell r="C153" t="str">
            <v>7513</v>
          </cell>
        </row>
        <row r="154">
          <cell r="C154" t="str">
            <v>7611</v>
          </cell>
        </row>
        <row r="155">
          <cell r="C155" t="str">
            <v>7614</v>
          </cell>
        </row>
        <row r="156">
          <cell r="C156" t="str">
            <v>7649</v>
          </cell>
        </row>
        <row r="157">
          <cell r="C157" t="str">
            <v>7737</v>
          </cell>
        </row>
        <row r="158">
          <cell r="C158" t="str">
            <v>7800</v>
          </cell>
        </row>
        <row r="159">
          <cell r="C159" t="str">
            <v>7868</v>
          </cell>
        </row>
        <row r="160">
          <cell r="C160" t="str">
            <v>7869</v>
          </cell>
        </row>
        <row r="161">
          <cell r="C161" t="str">
            <v>7916</v>
          </cell>
        </row>
        <row r="162">
          <cell r="C162" t="str">
            <v>7980</v>
          </cell>
        </row>
        <row r="163">
          <cell r="C163" t="str">
            <v>7990</v>
          </cell>
        </row>
        <row r="164">
          <cell r="C164" t="str">
            <v>8005</v>
          </cell>
        </row>
        <row r="165">
          <cell r="C165" t="str">
            <v>8008</v>
          </cell>
        </row>
        <row r="166">
          <cell r="C166" t="str">
            <v>8093</v>
          </cell>
        </row>
        <row r="167">
          <cell r="C167" t="str">
            <v>8103</v>
          </cell>
        </row>
        <row r="168">
          <cell r="C168" t="str">
            <v>8143</v>
          </cell>
        </row>
        <row r="169">
          <cell r="C169" t="str">
            <v>8195</v>
          </cell>
        </row>
        <row r="170">
          <cell r="C170" t="str">
            <v>8197</v>
          </cell>
        </row>
        <row r="171">
          <cell r="C171" t="str">
            <v>8399</v>
          </cell>
        </row>
        <row r="172">
          <cell r="C172" t="str">
            <v>8406</v>
          </cell>
        </row>
        <row r="173">
          <cell r="C173" t="str">
            <v>8407</v>
          </cell>
        </row>
        <row r="174">
          <cell r="C174" t="str">
            <v>8451</v>
          </cell>
        </row>
        <row r="175">
          <cell r="C175" t="str">
            <v>8452</v>
          </cell>
        </row>
        <row r="176">
          <cell r="C176" t="str">
            <v>8557</v>
          </cell>
        </row>
        <row r="177">
          <cell r="C177" t="str">
            <v>8558</v>
          </cell>
        </row>
        <row r="178">
          <cell r="C178" t="str">
            <v>8681</v>
          </cell>
        </row>
        <row r="179">
          <cell r="C179" t="str">
            <v>8745</v>
          </cell>
        </row>
        <row r="180">
          <cell r="C180" t="str">
            <v>8758</v>
          </cell>
        </row>
        <row r="181">
          <cell r="C181" t="str">
            <v>8759</v>
          </cell>
        </row>
        <row r="182">
          <cell r="C182" t="str">
            <v>8795</v>
          </cell>
        </row>
        <row r="183">
          <cell r="C183" t="str">
            <v>8956</v>
          </cell>
        </row>
        <row r="184">
          <cell r="C184" t="str">
            <v>9091</v>
          </cell>
        </row>
        <row r="185">
          <cell r="C185" t="str">
            <v>9092</v>
          </cell>
        </row>
        <row r="186">
          <cell r="C186" t="str">
            <v>9123</v>
          </cell>
        </row>
        <row r="187">
          <cell r="C187" t="str">
            <v>9224</v>
          </cell>
        </row>
        <row r="188">
          <cell r="C188" t="str">
            <v>9225</v>
          </cell>
        </row>
        <row r="189">
          <cell r="C189" t="str">
            <v>9250</v>
          </cell>
        </row>
        <row r="190">
          <cell r="C190" t="str">
            <v>9251</v>
          </cell>
        </row>
        <row r="191">
          <cell r="C191" t="str">
            <v>9253</v>
          </cell>
        </row>
        <row r="192">
          <cell r="C192" t="str">
            <v>9359</v>
          </cell>
        </row>
        <row r="193">
          <cell r="C193" t="str">
            <v>9362</v>
          </cell>
        </row>
        <row r="194">
          <cell r="C194" t="str">
            <v>9367</v>
          </cell>
        </row>
        <row r="195">
          <cell r="C195" t="str">
            <v>9403</v>
          </cell>
        </row>
        <row r="196">
          <cell r="C196" t="str">
            <v>9427</v>
          </cell>
        </row>
        <row r="197">
          <cell r="C197" t="str">
            <v>9438</v>
          </cell>
        </row>
        <row r="198">
          <cell r="C198" t="str">
            <v>9510</v>
          </cell>
        </row>
        <row r="199">
          <cell r="C199" t="str">
            <v>9551</v>
          </cell>
        </row>
        <row r="200">
          <cell r="C200" t="str">
            <v>9742</v>
          </cell>
        </row>
        <row r="201">
          <cell r="C201" t="str">
            <v>9786</v>
          </cell>
        </row>
        <row r="202">
          <cell r="C202" t="str">
            <v>9916</v>
          </cell>
        </row>
      </sheetData>
      <sheetData sheetId="1"/>
      <sheetData sheetId="2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ins"/>
      <sheetName val="Feuil1"/>
      <sheetName val="Feuil2"/>
    </sheetNames>
    <sheetDataSet>
      <sheetData sheetId="0">
        <row r="4">
          <cell r="F4" t="str">
            <v>CAUSE</v>
          </cell>
        </row>
        <row r="6">
          <cell r="F6" t="str">
            <v>VERIF 5</v>
          </cell>
        </row>
        <row r="7">
          <cell r="A7">
            <v>2</v>
          </cell>
          <cell r="B7">
            <v>14</v>
          </cell>
          <cell r="C7">
            <v>41164</v>
          </cell>
          <cell r="F7" t="str">
            <v>MALADIE</v>
          </cell>
        </row>
        <row r="8">
          <cell r="F8" t="str">
            <v>RESPIRATION</v>
          </cell>
        </row>
        <row r="9">
          <cell r="F9" t="str">
            <v>DIGESTION</v>
          </cell>
        </row>
      </sheetData>
      <sheetData sheetId="1"/>
      <sheetData sheetId="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basse"/>
      <sheetName val="Feuil2"/>
      <sheetName val="Feuil3"/>
      <sheetName val="Feuil4"/>
      <sheetName val="Feuil5"/>
      <sheetName val="Feuil6"/>
      <sheetName val="Feuil7"/>
      <sheetName val="Feuil8"/>
      <sheetName val="Feuil9"/>
      <sheetName val="Feuil10"/>
      <sheetName val="Feuil11"/>
      <sheetName val="Feuil12"/>
      <sheetName val="Feuil13"/>
      <sheetName val="Feuil14"/>
      <sheetName val="Feuil15"/>
    </sheetNames>
    <sheetDataSet>
      <sheetData sheetId="0"/>
      <sheetData sheetId="1">
        <row r="1">
          <cell r="A1" t="str">
            <v xml:space="preserve"> I D F</v>
          </cell>
          <cell r="E1" t="str">
            <v>medicaments</v>
          </cell>
          <cell r="G1" t="str">
            <v>DOSE</v>
          </cell>
          <cell r="I1" t="str">
            <v>Mode admi</v>
          </cell>
          <cell r="K1" t="str">
            <v>delai</v>
          </cell>
        </row>
        <row r="2">
          <cell r="A2">
            <v>14</v>
          </cell>
          <cell r="E2" t="str">
            <v>BAYCOX</v>
          </cell>
          <cell r="G2" t="str">
            <v>1</v>
          </cell>
          <cell r="I2" t="str">
            <v>IM</v>
          </cell>
          <cell r="K2">
            <v>0</v>
          </cell>
        </row>
        <row r="3">
          <cell r="A3">
            <v>34</v>
          </cell>
          <cell r="E3" t="str">
            <v>BAYTRIL</v>
          </cell>
          <cell r="G3" t="str">
            <v>2</v>
          </cell>
          <cell r="I3" t="str">
            <v>VO</v>
          </cell>
          <cell r="K3">
            <v>1</v>
          </cell>
        </row>
        <row r="4">
          <cell r="A4">
            <v>18</v>
          </cell>
          <cell r="E4" t="str">
            <v>BESORTYL</v>
          </cell>
          <cell r="G4" t="str">
            <v>3</v>
          </cell>
          <cell r="I4" t="str">
            <v>sc</v>
          </cell>
          <cell r="K4">
            <v>2</v>
          </cell>
        </row>
        <row r="5">
          <cell r="A5">
            <v>212</v>
          </cell>
          <cell r="E5" t="str">
            <v>BIO PULMONE</v>
          </cell>
          <cell r="G5" t="str">
            <v>4</v>
          </cell>
          <cell r="I5" t="str">
            <v>IP NOMBRIL</v>
          </cell>
          <cell r="K5">
            <v>3</v>
          </cell>
        </row>
        <row r="6">
          <cell r="A6">
            <v>283</v>
          </cell>
          <cell r="E6" t="str">
            <v>BIODYL</v>
          </cell>
          <cell r="G6" t="str">
            <v>5</v>
          </cell>
          <cell r="I6" t="str">
            <v>I V</v>
          </cell>
          <cell r="K6">
            <v>4</v>
          </cell>
        </row>
        <row r="7">
          <cell r="A7">
            <v>406</v>
          </cell>
          <cell r="E7" t="str">
            <v>BOVIFERME</v>
          </cell>
          <cell r="G7" t="str">
            <v>6</v>
          </cell>
          <cell r="K7">
            <v>5</v>
          </cell>
        </row>
        <row r="8">
          <cell r="A8">
            <v>467</v>
          </cell>
          <cell r="E8" t="str">
            <v>BOVIFERME</v>
          </cell>
          <cell r="G8" t="str">
            <v>7</v>
          </cell>
          <cell r="K8">
            <v>6</v>
          </cell>
        </row>
        <row r="9">
          <cell r="A9">
            <v>472</v>
          </cell>
          <cell r="E9" t="str">
            <v>CATOSAL</v>
          </cell>
          <cell r="G9" t="str">
            <v>8</v>
          </cell>
          <cell r="K9">
            <v>7</v>
          </cell>
        </row>
        <row r="10">
          <cell r="A10">
            <v>477</v>
          </cell>
          <cell r="E10" t="str">
            <v>CHOTAPEN</v>
          </cell>
          <cell r="G10" t="str">
            <v>9</v>
          </cell>
          <cell r="K10">
            <v>8</v>
          </cell>
        </row>
        <row r="11">
          <cell r="A11">
            <v>513</v>
          </cell>
          <cell r="E11" t="str">
            <v>CORTEXELINE</v>
          </cell>
          <cell r="G11" t="str">
            <v>10</v>
          </cell>
          <cell r="K11">
            <v>9</v>
          </cell>
        </row>
        <row r="12">
          <cell r="A12">
            <v>632</v>
          </cell>
          <cell r="E12" t="str">
            <v>CORTEXELINE</v>
          </cell>
          <cell r="G12" t="str">
            <v>11</v>
          </cell>
          <cell r="K12">
            <v>10</v>
          </cell>
        </row>
        <row r="13">
          <cell r="A13">
            <v>658</v>
          </cell>
          <cell r="E13" t="str">
            <v>DIURIZONE</v>
          </cell>
          <cell r="G13" t="str">
            <v>12</v>
          </cell>
          <cell r="K13">
            <v>11</v>
          </cell>
        </row>
        <row r="14">
          <cell r="A14">
            <v>721</v>
          </cell>
          <cell r="E14" t="str">
            <v>DIURIZONE</v>
          </cell>
          <cell r="G14" t="str">
            <v>13</v>
          </cell>
          <cell r="K14">
            <v>12</v>
          </cell>
        </row>
        <row r="15">
          <cell r="A15">
            <v>723</v>
          </cell>
          <cell r="E15" t="str">
            <v>EFFERYDRANT</v>
          </cell>
          <cell r="G15" t="str">
            <v>14</v>
          </cell>
          <cell r="K15">
            <v>13</v>
          </cell>
        </row>
        <row r="16">
          <cell r="A16">
            <v>836</v>
          </cell>
          <cell r="E16" t="str">
            <v xml:space="preserve">ESTOCELAN </v>
          </cell>
          <cell r="G16" t="str">
            <v>15</v>
          </cell>
          <cell r="K16">
            <v>14</v>
          </cell>
        </row>
        <row r="17">
          <cell r="A17">
            <v>1007</v>
          </cell>
          <cell r="E17" t="str">
            <v>EXCENEL RTU</v>
          </cell>
          <cell r="G17" t="str">
            <v>16</v>
          </cell>
          <cell r="K17">
            <v>15</v>
          </cell>
        </row>
        <row r="18">
          <cell r="A18">
            <v>1047</v>
          </cell>
          <cell r="E18" t="str">
            <v>FERCOBSANG</v>
          </cell>
          <cell r="G18" t="str">
            <v>17</v>
          </cell>
          <cell r="K18">
            <v>16</v>
          </cell>
        </row>
        <row r="19">
          <cell r="A19">
            <v>1048</v>
          </cell>
          <cell r="E19" t="str">
            <v>G4</v>
          </cell>
          <cell r="G19" t="str">
            <v>18</v>
          </cell>
          <cell r="K19">
            <v>17</v>
          </cell>
        </row>
        <row r="20">
          <cell r="A20">
            <v>1082</v>
          </cell>
          <cell r="E20" t="str">
            <v>HITACLINE</v>
          </cell>
          <cell r="G20" t="str">
            <v>19</v>
          </cell>
          <cell r="K20">
            <v>18</v>
          </cell>
        </row>
        <row r="21">
          <cell r="A21">
            <v>1085</v>
          </cell>
          <cell r="E21" t="str">
            <v>HEMOSTAT</v>
          </cell>
          <cell r="G21" t="str">
            <v>20</v>
          </cell>
          <cell r="K21">
            <v>19</v>
          </cell>
        </row>
        <row r="22">
          <cell r="A22">
            <v>1098</v>
          </cell>
          <cell r="E22" t="str">
            <v>HYDRAVALS</v>
          </cell>
          <cell r="K22">
            <v>20</v>
          </cell>
        </row>
        <row r="23">
          <cell r="A23">
            <v>1099</v>
          </cell>
          <cell r="E23" t="str">
            <v>LINCO SPECTIN</v>
          </cell>
          <cell r="K23">
            <v>21</v>
          </cell>
        </row>
        <row r="24">
          <cell r="A24">
            <v>1108</v>
          </cell>
          <cell r="E24" t="str">
            <v>MABOCYL 10%</v>
          </cell>
          <cell r="K24">
            <v>22</v>
          </cell>
        </row>
        <row r="25">
          <cell r="A25">
            <v>1129</v>
          </cell>
          <cell r="E25" t="str">
            <v>MEFLOSYL</v>
          </cell>
          <cell r="K25">
            <v>23</v>
          </cell>
        </row>
        <row r="26">
          <cell r="A26">
            <v>1196</v>
          </cell>
          <cell r="E26" t="str">
            <v>MULTIBIO</v>
          </cell>
          <cell r="K26">
            <v>24</v>
          </cell>
        </row>
        <row r="27">
          <cell r="A27">
            <v>1200</v>
          </cell>
          <cell r="E27" t="str">
            <v>ORNIPURAL</v>
          </cell>
          <cell r="K27">
            <v>25</v>
          </cell>
        </row>
        <row r="28">
          <cell r="A28">
            <v>1208</v>
          </cell>
          <cell r="E28" t="str">
            <v>SELECTAN</v>
          </cell>
          <cell r="K28">
            <v>26</v>
          </cell>
        </row>
        <row r="29">
          <cell r="A29">
            <v>1353</v>
          </cell>
          <cell r="E29" t="str">
            <v>SHOTAPEN</v>
          </cell>
        </row>
        <row r="30">
          <cell r="A30">
            <v>1356</v>
          </cell>
          <cell r="E30" t="str">
            <v>SPECTAM</v>
          </cell>
          <cell r="K30">
            <v>27</v>
          </cell>
        </row>
        <row r="31">
          <cell r="A31">
            <v>1360</v>
          </cell>
          <cell r="E31" t="str">
            <v>TONARSYL</v>
          </cell>
          <cell r="K31">
            <v>28</v>
          </cell>
        </row>
        <row r="32">
          <cell r="A32">
            <v>1367</v>
          </cell>
          <cell r="E32" t="str">
            <v>ULTRA B</v>
          </cell>
          <cell r="K32">
            <v>29</v>
          </cell>
        </row>
        <row r="33">
          <cell r="A33">
            <v>1400</v>
          </cell>
          <cell r="E33" t="str">
            <v>VECOXANT</v>
          </cell>
          <cell r="K33">
            <v>30</v>
          </cell>
        </row>
        <row r="34">
          <cell r="A34">
            <v>1412</v>
          </cell>
          <cell r="E34" t="str">
            <v>VIRKON</v>
          </cell>
          <cell r="K34">
            <v>31</v>
          </cell>
        </row>
        <row r="35">
          <cell r="A35">
            <v>1425</v>
          </cell>
          <cell r="K35">
            <v>32</v>
          </cell>
        </row>
        <row r="36">
          <cell r="A36" t="str">
            <v>12,08,1504</v>
          </cell>
          <cell r="K36">
            <v>33</v>
          </cell>
        </row>
        <row r="37">
          <cell r="A37" t="str">
            <v>37,01,1504</v>
          </cell>
          <cell r="K37">
            <v>34</v>
          </cell>
        </row>
        <row r="38">
          <cell r="A38">
            <v>1535</v>
          </cell>
          <cell r="K38">
            <v>35</v>
          </cell>
        </row>
        <row r="39">
          <cell r="A39">
            <v>1556</v>
          </cell>
          <cell r="K39">
            <v>36</v>
          </cell>
        </row>
        <row r="40">
          <cell r="A40" t="str">
            <v>45,02,1557</v>
          </cell>
          <cell r="K40">
            <v>37</v>
          </cell>
        </row>
        <row r="41">
          <cell r="A41" t="str">
            <v>48,20,1557</v>
          </cell>
          <cell r="K41">
            <v>38</v>
          </cell>
        </row>
        <row r="42">
          <cell r="A42">
            <v>1587</v>
          </cell>
          <cell r="K42">
            <v>39</v>
          </cell>
        </row>
        <row r="43">
          <cell r="A43">
            <v>1634</v>
          </cell>
          <cell r="K43">
            <v>40</v>
          </cell>
        </row>
        <row r="44">
          <cell r="A44">
            <v>1636</v>
          </cell>
          <cell r="K44">
            <v>41</v>
          </cell>
        </row>
        <row r="45">
          <cell r="A45">
            <v>1737</v>
          </cell>
          <cell r="K45">
            <v>42</v>
          </cell>
        </row>
        <row r="46">
          <cell r="A46">
            <v>1745</v>
          </cell>
          <cell r="K46">
            <v>43</v>
          </cell>
        </row>
        <row r="47">
          <cell r="A47">
            <v>1768</v>
          </cell>
          <cell r="K47">
            <v>44</v>
          </cell>
        </row>
        <row r="48">
          <cell r="A48">
            <v>1783</v>
          </cell>
          <cell r="K48">
            <v>45</v>
          </cell>
        </row>
        <row r="49">
          <cell r="A49">
            <v>1808</v>
          </cell>
          <cell r="K49">
            <v>46</v>
          </cell>
        </row>
        <row r="50">
          <cell r="A50">
            <v>1811</v>
          </cell>
          <cell r="K50">
            <v>47</v>
          </cell>
        </row>
        <row r="51">
          <cell r="A51">
            <v>1812</v>
          </cell>
          <cell r="K51">
            <v>48</v>
          </cell>
        </row>
        <row r="52">
          <cell r="A52">
            <v>1813</v>
          </cell>
          <cell r="K52">
            <v>49</v>
          </cell>
        </row>
        <row r="53">
          <cell r="A53">
            <v>1852</v>
          </cell>
          <cell r="K53">
            <v>50</v>
          </cell>
        </row>
        <row r="54">
          <cell r="A54">
            <v>1874</v>
          </cell>
          <cell r="K54">
            <v>51</v>
          </cell>
        </row>
        <row r="55">
          <cell r="A55" t="str">
            <v>02,06,1888</v>
          </cell>
          <cell r="K55">
            <v>52</v>
          </cell>
        </row>
        <row r="56">
          <cell r="A56" t="str">
            <v>16,36,1888</v>
          </cell>
          <cell r="K56">
            <v>53</v>
          </cell>
        </row>
        <row r="57">
          <cell r="A57">
            <v>1889</v>
          </cell>
          <cell r="K57">
            <v>54</v>
          </cell>
        </row>
        <row r="58">
          <cell r="A58">
            <v>1907</v>
          </cell>
          <cell r="K58">
            <v>55</v>
          </cell>
        </row>
        <row r="59">
          <cell r="A59">
            <v>1949</v>
          </cell>
          <cell r="K59">
            <v>56</v>
          </cell>
        </row>
        <row r="60">
          <cell r="A60">
            <v>1950</v>
          </cell>
          <cell r="K60">
            <v>57</v>
          </cell>
        </row>
        <row r="61">
          <cell r="A61">
            <v>1954</v>
          </cell>
          <cell r="K61">
            <v>58</v>
          </cell>
        </row>
        <row r="62">
          <cell r="A62">
            <v>2057</v>
          </cell>
          <cell r="K62">
            <v>59</v>
          </cell>
        </row>
        <row r="63">
          <cell r="A63" t="str">
            <v>52,63,2086</v>
          </cell>
          <cell r="K63">
            <v>60</v>
          </cell>
        </row>
        <row r="64">
          <cell r="A64" t="str">
            <v>62,68,2086</v>
          </cell>
          <cell r="K64">
            <v>61</v>
          </cell>
        </row>
        <row r="65">
          <cell r="A65">
            <v>2089</v>
          </cell>
          <cell r="K65">
            <v>62</v>
          </cell>
        </row>
        <row r="66">
          <cell r="A66">
            <v>2117</v>
          </cell>
          <cell r="K66">
            <v>63</v>
          </cell>
        </row>
        <row r="67">
          <cell r="A67">
            <v>2130</v>
          </cell>
          <cell r="K67">
            <v>64</v>
          </cell>
        </row>
        <row r="68">
          <cell r="A68">
            <v>2131</v>
          </cell>
          <cell r="K68">
            <v>65</v>
          </cell>
        </row>
        <row r="69">
          <cell r="A69">
            <v>2154</v>
          </cell>
          <cell r="K69">
            <v>66</v>
          </cell>
        </row>
        <row r="70">
          <cell r="A70">
            <v>2224</v>
          </cell>
          <cell r="K70">
            <v>67</v>
          </cell>
        </row>
        <row r="71">
          <cell r="A71">
            <v>2248</v>
          </cell>
          <cell r="K71">
            <v>68</v>
          </cell>
        </row>
        <row r="72">
          <cell r="A72">
            <v>2278</v>
          </cell>
          <cell r="K72">
            <v>69</v>
          </cell>
        </row>
        <row r="73">
          <cell r="A73">
            <v>2359</v>
          </cell>
          <cell r="K73">
            <v>70</v>
          </cell>
        </row>
        <row r="74">
          <cell r="A74">
            <v>2364</v>
          </cell>
        </row>
        <row r="75">
          <cell r="A75">
            <v>2378</v>
          </cell>
        </row>
        <row r="76">
          <cell r="A76">
            <v>2407</v>
          </cell>
        </row>
        <row r="77">
          <cell r="A77">
            <v>2508</v>
          </cell>
        </row>
        <row r="78">
          <cell r="A78">
            <v>2577</v>
          </cell>
        </row>
        <row r="79">
          <cell r="A79">
            <v>2650</v>
          </cell>
        </row>
        <row r="80">
          <cell r="A80">
            <v>2679</v>
          </cell>
        </row>
        <row r="81">
          <cell r="A81">
            <v>2682</v>
          </cell>
        </row>
        <row r="82">
          <cell r="A82">
            <v>2718</v>
          </cell>
        </row>
        <row r="83">
          <cell r="A83">
            <v>2720</v>
          </cell>
        </row>
        <row r="84">
          <cell r="A84">
            <v>2724</v>
          </cell>
        </row>
        <row r="85">
          <cell r="A85">
            <v>2770</v>
          </cell>
        </row>
        <row r="86">
          <cell r="A86">
            <v>2975</v>
          </cell>
        </row>
        <row r="87">
          <cell r="A87">
            <v>2980</v>
          </cell>
        </row>
        <row r="88">
          <cell r="A88">
            <v>3010</v>
          </cell>
        </row>
        <row r="89">
          <cell r="A89">
            <v>3123</v>
          </cell>
        </row>
        <row r="90">
          <cell r="A90">
            <v>3132</v>
          </cell>
        </row>
        <row r="91">
          <cell r="A91">
            <v>3255</v>
          </cell>
        </row>
        <row r="92">
          <cell r="A92">
            <v>3291</v>
          </cell>
        </row>
        <row r="93">
          <cell r="A93">
            <v>3385</v>
          </cell>
        </row>
        <row r="94">
          <cell r="A94">
            <v>3394</v>
          </cell>
        </row>
        <row r="95">
          <cell r="A95">
            <v>3395</v>
          </cell>
        </row>
        <row r="96">
          <cell r="A96">
            <v>3406</v>
          </cell>
        </row>
        <row r="97">
          <cell r="A97">
            <v>3508</v>
          </cell>
        </row>
        <row r="98">
          <cell r="A98">
            <v>3513</v>
          </cell>
        </row>
        <row r="99">
          <cell r="A99">
            <v>3529</v>
          </cell>
        </row>
        <row r="100">
          <cell r="A100">
            <v>3585</v>
          </cell>
        </row>
        <row r="101">
          <cell r="A101">
            <v>3632</v>
          </cell>
        </row>
        <row r="102">
          <cell r="A102">
            <v>3692</v>
          </cell>
        </row>
        <row r="103">
          <cell r="A103">
            <v>3708</v>
          </cell>
        </row>
        <row r="104">
          <cell r="A104">
            <v>3775</v>
          </cell>
        </row>
        <row r="105">
          <cell r="A105">
            <v>3838</v>
          </cell>
        </row>
        <row r="106">
          <cell r="A106">
            <v>4035</v>
          </cell>
        </row>
        <row r="107">
          <cell r="A107">
            <v>4094</v>
          </cell>
        </row>
        <row r="108">
          <cell r="A108">
            <v>4144</v>
          </cell>
        </row>
        <row r="109">
          <cell r="A109">
            <v>4258</v>
          </cell>
        </row>
        <row r="110">
          <cell r="A110">
            <v>4295</v>
          </cell>
        </row>
        <row r="111">
          <cell r="A111">
            <v>4325</v>
          </cell>
        </row>
        <row r="112">
          <cell r="A112">
            <v>4326</v>
          </cell>
        </row>
        <row r="113">
          <cell r="A113">
            <v>4350</v>
          </cell>
        </row>
        <row r="114">
          <cell r="A114">
            <v>4359</v>
          </cell>
        </row>
        <row r="115">
          <cell r="A115">
            <v>4397</v>
          </cell>
        </row>
        <row r="116">
          <cell r="A116">
            <v>4416</v>
          </cell>
        </row>
        <row r="117">
          <cell r="A117">
            <v>4448</v>
          </cell>
        </row>
        <row r="118">
          <cell r="A118">
            <v>4459</v>
          </cell>
        </row>
        <row r="119">
          <cell r="A119">
            <v>4527</v>
          </cell>
        </row>
        <row r="120">
          <cell r="A120">
            <v>4533</v>
          </cell>
        </row>
        <row r="121">
          <cell r="A121">
            <v>4534</v>
          </cell>
        </row>
        <row r="122">
          <cell r="A122">
            <v>4577</v>
          </cell>
        </row>
        <row r="123">
          <cell r="A123">
            <v>4677</v>
          </cell>
        </row>
        <row r="124">
          <cell r="A124">
            <v>4678</v>
          </cell>
        </row>
        <row r="125">
          <cell r="A125">
            <v>4754</v>
          </cell>
        </row>
        <row r="126">
          <cell r="A126">
            <v>5011</v>
          </cell>
        </row>
        <row r="127">
          <cell r="A127">
            <v>5015</v>
          </cell>
        </row>
        <row r="128">
          <cell r="A128">
            <v>5142</v>
          </cell>
        </row>
        <row r="129">
          <cell r="A129">
            <v>5147</v>
          </cell>
        </row>
        <row r="130">
          <cell r="A130">
            <v>5449</v>
          </cell>
        </row>
        <row r="131">
          <cell r="A131">
            <v>5598</v>
          </cell>
        </row>
        <row r="132">
          <cell r="A132">
            <v>5601</v>
          </cell>
        </row>
        <row r="133">
          <cell r="A133">
            <v>5672</v>
          </cell>
        </row>
        <row r="134">
          <cell r="A134">
            <v>5677</v>
          </cell>
        </row>
        <row r="135">
          <cell r="A135">
            <v>5754</v>
          </cell>
        </row>
        <row r="136">
          <cell r="A136">
            <v>5841</v>
          </cell>
        </row>
        <row r="137">
          <cell r="A137">
            <v>5849</v>
          </cell>
        </row>
        <row r="138">
          <cell r="A138">
            <v>5901</v>
          </cell>
        </row>
        <row r="139">
          <cell r="A139">
            <v>5937</v>
          </cell>
        </row>
        <row r="140">
          <cell r="A140">
            <v>5955</v>
          </cell>
        </row>
        <row r="141">
          <cell r="A141">
            <v>5995</v>
          </cell>
        </row>
        <row r="142">
          <cell r="A142">
            <v>5998</v>
          </cell>
        </row>
        <row r="143">
          <cell r="A143">
            <v>6035</v>
          </cell>
        </row>
        <row r="144">
          <cell r="A144">
            <v>6064</v>
          </cell>
        </row>
        <row r="145">
          <cell r="A145">
            <v>6065</v>
          </cell>
        </row>
        <row r="146">
          <cell r="A146">
            <v>6082</v>
          </cell>
        </row>
        <row r="147">
          <cell r="A147">
            <v>6458</v>
          </cell>
        </row>
        <row r="148">
          <cell r="A148">
            <v>6754</v>
          </cell>
        </row>
        <row r="149">
          <cell r="A149">
            <v>6788</v>
          </cell>
        </row>
        <row r="150">
          <cell r="A150">
            <v>6812</v>
          </cell>
        </row>
        <row r="151">
          <cell r="A151">
            <v>6857</v>
          </cell>
        </row>
        <row r="152">
          <cell r="A152">
            <v>6924</v>
          </cell>
        </row>
        <row r="153">
          <cell r="A153">
            <v>6931</v>
          </cell>
        </row>
        <row r="154">
          <cell r="A154">
            <v>7097</v>
          </cell>
        </row>
        <row r="155">
          <cell r="A155">
            <v>7116</v>
          </cell>
        </row>
        <row r="156">
          <cell r="A156">
            <v>7254</v>
          </cell>
        </row>
        <row r="157">
          <cell r="A157">
            <v>7328</v>
          </cell>
        </row>
        <row r="158">
          <cell r="A158">
            <v>7379</v>
          </cell>
        </row>
        <row r="159">
          <cell r="A159">
            <v>7462</v>
          </cell>
        </row>
        <row r="160">
          <cell r="A160">
            <v>7555</v>
          </cell>
        </row>
        <row r="161">
          <cell r="A161">
            <v>7625</v>
          </cell>
        </row>
        <row r="162">
          <cell r="A162">
            <v>7704</v>
          </cell>
        </row>
        <row r="163">
          <cell r="A163">
            <v>7785</v>
          </cell>
        </row>
        <row r="164">
          <cell r="A164">
            <v>7848</v>
          </cell>
        </row>
        <row r="165">
          <cell r="A165">
            <v>7926</v>
          </cell>
        </row>
        <row r="166">
          <cell r="A166">
            <v>7980</v>
          </cell>
        </row>
        <row r="167">
          <cell r="A167">
            <v>7982</v>
          </cell>
        </row>
        <row r="168">
          <cell r="A168">
            <v>7984</v>
          </cell>
        </row>
        <row r="169">
          <cell r="A169">
            <v>7985</v>
          </cell>
        </row>
        <row r="170">
          <cell r="A170">
            <v>8153</v>
          </cell>
        </row>
        <row r="171">
          <cell r="A171">
            <v>8156</v>
          </cell>
        </row>
        <row r="172">
          <cell r="A172">
            <v>8253</v>
          </cell>
        </row>
        <row r="173">
          <cell r="A173">
            <v>8310</v>
          </cell>
        </row>
        <row r="174">
          <cell r="A174">
            <v>8386</v>
          </cell>
        </row>
        <row r="175">
          <cell r="A175">
            <v>8388</v>
          </cell>
        </row>
        <row r="176">
          <cell r="A176">
            <v>8405</v>
          </cell>
        </row>
        <row r="177">
          <cell r="A177">
            <v>8409</v>
          </cell>
        </row>
        <row r="178">
          <cell r="A178">
            <v>8505</v>
          </cell>
        </row>
        <row r="179">
          <cell r="A179">
            <v>8540</v>
          </cell>
        </row>
        <row r="180">
          <cell r="A180">
            <v>8845</v>
          </cell>
        </row>
        <row r="181">
          <cell r="A181">
            <v>8848</v>
          </cell>
        </row>
        <row r="182">
          <cell r="A182">
            <v>8919</v>
          </cell>
        </row>
        <row r="183">
          <cell r="A183">
            <v>8955</v>
          </cell>
        </row>
        <row r="184">
          <cell r="A184">
            <v>9027</v>
          </cell>
        </row>
        <row r="185">
          <cell r="A185">
            <v>9031</v>
          </cell>
        </row>
        <row r="186">
          <cell r="A186">
            <v>9053</v>
          </cell>
        </row>
        <row r="187">
          <cell r="A187">
            <v>9132</v>
          </cell>
        </row>
        <row r="188">
          <cell r="A188">
            <v>9133</v>
          </cell>
        </row>
        <row r="189">
          <cell r="A189">
            <v>9365</v>
          </cell>
        </row>
        <row r="190">
          <cell r="A190">
            <v>9368</v>
          </cell>
        </row>
        <row r="191">
          <cell r="A191">
            <v>9483</v>
          </cell>
        </row>
        <row r="192">
          <cell r="A192">
            <v>9626</v>
          </cell>
        </row>
        <row r="193">
          <cell r="A193">
            <v>9645</v>
          </cell>
        </row>
        <row r="194">
          <cell r="A194">
            <v>9676</v>
          </cell>
        </row>
        <row r="195">
          <cell r="A195">
            <v>9682</v>
          </cell>
        </row>
        <row r="196">
          <cell r="A196">
            <v>9683</v>
          </cell>
        </row>
        <row r="197">
          <cell r="A197">
            <v>9685</v>
          </cell>
        </row>
        <row r="198">
          <cell r="A198">
            <v>9791</v>
          </cell>
        </row>
        <row r="199">
          <cell r="A199">
            <v>9843</v>
          </cell>
        </row>
        <row r="200">
          <cell r="A200">
            <v>9877</v>
          </cell>
        </row>
        <row r="201">
          <cell r="A201">
            <v>9924</v>
          </cell>
        </row>
        <row r="202">
          <cell r="A202">
            <v>9991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</sheetNames>
    <sheetDataSet>
      <sheetData sheetId="0">
        <row r="2">
          <cell r="IT2" t="str">
            <v>BLANC BLEU</v>
          </cell>
        </row>
        <row r="3">
          <cell r="IT3" t="str">
            <v>CHAROLAISE</v>
          </cell>
        </row>
        <row r="4">
          <cell r="IT4" t="str">
            <v>CROISE</v>
          </cell>
        </row>
        <row r="5">
          <cell r="IT5" t="str">
            <v>MONTBELIARDE</v>
          </cell>
        </row>
        <row r="6">
          <cell r="IT6" t="str">
            <v>NORMANDE</v>
          </cell>
        </row>
        <row r="7">
          <cell r="IT7" t="str">
            <v>PRIM'HOLSTEIN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iére n°1"/>
      <sheetName val="Voliére n°2"/>
      <sheetName val="Voliére n°3"/>
      <sheetName val="Voliére n°4"/>
      <sheetName val="Voliére n°5"/>
      <sheetName val="Voliére n°6"/>
      <sheetName val="Voliére n°7"/>
      <sheetName val="Voliére n°8"/>
      <sheetName val="Voliére n°9"/>
      <sheetName val="Voliére n°10"/>
      <sheetName val="Voliére n°11"/>
      <sheetName val="Voliére n°12"/>
      <sheetName val="Voliére n°13"/>
      <sheetName val="Voliére n°14"/>
      <sheetName val="Récapitulatif"/>
      <sheetName val="Bilan et Graphe"/>
      <sheetName val="base de donné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4">
          <cell r="B4" t="str">
            <v>Nom vernaculaire</v>
          </cell>
          <cell r="C4" t="str">
            <v>Nom latin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ésentation"/>
      <sheetName val="Feuil1"/>
      <sheetName val="Feuil2"/>
      <sheetName val="mais"/>
      <sheetName val="fibra"/>
      <sheetName val="paille"/>
      <sheetName val="stock global"/>
      <sheetName val="feuillemodèle"/>
    </sheetNames>
    <sheetDataSet>
      <sheetData sheetId="0"/>
      <sheetData sheetId="1">
        <row r="7">
          <cell r="B7" t="str">
            <v>Quantité</v>
          </cell>
          <cell r="C7" t="str">
            <v>Prix Unitaire</v>
          </cell>
          <cell r="D7" t="str">
            <v>Montant</v>
          </cell>
          <cell r="E7" t="str">
            <v>sortie</v>
          </cell>
          <cell r="F7" t="str">
            <v>Facture</v>
          </cell>
          <cell r="H7" t="str">
            <v>cumul (ne pas supprimer)</v>
          </cell>
          <cell r="I7" t="str">
            <v>Quantité</v>
          </cell>
          <cell r="J7" t="str">
            <v>Prix Unitaire</v>
          </cell>
          <cell r="K7" t="str">
            <v>Montant</v>
          </cell>
          <cell r="L7" t="str">
            <v>Entrée</v>
          </cell>
          <cell r="M7" t="str">
            <v>Facture+Nom</v>
          </cell>
          <cell r="O7" t="str">
            <v>Quantité</v>
          </cell>
          <cell r="P7" t="str">
            <v>Prix Unitaire</v>
          </cell>
          <cell r="Q7" t="str">
            <v>Montant</v>
          </cell>
        </row>
        <row r="60">
          <cell r="B60">
            <v>0</v>
          </cell>
          <cell r="C60" t="e">
            <v>#DIV/0!</v>
          </cell>
          <cell r="D60">
            <v>0</v>
          </cell>
          <cell r="I60">
            <v>0</v>
          </cell>
          <cell r="J60" t="e">
            <v>#DIV/0!</v>
          </cell>
          <cell r="K60">
            <v>0</v>
          </cell>
          <cell r="L60" t="str">
            <v xml:space="preserve"> - </v>
          </cell>
          <cell r="M60" t="str">
            <v xml:space="preserve"> - </v>
          </cell>
          <cell r="O60">
            <v>0</v>
          </cell>
          <cell r="P60" t="e">
            <v>#DIV/0!</v>
          </cell>
          <cell r="Q60">
            <v>0</v>
          </cell>
        </row>
      </sheetData>
      <sheetData sheetId="2">
        <row r="7">
          <cell r="B7" t="str">
            <v>Quantité</v>
          </cell>
          <cell r="C7" t="str">
            <v>Prix Unitaire</v>
          </cell>
          <cell r="D7" t="str">
            <v>Montant</v>
          </cell>
          <cell r="E7" t="str">
            <v>sortie</v>
          </cell>
          <cell r="F7" t="str">
            <v>Facture</v>
          </cell>
          <cell r="H7" t="str">
            <v>cumul (ne pas supprimer)</v>
          </cell>
          <cell r="I7" t="str">
            <v>Quantité</v>
          </cell>
          <cell r="J7" t="str">
            <v>Prix Unitaire</v>
          </cell>
          <cell r="K7" t="str">
            <v>Montant</v>
          </cell>
          <cell r="L7" t="str">
            <v>Entrée</v>
          </cell>
          <cell r="M7" t="str">
            <v>Facture+Nom</v>
          </cell>
          <cell r="O7" t="str">
            <v>Quantité</v>
          </cell>
          <cell r="P7" t="str">
            <v>Prix Unitaire</v>
          </cell>
          <cell r="Q7" t="str">
            <v>Montant</v>
          </cell>
        </row>
        <row r="59">
          <cell r="B59">
            <v>0</v>
          </cell>
          <cell r="C59" t="e">
            <v>#DIV/0!</v>
          </cell>
          <cell r="D59">
            <v>0</v>
          </cell>
          <cell r="I59">
            <v>0</v>
          </cell>
          <cell r="J59" t="e">
            <v>#DIV/0!</v>
          </cell>
          <cell r="K59">
            <v>0</v>
          </cell>
          <cell r="L59" t="str">
            <v xml:space="preserve"> - </v>
          </cell>
          <cell r="M59" t="str">
            <v xml:space="preserve"> - </v>
          </cell>
          <cell r="O59">
            <v>0</v>
          </cell>
          <cell r="P59" t="e">
            <v>#DIV/0!</v>
          </cell>
          <cell r="Q59">
            <v>0</v>
          </cell>
        </row>
      </sheetData>
      <sheetData sheetId="3"/>
      <sheetData sheetId="4"/>
      <sheetData sheetId="5"/>
      <sheetData sheetId="6">
        <row r="1">
          <cell r="B1" t="str">
            <v xml:space="preserve">Etat du stock au </v>
          </cell>
        </row>
        <row r="3">
          <cell r="H3" t="str">
            <v>Montant du CA par produit</v>
          </cell>
        </row>
        <row r="4">
          <cell r="B4" t="str">
            <v>Valeur du stock</v>
          </cell>
          <cell r="H4">
            <v>0</v>
          </cell>
        </row>
        <row r="5">
          <cell r="B5" t="str">
            <v>Feuil1</v>
          </cell>
          <cell r="H5">
            <v>0</v>
          </cell>
        </row>
        <row r="6">
          <cell r="B6" t="str">
            <v>Feuil2</v>
          </cell>
          <cell r="H6">
            <v>0</v>
          </cell>
        </row>
        <row r="7">
          <cell r="B7" t="str">
            <v>mais</v>
          </cell>
          <cell r="H7">
            <v>0</v>
          </cell>
        </row>
        <row r="8">
          <cell r="B8" t="str">
            <v>fibra</v>
          </cell>
          <cell r="H8">
            <v>0</v>
          </cell>
        </row>
        <row r="9">
          <cell r="B9" t="str">
            <v>paille</v>
          </cell>
          <cell r="H9">
            <v>0</v>
          </cell>
        </row>
      </sheetData>
      <sheetData sheetId="7">
        <row r="7">
          <cell r="B7" t="str">
            <v>Quantité</v>
          </cell>
          <cell r="C7" t="str">
            <v>Prix Unitaire</v>
          </cell>
          <cell r="D7" t="str">
            <v>Montant</v>
          </cell>
          <cell r="E7" t="str">
            <v>sortie</v>
          </cell>
          <cell r="F7" t="str">
            <v>Facture</v>
          </cell>
          <cell r="H7" t="str">
            <v>cumul (ne pas supprimer)</v>
          </cell>
          <cell r="I7" t="str">
            <v>Quantité</v>
          </cell>
          <cell r="J7" t="str">
            <v>Prix Unitaire</v>
          </cell>
          <cell r="K7" t="str">
            <v>Montant</v>
          </cell>
          <cell r="L7" t="str">
            <v>Entrée</v>
          </cell>
          <cell r="M7" t="str">
            <v>Facture+Nom</v>
          </cell>
          <cell r="O7" t="str">
            <v>Quantité</v>
          </cell>
          <cell r="P7" t="str">
            <v>Prix Unitaire</v>
          </cell>
          <cell r="Q7" t="str">
            <v>Montant</v>
          </cell>
        </row>
        <row r="59">
          <cell r="B59">
            <v>0</v>
          </cell>
          <cell r="C59" t="e">
            <v>#DIV/0!</v>
          </cell>
          <cell r="D59">
            <v>0</v>
          </cell>
          <cell r="I59">
            <v>0</v>
          </cell>
          <cell r="J59" t="e">
            <v>#DIV/0!</v>
          </cell>
          <cell r="K59">
            <v>0</v>
          </cell>
          <cell r="L59" t="str">
            <v xml:space="preserve"> - </v>
          </cell>
          <cell r="M59" t="str">
            <v xml:space="preserve"> - </v>
          </cell>
          <cell r="O59">
            <v>0</v>
          </cell>
          <cell r="P59" t="e">
            <v>#DIV/0!</v>
          </cell>
          <cell r="Q59">
            <v>0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INDV"/>
      <sheetName val="résumer"/>
    </sheetNames>
    <sheetDataSet>
      <sheetData sheetId="0"/>
      <sheetData sheetId="1">
        <row r="152">
          <cell r="A152" t="str">
            <v>0003</v>
          </cell>
        </row>
        <row r="156">
          <cell r="A156" t="str">
            <v>0003</v>
          </cell>
        </row>
        <row r="157">
          <cell r="A157" t="str">
            <v>0003</v>
          </cell>
        </row>
      </sheetData>
      <sheetData sheetId="2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INDV"/>
    </sheetNames>
    <sheetDataSet>
      <sheetData sheetId="0">
        <row r="3">
          <cell r="B3" t="str">
            <v>N/NATIONAL</v>
          </cell>
        </row>
        <row r="4">
          <cell r="B4">
            <v>8603500011</v>
          </cell>
        </row>
        <row r="5">
          <cell r="B5">
            <v>8557620187</v>
          </cell>
        </row>
        <row r="6">
          <cell r="B6">
            <v>3703320224</v>
          </cell>
        </row>
        <row r="7">
          <cell r="B7">
            <v>1745250290</v>
          </cell>
        </row>
        <row r="8">
          <cell r="B8">
            <v>4962450401</v>
          </cell>
        </row>
        <row r="9">
          <cell r="B9">
            <v>4121530422</v>
          </cell>
        </row>
        <row r="10">
          <cell r="B10">
            <v>4121530423</v>
          </cell>
        </row>
        <row r="11">
          <cell r="B11">
            <v>5019220427</v>
          </cell>
        </row>
        <row r="12">
          <cell r="B12">
            <v>5048130456</v>
          </cell>
        </row>
        <row r="13">
          <cell r="B13">
            <v>4961310474</v>
          </cell>
        </row>
        <row r="14">
          <cell r="B14">
            <v>7274650544</v>
          </cell>
        </row>
        <row r="15">
          <cell r="B15">
            <v>7275650561</v>
          </cell>
        </row>
        <row r="16">
          <cell r="B16">
            <v>7952470568</v>
          </cell>
        </row>
        <row r="17">
          <cell r="B17">
            <v>5308780571</v>
          </cell>
        </row>
        <row r="18">
          <cell r="B18">
            <v>3554240576</v>
          </cell>
        </row>
        <row r="19">
          <cell r="B19">
            <v>3707450586</v>
          </cell>
        </row>
        <row r="20">
          <cell r="B20">
            <v>7946520591</v>
          </cell>
        </row>
        <row r="21">
          <cell r="B21">
            <v>4933170596</v>
          </cell>
        </row>
        <row r="22">
          <cell r="B22">
            <v>7246380665</v>
          </cell>
        </row>
        <row r="23">
          <cell r="B23">
            <v>7246380666</v>
          </cell>
        </row>
        <row r="24">
          <cell r="B24">
            <v>6121030681</v>
          </cell>
        </row>
        <row r="25">
          <cell r="B25">
            <v>3534850796</v>
          </cell>
        </row>
        <row r="26">
          <cell r="B26">
            <v>7221770962</v>
          </cell>
        </row>
        <row r="27">
          <cell r="B27">
            <v>5618740972</v>
          </cell>
        </row>
        <row r="28">
          <cell r="B28">
            <v>5368981095</v>
          </cell>
        </row>
        <row r="29">
          <cell r="B29">
            <v>7966651118</v>
          </cell>
        </row>
        <row r="30">
          <cell r="B30">
            <v>7950091181</v>
          </cell>
        </row>
        <row r="31">
          <cell r="B31">
            <v>7947661211</v>
          </cell>
        </row>
        <row r="32">
          <cell r="B32">
            <v>5377521263</v>
          </cell>
        </row>
        <row r="33">
          <cell r="B33">
            <v>4428731345</v>
          </cell>
        </row>
        <row r="34">
          <cell r="B34">
            <v>7958251405</v>
          </cell>
        </row>
        <row r="35">
          <cell r="B35">
            <v>7949331452</v>
          </cell>
        </row>
        <row r="36">
          <cell r="B36">
            <v>3599491504</v>
          </cell>
        </row>
        <row r="37">
          <cell r="B37">
            <v>7229491546</v>
          </cell>
        </row>
        <row r="38">
          <cell r="B38">
            <v>7246651557</v>
          </cell>
        </row>
        <row r="39">
          <cell r="B39">
            <v>4921771574</v>
          </cell>
        </row>
        <row r="40">
          <cell r="B40">
            <v>5634391615</v>
          </cell>
        </row>
        <row r="41">
          <cell r="B41">
            <v>3719671631</v>
          </cell>
        </row>
        <row r="42">
          <cell r="B42">
            <v>3719671632</v>
          </cell>
        </row>
        <row r="43">
          <cell r="B43">
            <v>3708401633</v>
          </cell>
        </row>
        <row r="44">
          <cell r="B44">
            <v>7229631634</v>
          </cell>
        </row>
        <row r="45">
          <cell r="B45">
            <v>3708401635</v>
          </cell>
        </row>
        <row r="46">
          <cell r="B46">
            <v>3706601641</v>
          </cell>
        </row>
        <row r="47">
          <cell r="B47">
            <v>3706601642</v>
          </cell>
        </row>
        <row r="48">
          <cell r="B48">
            <v>4123421653</v>
          </cell>
        </row>
        <row r="49">
          <cell r="B49">
            <v>4119141656</v>
          </cell>
        </row>
        <row r="50">
          <cell r="B50">
            <v>4421411664</v>
          </cell>
        </row>
        <row r="51">
          <cell r="B51">
            <v>3722081664</v>
          </cell>
        </row>
        <row r="52">
          <cell r="B52">
            <v>3721631666</v>
          </cell>
        </row>
        <row r="53">
          <cell r="B53">
            <v>7202501678</v>
          </cell>
        </row>
        <row r="54">
          <cell r="B54">
            <v>3716991683</v>
          </cell>
        </row>
        <row r="55">
          <cell r="B55">
            <v>3717941694</v>
          </cell>
        </row>
        <row r="56">
          <cell r="B56">
            <v>3709551695</v>
          </cell>
        </row>
        <row r="57">
          <cell r="B57">
            <v>3714791697</v>
          </cell>
        </row>
        <row r="58">
          <cell r="B58">
            <v>3719541707</v>
          </cell>
        </row>
        <row r="59">
          <cell r="B59">
            <v>5309051722</v>
          </cell>
        </row>
        <row r="60">
          <cell r="B60">
            <v>4960681732</v>
          </cell>
        </row>
        <row r="61">
          <cell r="B61">
            <v>4124911733</v>
          </cell>
        </row>
        <row r="62">
          <cell r="B62">
            <v>7951491757</v>
          </cell>
        </row>
        <row r="63">
          <cell r="B63">
            <v>7944901774</v>
          </cell>
        </row>
        <row r="64">
          <cell r="B64">
            <v>4955491831</v>
          </cell>
        </row>
        <row r="65">
          <cell r="B65">
            <v>4948841859</v>
          </cell>
        </row>
        <row r="66">
          <cell r="B66">
            <v>5652941890</v>
          </cell>
        </row>
        <row r="67">
          <cell r="B67">
            <v>3542101912</v>
          </cell>
        </row>
        <row r="68">
          <cell r="B68">
            <v>5364521920</v>
          </cell>
        </row>
        <row r="69">
          <cell r="B69">
            <v>5364521922</v>
          </cell>
        </row>
        <row r="70">
          <cell r="B70">
            <v>3588991935</v>
          </cell>
        </row>
        <row r="71">
          <cell r="B71">
            <v>5372641984</v>
          </cell>
        </row>
        <row r="72">
          <cell r="B72">
            <v>4450102033</v>
          </cell>
        </row>
        <row r="73">
          <cell r="B73">
            <v>5368482056</v>
          </cell>
        </row>
        <row r="74">
          <cell r="B74">
            <v>3539182104</v>
          </cell>
        </row>
        <row r="75">
          <cell r="B75">
            <v>4466122109</v>
          </cell>
        </row>
        <row r="76">
          <cell r="B76">
            <v>4941052182</v>
          </cell>
        </row>
        <row r="77">
          <cell r="B77">
            <v>4932302187</v>
          </cell>
        </row>
        <row r="78">
          <cell r="B78">
            <v>4435172269</v>
          </cell>
        </row>
        <row r="79">
          <cell r="B79">
            <v>4461672424</v>
          </cell>
        </row>
        <row r="80">
          <cell r="B80">
            <v>4458072489</v>
          </cell>
        </row>
        <row r="81">
          <cell r="B81">
            <v>7942562512</v>
          </cell>
        </row>
        <row r="82">
          <cell r="B82">
            <v>6117682533</v>
          </cell>
        </row>
        <row r="83">
          <cell r="B83">
            <v>5621592552</v>
          </cell>
        </row>
        <row r="84">
          <cell r="B84">
            <v>4915602608</v>
          </cell>
        </row>
        <row r="85">
          <cell r="B85">
            <v>4428782633</v>
          </cell>
        </row>
        <row r="86">
          <cell r="B86">
            <v>5610002637</v>
          </cell>
        </row>
        <row r="87">
          <cell r="B87">
            <v>3511092689</v>
          </cell>
        </row>
        <row r="88">
          <cell r="B88">
            <v>4457822739</v>
          </cell>
        </row>
        <row r="89">
          <cell r="B89">
            <v>4936362800</v>
          </cell>
        </row>
        <row r="90">
          <cell r="B90">
            <v>8525532872</v>
          </cell>
        </row>
        <row r="91">
          <cell r="B91">
            <v>5370922965</v>
          </cell>
        </row>
        <row r="92">
          <cell r="B92">
            <v>3523883047</v>
          </cell>
        </row>
        <row r="93">
          <cell r="B93">
            <v>3548563118</v>
          </cell>
        </row>
        <row r="94">
          <cell r="B94">
            <v>3548723133</v>
          </cell>
        </row>
        <row r="95">
          <cell r="B95">
            <v>8505513153</v>
          </cell>
        </row>
        <row r="96">
          <cell r="B96">
            <v>4428343168</v>
          </cell>
        </row>
        <row r="97">
          <cell r="B97">
            <v>3703283171</v>
          </cell>
        </row>
        <row r="98">
          <cell r="B98">
            <v>2729843178</v>
          </cell>
        </row>
        <row r="99">
          <cell r="B99">
            <v>4446903182</v>
          </cell>
        </row>
        <row r="100">
          <cell r="B100">
            <v>4446903183</v>
          </cell>
        </row>
        <row r="101">
          <cell r="B101">
            <v>4446903184</v>
          </cell>
        </row>
        <row r="102">
          <cell r="B102">
            <v>3533733386</v>
          </cell>
        </row>
        <row r="103">
          <cell r="B103">
            <v>7264803433</v>
          </cell>
        </row>
        <row r="104">
          <cell r="B104">
            <v>4960643761</v>
          </cell>
        </row>
        <row r="105">
          <cell r="B105">
            <v>4915223873</v>
          </cell>
        </row>
        <row r="106">
          <cell r="B106">
            <v>3554673940</v>
          </cell>
        </row>
        <row r="107">
          <cell r="B107">
            <v>4978993980</v>
          </cell>
        </row>
        <row r="108">
          <cell r="B108">
            <v>4430954145</v>
          </cell>
        </row>
        <row r="109">
          <cell r="B109">
            <v>4418374220</v>
          </cell>
        </row>
        <row r="110">
          <cell r="B110">
            <v>4418374221</v>
          </cell>
        </row>
        <row r="111">
          <cell r="B111">
            <v>2835074233</v>
          </cell>
        </row>
        <row r="112">
          <cell r="B112">
            <v>3548504250</v>
          </cell>
        </row>
        <row r="113">
          <cell r="B113">
            <v>3532374302</v>
          </cell>
        </row>
        <row r="114">
          <cell r="B114">
            <v>3703174362</v>
          </cell>
        </row>
        <row r="115">
          <cell r="B115">
            <v>3703174363</v>
          </cell>
        </row>
        <row r="116">
          <cell r="B116">
            <v>3547354372</v>
          </cell>
        </row>
        <row r="117">
          <cell r="B117">
            <v>3547354373</v>
          </cell>
        </row>
        <row r="118">
          <cell r="B118">
            <v>5308454404</v>
          </cell>
        </row>
        <row r="119">
          <cell r="B119">
            <v>5308834406</v>
          </cell>
        </row>
        <row r="120">
          <cell r="B120">
            <v>8687384433</v>
          </cell>
        </row>
        <row r="121">
          <cell r="B121">
            <v>8687384434</v>
          </cell>
        </row>
        <row r="122">
          <cell r="B122">
            <v>2730944462</v>
          </cell>
        </row>
        <row r="123">
          <cell r="B123">
            <v>4458054596</v>
          </cell>
        </row>
        <row r="124">
          <cell r="B124">
            <v>5370974737</v>
          </cell>
        </row>
        <row r="125">
          <cell r="B125">
            <v>3523934745</v>
          </cell>
        </row>
        <row r="126">
          <cell r="B126">
            <v>3535424914</v>
          </cell>
        </row>
        <row r="127">
          <cell r="B127">
            <v>5365854954</v>
          </cell>
        </row>
        <row r="128">
          <cell r="B128">
            <v>2836864963</v>
          </cell>
        </row>
        <row r="129">
          <cell r="B129">
            <v>4408835259</v>
          </cell>
        </row>
        <row r="130">
          <cell r="B130">
            <v>1716805322</v>
          </cell>
        </row>
        <row r="131">
          <cell r="B131">
            <v>3555355357</v>
          </cell>
        </row>
        <row r="132">
          <cell r="B132">
            <v>3555355360</v>
          </cell>
        </row>
        <row r="133">
          <cell r="B133">
            <v>8523625523</v>
          </cell>
        </row>
        <row r="134">
          <cell r="B134">
            <v>4427675560</v>
          </cell>
        </row>
        <row r="135">
          <cell r="B135">
            <v>3719555591</v>
          </cell>
        </row>
        <row r="136">
          <cell r="B136">
            <v>3719555592</v>
          </cell>
        </row>
        <row r="137">
          <cell r="B137">
            <v>3719555593</v>
          </cell>
        </row>
        <row r="138">
          <cell r="B138">
            <v>4928755684</v>
          </cell>
        </row>
        <row r="139">
          <cell r="B139">
            <v>4474945725</v>
          </cell>
        </row>
        <row r="140">
          <cell r="B140">
            <v>5301555766</v>
          </cell>
        </row>
        <row r="141">
          <cell r="B141">
            <v>4415435827</v>
          </cell>
        </row>
        <row r="142">
          <cell r="B142">
            <v>5318425906</v>
          </cell>
        </row>
        <row r="143">
          <cell r="B143">
            <v>4460685934</v>
          </cell>
        </row>
        <row r="144">
          <cell r="B144">
            <v>7246715943</v>
          </cell>
        </row>
        <row r="145">
          <cell r="B145">
            <v>4125316016</v>
          </cell>
        </row>
        <row r="146">
          <cell r="B146">
            <v>1827396017</v>
          </cell>
        </row>
        <row r="147">
          <cell r="B147">
            <v>7227036081</v>
          </cell>
        </row>
        <row r="148">
          <cell r="B148">
            <v>5365806145</v>
          </cell>
        </row>
        <row r="149">
          <cell r="B149">
            <v>4468806167</v>
          </cell>
        </row>
        <row r="150">
          <cell r="B150">
            <v>5372656178</v>
          </cell>
        </row>
        <row r="151">
          <cell r="B151">
            <v>4923066368</v>
          </cell>
        </row>
        <row r="152">
          <cell r="B152">
            <v>4476686532</v>
          </cell>
        </row>
        <row r="153">
          <cell r="B153">
            <v>4475116560</v>
          </cell>
        </row>
        <row r="154">
          <cell r="B154">
            <v>4118796572</v>
          </cell>
        </row>
        <row r="155">
          <cell r="B155">
            <v>4118796573</v>
          </cell>
        </row>
        <row r="156">
          <cell r="B156">
            <v>3526796620</v>
          </cell>
        </row>
        <row r="157">
          <cell r="B157">
            <v>3616206626</v>
          </cell>
        </row>
        <row r="158">
          <cell r="B158">
            <v>4118846629</v>
          </cell>
        </row>
        <row r="159">
          <cell r="B159">
            <v>8525586655</v>
          </cell>
        </row>
        <row r="160">
          <cell r="B160">
            <v>3529916720</v>
          </cell>
        </row>
        <row r="161">
          <cell r="B161">
            <v>3616216722</v>
          </cell>
        </row>
        <row r="162">
          <cell r="B162">
            <v>3529916722</v>
          </cell>
        </row>
        <row r="163">
          <cell r="B163">
            <v>5614596779</v>
          </cell>
        </row>
        <row r="164">
          <cell r="B164">
            <v>8535866790</v>
          </cell>
        </row>
        <row r="165">
          <cell r="B165">
            <v>1716516841</v>
          </cell>
        </row>
        <row r="166">
          <cell r="B166">
            <v>4951196842</v>
          </cell>
        </row>
        <row r="167">
          <cell r="B167">
            <v>3706676908</v>
          </cell>
        </row>
        <row r="168">
          <cell r="B168">
            <v>4418377173</v>
          </cell>
        </row>
        <row r="169">
          <cell r="B169">
            <v>4418377174</v>
          </cell>
        </row>
        <row r="170">
          <cell r="B170">
            <v>4944897253</v>
          </cell>
        </row>
        <row r="171">
          <cell r="B171">
            <v>2715627303</v>
          </cell>
        </row>
        <row r="172">
          <cell r="B172">
            <v>4454307497</v>
          </cell>
        </row>
        <row r="173">
          <cell r="B173">
            <v>4406057513</v>
          </cell>
        </row>
        <row r="174">
          <cell r="B174">
            <v>4406057514</v>
          </cell>
        </row>
        <row r="175">
          <cell r="B175">
            <v>4941247525</v>
          </cell>
        </row>
        <row r="176">
          <cell r="B176">
            <v>5377467531</v>
          </cell>
        </row>
        <row r="177">
          <cell r="B177">
            <v>3616237565</v>
          </cell>
        </row>
        <row r="178">
          <cell r="B178">
            <v>1713537752</v>
          </cell>
        </row>
        <row r="179">
          <cell r="B179">
            <v>5371417760</v>
          </cell>
        </row>
        <row r="180">
          <cell r="B180">
            <v>7262367807</v>
          </cell>
        </row>
        <row r="181">
          <cell r="B181">
            <v>5367227963</v>
          </cell>
        </row>
        <row r="182">
          <cell r="B182">
            <v>4443908006</v>
          </cell>
        </row>
        <row r="183">
          <cell r="B183">
            <v>5373988100</v>
          </cell>
        </row>
        <row r="184">
          <cell r="B184">
            <v>4946138139</v>
          </cell>
        </row>
        <row r="185">
          <cell r="B185">
            <v>5376488290</v>
          </cell>
        </row>
        <row r="186">
          <cell r="B186">
            <v>5373268372</v>
          </cell>
        </row>
        <row r="187">
          <cell r="B187">
            <v>4959028555</v>
          </cell>
        </row>
        <row r="188">
          <cell r="B188">
            <v>4953868730</v>
          </cell>
        </row>
        <row r="189">
          <cell r="B189">
            <v>5366358849</v>
          </cell>
        </row>
        <row r="190">
          <cell r="B190">
            <v>5372708932</v>
          </cell>
        </row>
        <row r="191">
          <cell r="B191">
            <v>5372708933</v>
          </cell>
        </row>
        <row r="192">
          <cell r="B192">
            <v>5369719030</v>
          </cell>
        </row>
        <row r="193">
          <cell r="B193">
            <v>4944319069</v>
          </cell>
        </row>
        <row r="194">
          <cell r="B194">
            <v>4471759115</v>
          </cell>
        </row>
        <row r="195">
          <cell r="B195">
            <v>7279419128</v>
          </cell>
        </row>
        <row r="196">
          <cell r="B196">
            <v>4960699185</v>
          </cell>
        </row>
        <row r="197">
          <cell r="B197">
            <v>5354249213</v>
          </cell>
        </row>
        <row r="198">
          <cell r="B198">
            <v>7902329305</v>
          </cell>
        </row>
        <row r="199">
          <cell r="B199">
            <v>5318329375</v>
          </cell>
        </row>
        <row r="200">
          <cell r="B200">
            <v>4926339557</v>
          </cell>
        </row>
        <row r="201">
          <cell r="B201">
            <v>4955859559</v>
          </cell>
        </row>
        <row r="202">
          <cell r="B202">
            <v>4955859560</v>
          </cell>
        </row>
        <row r="203">
          <cell r="B203">
            <v>4421029697</v>
          </cell>
        </row>
        <row r="204">
          <cell r="B204">
            <v>8561069809</v>
          </cell>
        </row>
      </sheetData>
      <sheetData sheetId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ENT"/>
      <sheetName val="Identifiants"/>
      <sheetName val="SAISIE"/>
      <sheetName val="INDV (2)"/>
      <sheetName val="PROPHYLAXIE"/>
      <sheetName val="Alimentation"/>
      <sheetName val=" buvée 1 "/>
      <sheetName val="BUVEE2"/>
      <sheetName val="Pharmacie"/>
      <sheetName val="SANG"/>
      <sheetName val="MORTALITE"/>
      <sheetName val="DOUBLON"/>
      <sheetName val="EMPLACEMENT"/>
      <sheetName val="Feuil2"/>
      <sheetName val="Feuil1"/>
      <sheetName val="Recherche avancé"/>
      <sheetName val="Feuil1 (2)"/>
    </sheetNames>
    <sheetDataSet>
      <sheetData sheetId="0"/>
      <sheetData sheetId="1">
        <row r="2">
          <cell r="L2">
            <v>34726</v>
          </cell>
        </row>
        <row r="3">
          <cell r="L3">
            <v>44914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E"/>
      <sheetName val="PDS"/>
      <sheetName val="Feuil1"/>
    </sheetNames>
    <sheetDataSet>
      <sheetData sheetId="0"/>
      <sheetData sheetId="1"/>
      <sheetData sheetId="2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3255.362895949074" createdVersion="6" refreshedVersion="6" minRefreshableVersion="3" recordCount="173">
  <cacheSource type="worksheet">
    <worksheetSource ref="A3:M176" sheet="INDV"/>
  </cacheSource>
  <cacheFields count="14">
    <cacheField name="N° TRAVAIL" numFmtId="164">
      <sharedItems containsString="0" containsBlank="1" containsNumber="1" containsInteger="1" minValue="224" maxValue="9996"/>
    </cacheField>
    <cacheField name="DATE DEBUT " numFmtId="167">
      <sharedItems containsNonDate="0" containsDate="1" containsString="0" containsBlank="1" minDate="2016-12-22T00:00:00" maxDate="2018-02-07T00:00:00" count="54">
        <m/>
        <d v="2016-12-22T00:00:00"/>
        <d v="2016-12-24T00:00:00"/>
        <d v="2016-12-25T00:00:00"/>
        <d v="2016-12-26T00:00:00"/>
        <d v="2016-12-27T00:00:00"/>
        <d v="2016-12-28T00:00:00"/>
        <d v="2016-12-29T00:00:00"/>
        <d v="2016-12-31T00:00:00"/>
        <d v="2017-01-02T00:00:00"/>
        <d v="2017-01-04T00:00:00"/>
        <d v="2017-01-05T00:00:00"/>
        <d v="2017-01-06T00:00:00"/>
        <d v="2017-01-09T00:00:00"/>
        <d v="2017-01-10T00:00:00"/>
        <d v="2017-01-11T00:00:00"/>
        <d v="2017-01-12T00:00:00"/>
        <d v="2017-01-13T00:00:00"/>
        <d v="2017-01-14T00:00:00"/>
        <d v="2017-01-20T00:00:00"/>
        <d v="2017-01-22T00:00:00"/>
        <d v="2017-01-24T00:00:00"/>
        <d v="2017-01-25T00:00:00"/>
        <d v="2017-01-26T00:00:00"/>
        <d v="2017-01-27T00:00:00"/>
        <d v="2017-01-28T00:00:00"/>
        <d v="2017-01-29T00:00:00"/>
        <d v="2017-01-30T00:00:00"/>
        <d v="2017-02-02T00:00:00"/>
        <d v="2017-02-03T00:00:00"/>
        <d v="2017-02-04T00:00:00"/>
        <d v="2017-02-05T00:00:00"/>
        <d v="2017-02-07T00:00:00"/>
        <d v="2017-02-08T00:00:00"/>
        <d v="2017-02-09T00:00:00"/>
        <d v="2017-02-10T00:00:00"/>
        <d v="2017-02-11T00:00:00"/>
        <d v="2017-02-13T00:00:00"/>
        <d v="2017-02-14T00:00:00"/>
        <d v="2017-02-15T00:00:00"/>
        <d v="2017-02-16T00:00:00"/>
        <d v="2017-02-17T00:00:00"/>
        <d v="2017-02-18T00:00:00"/>
        <d v="2017-02-20T00:00:00"/>
        <d v="2017-02-21T00:00:00"/>
        <d v="2017-02-22T00:00:00"/>
        <d v="2017-02-25T00:00:00"/>
        <d v="2017-02-27T00:00:00"/>
        <d v="2017-02-28T00:00:00"/>
        <d v="2017-03-01T00:00:00"/>
        <d v="2017-03-11T00:00:00"/>
        <d v="2017-03-15T00:00:00"/>
        <d v="2017-03-29T00:00:00"/>
        <d v="2018-02-06T00:00:00"/>
      </sharedItems>
      <fieldGroup par="13" base="1">
        <rangePr groupBy="months" startDate="2016-12-22T00:00:00" endDate="2018-02-07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7/02/2018"/>
        </groupItems>
      </fieldGroup>
    </cacheField>
    <cacheField name="N" numFmtId="168">
      <sharedItems containsBlank="1" containsMixedTypes="1" containsNumber="1" containsInteger="1" minValue="12456" maxValue="1300122"/>
    </cacheField>
    <cacheField name="DUR/J" numFmtId="0">
      <sharedItems containsString="0" containsBlank="1" containsNumber="1" containsInteger="1" minValue="1" maxValue="5"/>
    </cacheField>
    <cacheField name="PRODUIT 1" numFmtId="0">
      <sharedItems containsBlank="1"/>
    </cacheField>
    <cacheField name="DOSAGE" numFmtId="0">
      <sharedItems containsString="0" containsBlank="1" containsNumber="1" minValue="0.5" maxValue="50"/>
    </cacheField>
    <cacheField name="PRODUIT 2" numFmtId="0">
      <sharedItems containsBlank="1"/>
    </cacheField>
    <cacheField name="DOSAGE2" numFmtId="0">
      <sharedItems containsString="0" containsBlank="1" containsNumber="1" minValue="0.5" maxValue="20"/>
    </cacheField>
    <cacheField name="PRODUIT 3" numFmtId="0">
      <sharedItems containsBlank="1"/>
    </cacheField>
    <cacheField name="DOSAGE3" numFmtId="0">
      <sharedItems containsString="0" containsBlank="1" containsNumber="1" minValue="0.5" maxValue="20"/>
    </cacheField>
    <cacheField name="VOIE D'ADMINIST" numFmtId="0">
      <sharedItems containsBlank="1"/>
    </cacheField>
    <cacheField name="MOTIF" numFmtId="0">
      <sharedItems containsBlank="1" count="18">
        <m/>
        <s v="SANG"/>
        <s v="SONDER"/>
        <s v="DIARRHEES DEMARRAGES"/>
        <s v="DIGESTION"/>
        <s v="NOMBRIL"/>
        <s v="rappelle"/>
        <s v="FIEVRE "/>
        <s v="RECHUTE"/>
        <s v="OEDME  "/>
        <s v="OTITE D"/>
        <s v="OTITE G "/>
        <s v="CARDIAQUE"/>
        <s v="AUTRE"/>
        <s v="FÉBRILE "/>
        <s v="DECES"/>
        <s v="CURE"/>
        <s v="ÉQUILIBRE "/>
      </sharedItems>
    </cacheField>
    <cacheField name="DATE FIN" numFmtId="167">
      <sharedItems containsNonDate="0" containsDate="1" containsString="0" containsBlank="1" minDate="2016-12-23T00:00:00" maxDate="2018-02-10T00:00:00"/>
    </cacheField>
    <cacheField name="Années" numFmtId="0" databaseField="0">
      <fieldGroup base="1">
        <rangePr groupBy="years" startDate="2016-12-22T00:00:00" endDate="2018-02-07T00:00:00"/>
        <groupItems count="5">
          <s v="&lt;22/12/2016"/>
          <s v="2016"/>
          <s v="2017"/>
          <s v="2018"/>
          <s v="&gt;07/02/2018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73">
  <r>
    <m/>
    <x v="0"/>
    <s v="ORDONNANCE"/>
    <m/>
    <m/>
    <m/>
    <m/>
    <m/>
    <m/>
    <m/>
    <m/>
    <x v="0"/>
    <m/>
  </r>
  <r>
    <n v="7807"/>
    <x v="1"/>
    <n v="1300122"/>
    <n v="1"/>
    <s v="BAYTRIL 2,5 BUVABLE"/>
    <n v="20"/>
    <m/>
    <m/>
    <m/>
    <m/>
    <s v="VO"/>
    <x v="1"/>
    <d v="2016-12-23T00:00:00"/>
  </r>
  <r>
    <n v="1211"/>
    <x v="2"/>
    <n v="1300122"/>
    <n v="1"/>
    <s v="TRANSITONYL"/>
    <n v="0.5"/>
    <s v="ORNIPURAL"/>
    <n v="10"/>
    <s v="SPECIDRAL +"/>
    <n v="2"/>
    <s v="IM+VO"/>
    <x v="2"/>
    <d v="2016-12-25T00:00:00"/>
  </r>
  <r>
    <n v="1405"/>
    <x v="2"/>
    <n v="1300122"/>
    <n v="1"/>
    <s v="BAYTRIL 2,5 BUVABLE"/>
    <n v="20"/>
    <m/>
    <m/>
    <m/>
    <m/>
    <s v="VO"/>
    <x v="1"/>
    <d v="2016-12-25T00:00:00"/>
  </r>
  <r>
    <n v="1859"/>
    <x v="2"/>
    <n v="1300122"/>
    <n v="1"/>
    <s v="BAYTRIL 2,5 BUVABLE"/>
    <n v="20"/>
    <m/>
    <m/>
    <m/>
    <m/>
    <s v="VO"/>
    <x v="1"/>
    <d v="2016-12-25T00:00:00"/>
  </r>
  <r>
    <n v="7963"/>
    <x v="2"/>
    <n v="1300122"/>
    <n v="1"/>
    <s v="BAYTRIL 2,5 BUVABLE"/>
    <n v="20"/>
    <m/>
    <m/>
    <m/>
    <m/>
    <s v="VO"/>
    <x v="1"/>
    <d v="2016-12-25T00:00:00"/>
  </r>
  <r>
    <n v="1615"/>
    <x v="2"/>
    <n v="1300122"/>
    <n v="1"/>
    <s v="BAYTRIL 2,5 BUVABLE"/>
    <n v="20"/>
    <m/>
    <m/>
    <m/>
    <m/>
    <s v="VO"/>
    <x v="1"/>
    <d v="2016-12-25T00:00:00"/>
  </r>
  <r>
    <n v="1757"/>
    <x v="2"/>
    <n v="1300122"/>
    <n v="1"/>
    <s v="BAYTRIL 2,5 BUVABLE"/>
    <n v="20"/>
    <m/>
    <m/>
    <m/>
    <m/>
    <s v="VO"/>
    <x v="1"/>
    <d v="2016-12-25T00:00:00"/>
  </r>
  <r>
    <n v="8933"/>
    <x v="2"/>
    <m/>
    <m/>
    <m/>
    <m/>
    <m/>
    <m/>
    <s v="SPECIDRAL +"/>
    <n v="2"/>
    <s v="VO"/>
    <x v="3"/>
    <d v="2016-12-24T00:00:00"/>
  </r>
  <r>
    <n v="1211"/>
    <x v="2"/>
    <m/>
    <m/>
    <m/>
    <m/>
    <m/>
    <m/>
    <s v="SPECIDRAL +"/>
    <n v="2"/>
    <s v="VO"/>
    <x v="4"/>
    <d v="2016-12-24T00:00:00"/>
  </r>
  <r>
    <n v="3940"/>
    <x v="2"/>
    <m/>
    <m/>
    <m/>
    <m/>
    <m/>
    <m/>
    <s v="SPECIDRAL +"/>
    <n v="2"/>
    <s v="VO"/>
    <x v="4"/>
    <d v="2016-12-24T00:00:00"/>
  </r>
  <r>
    <n v="6779"/>
    <x v="2"/>
    <m/>
    <m/>
    <m/>
    <m/>
    <m/>
    <m/>
    <s v="SPECIDRAL +"/>
    <n v="2"/>
    <s v="VO"/>
    <x v="4"/>
    <d v="2016-12-24T00:00:00"/>
  </r>
  <r>
    <n v="3940"/>
    <x v="3"/>
    <n v="1300122"/>
    <n v="1"/>
    <s v="TRANSITONYL"/>
    <n v="0.5"/>
    <s v="ORNIPURAL"/>
    <n v="10"/>
    <m/>
    <n v="2"/>
    <s v="IM+VO"/>
    <x v="2"/>
    <d v="2016-12-26T00:00:00"/>
  </r>
  <r>
    <n v="6779"/>
    <x v="4"/>
    <n v="1300122"/>
    <n v="1"/>
    <s v="TRANSITONYL"/>
    <n v="0.5"/>
    <s v="ORNIPURAL"/>
    <n v="10"/>
    <s v="BAYCOX"/>
    <n v="20"/>
    <s v="IM+VO"/>
    <x v="2"/>
    <d v="2016-12-27T00:00:00"/>
  </r>
  <r>
    <n v="1263"/>
    <x v="4"/>
    <n v="1300122"/>
    <n v="3"/>
    <s v="G4"/>
    <n v="9"/>
    <m/>
    <m/>
    <m/>
    <m/>
    <s v="IM"/>
    <x v="4"/>
    <d v="2016-12-29T00:00:00"/>
  </r>
  <r>
    <n v="8933"/>
    <x v="4"/>
    <n v="1300122"/>
    <n v="3"/>
    <s v="G4"/>
    <n v="9"/>
    <m/>
    <m/>
    <m/>
    <m/>
    <s v="IM"/>
    <x v="4"/>
    <d v="2016-12-29T00:00:00"/>
  </r>
  <r>
    <n v="1263"/>
    <x v="4"/>
    <n v="1300122"/>
    <n v="1"/>
    <s v="BAYCOX"/>
    <n v="20"/>
    <m/>
    <m/>
    <m/>
    <m/>
    <s v="VO"/>
    <x v="1"/>
    <d v="2016-12-27T00:00:00"/>
  </r>
  <r>
    <n v="8933"/>
    <x v="4"/>
    <n v="1300122"/>
    <n v="1"/>
    <s v="BAYCOX"/>
    <n v="20"/>
    <m/>
    <m/>
    <m/>
    <m/>
    <s v="VO"/>
    <x v="1"/>
    <d v="2016-12-27T00:00:00"/>
  </r>
  <r>
    <n v="6167"/>
    <x v="4"/>
    <n v="1300122"/>
    <n v="1"/>
    <s v="BAYCOX"/>
    <n v="20"/>
    <s v="PANACURE"/>
    <n v="20"/>
    <m/>
    <m/>
    <s v="VO"/>
    <x v="4"/>
    <d v="2016-12-27T00:00:00"/>
  </r>
  <r>
    <n v="8290"/>
    <x v="4"/>
    <n v="1300122"/>
    <n v="5"/>
    <s v="MULTIBIO"/>
    <n v="7"/>
    <m/>
    <m/>
    <m/>
    <m/>
    <s v="IM"/>
    <x v="5"/>
    <d v="2016-12-31T00:00:00"/>
  </r>
  <r>
    <n v="8555"/>
    <x v="4"/>
    <n v="1300122"/>
    <n v="5"/>
    <s v="MULTIBIO"/>
    <n v="7"/>
    <m/>
    <m/>
    <m/>
    <m/>
    <s v="IM"/>
    <x v="5"/>
    <d v="2016-12-31T00:00:00"/>
  </r>
  <r>
    <n v="2633"/>
    <x v="4"/>
    <n v="1300122"/>
    <n v="5"/>
    <s v="MULTIBIO"/>
    <n v="7"/>
    <m/>
    <m/>
    <m/>
    <m/>
    <s v="IM"/>
    <x v="5"/>
    <d v="2016-12-31T00:00:00"/>
  </r>
  <r>
    <n v="7531"/>
    <x v="4"/>
    <n v="1300122"/>
    <n v="5"/>
    <s v="MULTIBIO"/>
    <n v="7"/>
    <m/>
    <m/>
    <m/>
    <m/>
    <s v="IM"/>
    <x v="5"/>
    <d v="2016-12-31T00:00:00"/>
  </r>
  <r>
    <n v="2182"/>
    <x v="4"/>
    <n v="1300122"/>
    <n v="5"/>
    <s v="MULTIBIO"/>
    <n v="7"/>
    <m/>
    <m/>
    <m/>
    <m/>
    <s v="IM"/>
    <x v="5"/>
    <d v="2016-12-31T00:00:00"/>
  </r>
  <r>
    <n v="6779"/>
    <x v="5"/>
    <m/>
    <n v="1"/>
    <s v="SPECIDRAL +"/>
    <m/>
    <m/>
    <m/>
    <m/>
    <m/>
    <s v="VO"/>
    <x v="4"/>
    <d v="2016-12-28T00:00:00"/>
  </r>
  <r>
    <n v="8290"/>
    <x v="5"/>
    <n v="1300122"/>
    <n v="1"/>
    <s v="MULTIBIO"/>
    <n v="7"/>
    <m/>
    <m/>
    <m/>
    <m/>
    <s v="IM"/>
    <x v="6"/>
    <d v="2016-12-28T00:00:00"/>
  </r>
  <r>
    <n v="8555"/>
    <x v="5"/>
    <n v="1300122"/>
    <n v="1"/>
    <s v="MULTIBIO"/>
    <n v="7"/>
    <m/>
    <m/>
    <m/>
    <m/>
    <s v="IM"/>
    <x v="6"/>
    <d v="2016-12-28T00:00:00"/>
  </r>
  <r>
    <n v="2633"/>
    <x v="5"/>
    <n v="1300122"/>
    <n v="1"/>
    <s v="MULTIBIO"/>
    <n v="7"/>
    <m/>
    <m/>
    <m/>
    <m/>
    <s v="IM"/>
    <x v="6"/>
    <d v="2016-12-28T00:00:00"/>
  </r>
  <r>
    <n v="7531"/>
    <x v="5"/>
    <n v="1300122"/>
    <n v="1"/>
    <s v="MULTIBIO"/>
    <n v="7"/>
    <m/>
    <m/>
    <m/>
    <m/>
    <s v="IM"/>
    <x v="6"/>
    <d v="2016-12-28T00:00:00"/>
  </r>
  <r>
    <n v="2182"/>
    <x v="5"/>
    <n v="1300122"/>
    <n v="1"/>
    <s v="MULTIBIO"/>
    <n v="7"/>
    <m/>
    <m/>
    <m/>
    <m/>
    <s v="IM"/>
    <x v="6"/>
    <d v="2016-12-28T00:00:00"/>
  </r>
  <r>
    <n v="8933"/>
    <x v="5"/>
    <n v="1300122"/>
    <n v="4"/>
    <s v="G4"/>
    <n v="9"/>
    <m/>
    <m/>
    <m/>
    <m/>
    <s v="IM"/>
    <x v="6"/>
    <d v="2016-12-31T00:00:00"/>
  </r>
  <r>
    <n v="1263"/>
    <x v="5"/>
    <n v="1300122"/>
    <n v="4"/>
    <s v="G4"/>
    <n v="9"/>
    <m/>
    <m/>
    <m/>
    <m/>
    <s v="IM"/>
    <x v="6"/>
    <d v="2016-12-31T00:00:00"/>
  </r>
  <r>
    <n v="1695"/>
    <x v="5"/>
    <m/>
    <n v="1"/>
    <s v="SPECIDRAL +"/>
    <m/>
    <m/>
    <m/>
    <m/>
    <m/>
    <s v="VO"/>
    <x v="4"/>
    <d v="2016-12-28T00:00:00"/>
  </r>
  <r>
    <n v="8290"/>
    <x v="6"/>
    <n v="1300122"/>
    <n v="1"/>
    <s v="MULTIBIO"/>
    <n v="7"/>
    <m/>
    <m/>
    <m/>
    <m/>
    <s v="IM"/>
    <x v="6"/>
    <d v="2016-12-29T00:00:00"/>
  </r>
  <r>
    <n v="8555"/>
    <x v="6"/>
    <n v="1300122"/>
    <n v="1"/>
    <s v="MULTIBIO"/>
    <n v="7"/>
    <m/>
    <m/>
    <m/>
    <m/>
    <s v="IM"/>
    <x v="6"/>
    <d v="2016-12-29T00:00:00"/>
  </r>
  <r>
    <n v="2633"/>
    <x v="6"/>
    <n v="1300122"/>
    <n v="1"/>
    <s v="MULTIBIO"/>
    <n v="7"/>
    <m/>
    <m/>
    <m/>
    <m/>
    <s v="IM"/>
    <x v="6"/>
    <d v="2016-12-29T00:00:00"/>
  </r>
  <r>
    <n v="7531"/>
    <x v="6"/>
    <n v="1300122"/>
    <n v="1"/>
    <s v="MULTIBIO"/>
    <n v="7"/>
    <m/>
    <m/>
    <m/>
    <m/>
    <s v="IM"/>
    <x v="6"/>
    <d v="2016-12-29T00:00:00"/>
  </r>
  <r>
    <n v="2182"/>
    <x v="6"/>
    <n v="1300122"/>
    <n v="1"/>
    <s v="MULTIBIO"/>
    <n v="7"/>
    <m/>
    <m/>
    <m/>
    <m/>
    <s v="IM"/>
    <x v="6"/>
    <d v="2016-12-29T00:00:00"/>
  </r>
  <r>
    <n v="8933"/>
    <x v="6"/>
    <n v="1300122"/>
    <m/>
    <s v="G4"/>
    <n v="9"/>
    <m/>
    <m/>
    <m/>
    <m/>
    <s v="IM"/>
    <x v="6"/>
    <d v="2016-12-28T00:00:00"/>
  </r>
  <r>
    <n v="1263"/>
    <x v="6"/>
    <n v="1300122"/>
    <m/>
    <s v="G4"/>
    <n v="9"/>
    <m/>
    <m/>
    <m/>
    <m/>
    <s v="IM"/>
    <x v="6"/>
    <d v="2016-12-28T00:00:00"/>
  </r>
  <r>
    <n v="796"/>
    <x v="7"/>
    <n v="1300122"/>
    <n v="1"/>
    <s v="TRANSITONYL"/>
    <n v="0.5"/>
    <s v="ORNIPURAL"/>
    <n v="10"/>
    <s v="SPECIDRAL +"/>
    <n v="2"/>
    <s v="IM+VO"/>
    <x v="2"/>
    <d v="2016-12-30T00:00:00"/>
  </r>
  <r>
    <n v="9375"/>
    <x v="7"/>
    <m/>
    <n v="1"/>
    <s v="SPECIDRAL +"/>
    <m/>
    <m/>
    <m/>
    <m/>
    <m/>
    <s v="VO"/>
    <x v="4"/>
    <d v="2016-12-30T00:00:00"/>
  </r>
  <r>
    <n v="8290"/>
    <x v="7"/>
    <n v="1300122"/>
    <n v="1"/>
    <s v="MULTIBIO"/>
    <n v="7"/>
    <m/>
    <m/>
    <m/>
    <m/>
    <s v="IM"/>
    <x v="6"/>
    <d v="2016-12-30T00:00:00"/>
  </r>
  <r>
    <n v="8555"/>
    <x v="7"/>
    <n v="1300122"/>
    <n v="1"/>
    <s v="MULTIBIO"/>
    <n v="7"/>
    <m/>
    <m/>
    <m/>
    <m/>
    <s v="IM"/>
    <x v="6"/>
    <d v="2016-12-30T00:00:00"/>
  </r>
  <r>
    <n v="2633"/>
    <x v="7"/>
    <n v="1300122"/>
    <n v="1"/>
    <s v="MULTIBIO"/>
    <n v="7"/>
    <m/>
    <m/>
    <m/>
    <m/>
    <s v="IM"/>
    <x v="6"/>
    <d v="2016-12-30T00:00:00"/>
  </r>
  <r>
    <n v="7531"/>
    <x v="7"/>
    <n v="1300122"/>
    <n v="1"/>
    <s v="MULTIBIO"/>
    <n v="7"/>
    <m/>
    <m/>
    <m/>
    <m/>
    <s v="IM"/>
    <x v="6"/>
    <d v="2016-12-30T00:00:00"/>
  </r>
  <r>
    <n v="2182"/>
    <x v="7"/>
    <n v="1300122"/>
    <n v="1"/>
    <s v="MULTIBIO"/>
    <n v="7"/>
    <m/>
    <m/>
    <m/>
    <m/>
    <s v="IM"/>
    <x v="6"/>
    <d v="2016-12-30T00:00:00"/>
  </r>
  <r>
    <n v="9375"/>
    <x v="7"/>
    <n v="1300122"/>
    <m/>
    <s v="G4"/>
    <n v="9"/>
    <m/>
    <m/>
    <m/>
    <m/>
    <s v="VO"/>
    <x v="0"/>
    <d v="2016-12-29T00:00:00"/>
  </r>
  <r>
    <n v="1695"/>
    <x v="8"/>
    <n v="1300122"/>
    <n v="1"/>
    <s v="TRANSITONYL"/>
    <n v="0.5"/>
    <s v="ORNIPURAL"/>
    <n v="10"/>
    <s v="SPECIDRAL +"/>
    <n v="2"/>
    <s v="IM+VO"/>
    <x v="2"/>
    <d v="2017-01-01T00:00:00"/>
  </r>
  <r>
    <n v="9375"/>
    <x v="8"/>
    <n v="1300122"/>
    <n v="1"/>
    <s v="G4"/>
    <m/>
    <m/>
    <m/>
    <m/>
    <m/>
    <s v="VO"/>
    <x v="6"/>
    <d v="2017-01-01T00:00:00"/>
  </r>
  <r>
    <n v="1695"/>
    <x v="8"/>
    <m/>
    <n v="1"/>
    <s v="SPECIDRAL +"/>
    <m/>
    <m/>
    <m/>
    <m/>
    <m/>
    <s v="VO"/>
    <x v="6"/>
    <d v="2017-01-01T00:00:00"/>
  </r>
  <r>
    <n v="1757"/>
    <x v="9"/>
    <m/>
    <n v="1"/>
    <s v="SPECIDRAL +"/>
    <m/>
    <m/>
    <m/>
    <m/>
    <m/>
    <s v="VO"/>
    <x v="4"/>
    <d v="2017-01-03T00:00:00"/>
  </r>
  <r>
    <n v="8933"/>
    <x v="9"/>
    <m/>
    <n v="1"/>
    <s v="SPECIDRAL +"/>
    <m/>
    <m/>
    <m/>
    <m/>
    <m/>
    <s v="VO"/>
    <x v="4"/>
    <d v="2017-01-03T00:00:00"/>
  </r>
  <r>
    <n v="8933"/>
    <x v="9"/>
    <n v="1300122"/>
    <n v="2"/>
    <s v="DIURIZONE"/>
    <n v="3"/>
    <s v="VETRIMOXIN INJ"/>
    <n v="7"/>
    <s v="SPECIDRAL +"/>
    <n v="2"/>
    <s v="IM+VO"/>
    <x v="7"/>
    <d v="2017-01-04T00:00:00"/>
  </r>
  <r>
    <n v="1757"/>
    <x v="9"/>
    <n v="1300122"/>
    <n v="2"/>
    <s v="DIURIZONE"/>
    <n v="3"/>
    <s v="VETRIMOXIN INJ"/>
    <n v="7"/>
    <s v="SPECIDRAL +"/>
    <n v="2"/>
    <s v="IM+VO"/>
    <x v="7"/>
    <d v="2017-01-04T00:00:00"/>
  </r>
  <r>
    <n v="962"/>
    <x v="9"/>
    <n v="1300122"/>
    <n v="2"/>
    <s v="DIURIZONE"/>
    <n v="3"/>
    <s v="VETRIMOXIN INJ"/>
    <n v="7"/>
    <s v="SPECIDRAL +"/>
    <n v="2"/>
    <s v="IM+VO"/>
    <x v="7"/>
    <d v="2017-01-04T00:00:00"/>
  </r>
  <r>
    <n v="8933"/>
    <x v="10"/>
    <n v="1300122"/>
    <m/>
    <s v="VETRIMOXIN INJ"/>
    <n v="7"/>
    <m/>
    <m/>
    <m/>
    <m/>
    <s v="IM"/>
    <x v="6"/>
    <d v="2017-01-04T00:00:00"/>
  </r>
  <r>
    <n v="962"/>
    <x v="10"/>
    <n v="1300122"/>
    <m/>
    <s v="VETRIMOXIN INJ"/>
    <n v="7"/>
    <m/>
    <m/>
    <m/>
    <m/>
    <s v="IM"/>
    <x v="6"/>
    <d v="2017-01-04T00:00:00"/>
  </r>
  <r>
    <n v="5684"/>
    <x v="11"/>
    <m/>
    <n v="1"/>
    <s v="SPECIDRAL +"/>
    <m/>
    <m/>
    <m/>
    <m/>
    <m/>
    <s v="VO"/>
    <x v="4"/>
    <d v="2017-01-06T00:00:00"/>
  </r>
  <r>
    <n v="6167"/>
    <x v="11"/>
    <m/>
    <n v="1"/>
    <s v="SPECIDRAL +"/>
    <m/>
    <m/>
    <m/>
    <m/>
    <m/>
    <s v="VO"/>
    <x v="4"/>
    <d v="2017-01-06T00:00:00"/>
  </r>
  <r>
    <n v="571"/>
    <x v="12"/>
    <n v="1300122"/>
    <n v="2"/>
    <s v="DIURIZONE"/>
    <n v="3"/>
    <s v="VETRIMOXIN INJ"/>
    <n v="7"/>
    <s v="SPECIDRAL +"/>
    <n v="2"/>
    <s v="IM+VO"/>
    <x v="7"/>
    <d v="2017-01-08T00:00:00"/>
  </r>
  <r>
    <n v="1181"/>
    <x v="13"/>
    <m/>
    <n v="1"/>
    <s v="SPECIDRAL +"/>
    <m/>
    <m/>
    <m/>
    <m/>
    <m/>
    <s v="VO"/>
    <x v="4"/>
    <d v="2017-01-10T00:00:00"/>
  </r>
  <r>
    <n v="591"/>
    <x v="13"/>
    <n v="1300122"/>
    <n v="2"/>
    <s v="DIURIZONE"/>
    <n v="3"/>
    <s v="VETRIMOXIN INJ"/>
    <n v="7"/>
    <s v="SPECIDRAL +"/>
    <n v="2"/>
    <s v="IM+VO"/>
    <x v="7"/>
    <d v="2017-01-11T00:00:00"/>
  </r>
  <r>
    <n v="2689"/>
    <x v="13"/>
    <n v="1300122"/>
    <n v="2"/>
    <s v="DIURIZONE"/>
    <n v="3"/>
    <s v="VETRIMOXIN INJ"/>
    <n v="7"/>
    <s v="SPECIDRAL +"/>
    <n v="2"/>
    <s v="IM+VO"/>
    <x v="7"/>
    <d v="2017-01-11T00:00:00"/>
  </r>
  <r>
    <n v="1181"/>
    <x v="13"/>
    <n v="1300122"/>
    <n v="1"/>
    <s v="TRANSITONYL"/>
    <n v="0.5"/>
    <s v="ORNIPURAL"/>
    <n v="10"/>
    <s v="METHIO B12"/>
    <n v="10"/>
    <s v="IM"/>
    <x v="2"/>
    <d v="2017-01-10T00:00:00"/>
  </r>
  <r>
    <n v="5906"/>
    <x v="14"/>
    <n v="1300122"/>
    <n v="2"/>
    <s v="DIURIZONE"/>
    <n v="3"/>
    <s v="VETRIMOXIN INJ"/>
    <n v="7"/>
    <s v="SPECIDRAL +"/>
    <n v="2"/>
    <s v="IM+VO"/>
    <x v="7"/>
    <d v="2017-01-12T00:00:00"/>
  </r>
  <r>
    <n v="571"/>
    <x v="14"/>
    <n v="1300122"/>
    <n v="2"/>
    <s v="DIURIZONE"/>
    <n v="3"/>
    <s v="LINCO "/>
    <n v="8"/>
    <s v="SPECIDRAL +"/>
    <n v="2"/>
    <s v="IM+VO"/>
    <x v="7"/>
    <d v="2017-01-12T00:00:00"/>
  </r>
  <r>
    <n v="591"/>
    <x v="15"/>
    <n v="1300122"/>
    <m/>
    <s v="VETRIMOXIN INJ"/>
    <n v="7"/>
    <m/>
    <m/>
    <m/>
    <m/>
    <s v="IM"/>
    <x v="6"/>
    <d v="2017-01-11T00:00:00"/>
  </r>
  <r>
    <n v="2689"/>
    <x v="15"/>
    <n v="1300122"/>
    <m/>
    <s v="VETRIMOXIN INJ"/>
    <n v="7"/>
    <m/>
    <m/>
    <m/>
    <m/>
    <s v="IM"/>
    <x v="6"/>
    <d v="2017-01-11T00:00:00"/>
  </r>
  <r>
    <n v="591"/>
    <x v="16"/>
    <n v="1300122"/>
    <n v="2"/>
    <s v="DIURIZONE"/>
    <n v="3"/>
    <s v="SELECTANT"/>
    <n v="6"/>
    <m/>
    <m/>
    <s v="IM"/>
    <x v="8"/>
    <d v="2017-01-14T00:00:00"/>
  </r>
  <r>
    <n v="5906"/>
    <x v="16"/>
    <n v="1300122"/>
    <m/>
    <s v="VETRIMOXIN INJ"/>
    <n v="7"/>
    <m/>
    <m/>
    <m/>
    <m/>
    <s v="IM"/>
    <x v="6"/>
    <d v="2017-01-12T00:00:00"/>
  </r>
  <r>
    <n v="4221"/>
    <x v="17"/>
    <n v="1300122"/>
    <n v="5"/>
    <s v="MULTIBIO"/>
    <n v="10"/>
    <s v="ORNIPURAL"/>
    <n v="10"/>
    <m/>
    <m/>
    <s v="IM"/>
    <x v="9"/>
    <d v="2017-01-18T00:00:00"/>
  </r>
  <r>
    <n v="9996"/>
    <x v="18"/>
    <n v="1300122"/>
    <n v="2"/>
    <s v="DIURIZONE"/>
    <n v="4"/>
    <s v="SELECTANT"/>
    <n v="7"/>
    <s v="MASTIJET SERINGUE"/>
    <n v="0.5"/>
    <s v="IM+OREILLE"/>
    <x v="10"/>
    <d v="2017-01-16T00:00:00"/>
  </r>
  <r>
    <n v="2739"/>
    <x v="19"/>
    <n v="1300122"/>
    <n v="2"/>
    <s v="DIURIZONE"/>
    <n v="4"/>
    <s v="SELECTANT"/>
    <n v="7"/>
    <s v="MASTIJET SERINGUE"/>
    <n v="0.5"/>
    <s v="IM+OREILLE"/>
    <x v="11"/>
    <d v="2017-01-22T00:00:00"/>
  </r>
  <r>
    <n v="4221"/>
    <x v="20"/>
    <n v="1300122"/>
    <n v="1"/>
    <s v="DIURIZONE"/>
    <n v="4"/>
    <s v="METHIO B12"/>
    <n v="10"/>
    <s v="VETRIMOXIN POUDRE"/>
    <n v="5"/>
    <s v="IM+VO"/>
    <x v="6"/>
    <d v="2017-01-23T00:00:00"/>
  </r>
  <r>
    <n v="1695"/>
    <x v="21"/>
    <n v="1300122"/>
    <n v="1"/>
    <s v="TRANSITONYL"/>
    <n v="1"/>
    <s v="ORNIPURAL"/>
    <n v="9"/>
    <s v="ESTOCELAN"/>
    <n v="10"/>
    <s v="IM"/>
    <x v="2"/>
    <d v="2017-01-25T00:00:00"/>
  </r>
  <r>
    <n v="4221"/>
    <x v="21"/>
    <n v="1300122"/>
    <n v="5"/>
    <s v="DIURIZONE"/>
    <n v="4"/>
    <s v="TEINTURE D'IODE"/>
    <m/>
    <s v="VETRIMOXIN POUDRE"/>
    <n v="5"/>
    <s v="IM+VO"/>
    <x v="6"/>
    <d v="2017-01-29T00:00:00"/>
  </r>
  <r>
    <n v="1695"/>
    <x v="22"/>
    <m/>
    <n v="1"/>
    <s v="SPECIDRAL +"/>
    <n v="50"/>
    <s v="KAOLIN"/>
    <m/>
    <m/>
    <m/>
    <m/>
    <x v="0"/>
    <d v="2017-01-26T00:00:00"/>
  </r>
  <r>
    <n v="4221"/>
    <x v="22"/>
    <n v="1300122"/>
    <n v="1"/>
    <s v="DIURIZONE"/>
    <n v="4"/>
    <s v="TEINTURE D'IODE"/>
    <m/>
    <s v="VETRIMOXIN POUDRE"/>
    <n v="5"/>
    <s v="IM+VO"/>
    <x v="6"/>
    <d v="2017-01-26T00:00:00"/>
  </r>
  <r>
    <n v="4221"/>
    <x v="23"/>
    <n v="1300122"/>
    <n v="1"/>
    <s v="DIURIZONE"/>
    <n v="4"/>
    <s v="TEINTURE D'IODE"/>
    <m/>
    <s v="VETRIMOXIN POUDRE"/>
    <n v="5"/>
    <s v="IM+VO"/>
    <x v="6"/>
    <d v="2017-01-27T00:00:00"/>
  </r>
  <r>
    <n v="4221"/>
    <x v="24"/>
    <n v="1300122"/>
    <n v="1"/>
    <s v="DIURIZONE"/>
    <n v="4"/>
    <s v="TEINTURE D'IODE"/>
    <m/>
    <s v="VETRIMOXIN POUDRE"/>
    <n v="5"/>
    <s v="IM+VO"/>
    <x v="6"/>
    <d v="2017-01-28T00:00:00"/>
  </r>
  <r>
    <n v="8100"/>
    <x v="24"/>
    <n v="1300122"/>
    <n v="2"/>
    <s v="DIURIZONE"/>
    <n v="4"/>
    <s v="SELECTANT"/>
    <n v="7"/>
    <s v="SPECIDRAL +"/>
    <n v="2"/>
    <s v="IM+VO"/>
    <x v="7"/>
    <d v="2017-01-29T00:00:00"/>
  </r>
  <r>
    <n v="4221"/>
    <x v="25"/>
    <n v="1300122"/>
    <n v="1"/>
    <s v="DIURIZONE"/>
    <n v="4"/>
    <s v="TEINTURE D'IODE"/>
    <n v="2"/>
    <s v="VETRIMOXIN POUDRE"/>
    <n v="5"/>
    <s v="IM+VO"/>
    <x v="6"/>
    <d v="2017-01-29T00:00:00"/>
  </r>
  <r>
    <n v="4221"/>
    <x v="26"/>
    <n v="1300122"/>
    <n v="1"/>
    <s v="DIURIZONE"/>
    <n v="4"/>
    <s v="TEINTURE D'IODE"/>
    <n v="2"/>
    <s v="VETRIMOXIN POUDRE"/>
    <n v="5"/>
    <s v="IM+VO"/>
    <x v="6"/>
    <d v="2017-01-30T00:00:00"/>
  </r>
  <r>
    <n v="4363"/>
    <x v="26"/>
    <n v="1300122"/>
    <n v="2"/>
    <s v="DIURIZONE"/>
    <n v="4"/>
    <s v="SELECTANT"/>
    <n v="7"/>
    <s v="SPECIDRAL +"/>
    <n v="2"/>
    <s v="IM"/>
    <x v="7"/>
    <d v="2017-01-31T00:00:00"/>
  </r>
  <r>
    <n v="8100"/>
    <x v="26"/>
    <n v="1300122"/>
    <m/>
    <s v="SELECTANT"/>
    <n v="7"/>
    <m/>
    <m/>
    <m/>
    <m/>
    <s v="IM"/>
    <x v="6"/>
    <d v="2017-01-29T00:00:00"/>
  </r>
  <r>
    <n v="4221"/>
    <x v="27"/>
    <n v="1300122"/>
    <n v="1"/>
    <s v="DIURIZONE"/>
    <n v="4"/>
    <s v="TEINTURE D'IODE"/>
    <n v="2"/>
    <s v="VETRIMOXIN POUDRE"/>
    <n v="5"/>
    <s v="IM+VO"/>
    <x v="6"/>
    <d v="2017-01-31T00:00:00"/>
  </r>
  <r>
    <n v="7963"/>
    <x v="27"/>
    <n v="1300122"/>
    <n v="2"/>
    <s v="DIURIZONE"/>
    <n v="4"/>
    <s v="SELECTANT"/>
    <n v="7"/>
    <s v="SPECIDRAL +"/>
    <n v="2"/>
    <s v="IM"/>
    <x v="7"/>
    <d v="2017-02-01T00:00:00"/>
  </r>
  <r>
    <n v="6908"/>
    <x v="27"/>
    <n v="1300122"/>
    <n v="4"/>
    <s v="DIURIZONE"/>
    <n v="4"/>
    <s v="SELECTANT"/>
    <n v="7"/>
    <s v="MASTIJET SERINGUE"/>
    <n v="0.5"/>
    <s v="IM+OREILLE"/>
    <x v="11"/>
    <d v="2017-02-03T00:00:00"/>
  </r>
  <r>
    <n v="1831"/>
    <x v="27"/>
    <n v="1300122"/>
    <n v="4"/>
    <s v="DIURIZONE"/>
    <n v="4"/>
    <s v="SELECTANT"/>
    <n v="7"/>
    <m/>
    <m/>
    <s v="IM"/>
    <x v="7"/>
    <d v="2017-02-03T00:00:00"/>
  </r>
  <r>
    <n v="544"/>
    <x v="27"/>
    <n v="1300122"/>
    <n v="4"/>
    <s v="DIURIZONE"/>
    <n v="4"/>
    <s v="SELECTANT"/>
    <n v="7"/>
    <m/>
    <m/>
    <s v="IM"/>
    <x v="7"/>
    <d v="2017-02-03T00:00:00"/>
  </r>
  <r>
    <n v="224"/>
    <x v="27"/>
    <n v="1300122"/>
    <n v="4"/>
    <s v="DIURIZONE"/>
    <n v="4"/>
    <s v="SELECTANT"/>
    <n v="7"/>
    <m/>
    <m/>
    <s v="IM"/>
    <x v="7"/>
    <d v="2017-02-03T00:00:00"/>
  </r>
  <r>
    <n v="8932"/>
    <x v="27"/>
    <n v="1300122"/>
    <n v="4"/>
    <s v="DIURIZONE"/>
    <n v="4"/>
    <s v="SELECTANT"/>
    <n v="7"/>
    <m/>
    <m/>
    <s v="IM"/>
    <x v="7"/>
    <d v="2017-02-03T00:00:00"/>
  </r>
  <r>
    <n v="8933"/>
    <x v="27"/>
    <n v="1300122"/>
    <n v="4"/>
    <s v="DIURIZONE"/>
    <n v="4"/>
    <s v="SELECTANT"/>
    <n v="7"/>
    <m/>
    <m/>
    <s v="IM"/>
    <x v="7"/>
    <d v="2017-02-03T00:00:00"/>
  </r>
  <r>
    <n v="9185"/>
    <x v="27"/>
    <n v="1300122"/>
    <n v="4"/>
    <s v="DIURIZONE"/>
    <n v="4"/>
    <s v="SELECTANT"/>
    <n v="7"/>
    <m/>
    <m/>
    <s v="IM"/>
    <x v="7"/>
    <d v="2017-02-03T00:00:00"/>
  </r>
  <r>
    <n v="7963"/>
    <x v="28"/>
    <n v="1300122"/>
    <n v="1"/>
    <s v="SELECTANT"/>
    <n v="7"/>
    <m/>
    <m/>
    <m/>
    <m/>
    <s v="IM"/>
    <x v="6"/>
    <d v="2017-02-03T00:00:00"/>
  </r>
  <r>
    <n v="6908"/>
    <x v="28"/>
    <n v="1300122"/>
    <n v="1"/>
    <s v="SELECTANT"/>
    <n v="7"/>
    <m/>
    <m/>
    <m/>
    <m/>
    <s v="IM"/>
    <x v="6"/>
    <d v="2017-02-03T00:00:00"/>
  </r>
  <r>
    <n v="4221"/>
    <x v="28"/>
    <n v="1300122"/>
    <n v="1"/>
    <s v="DIURIZONE"/>
    <n v="4"/>
    <s v="TEINTURE D'IODE"/>
    <n v="2"/>
    <s v="VETRIMOXIN POUDRE"/>
    <n v="5"/>
    <s v="IM+VO"/>
    <x v="6"/>
    <d v="2017-02-03T00:00:00"/>
  </r>
  <r>
    <n v="6626"/>
    <x v="28"/>
    <n v="1300122"/>
    <n v="3"/>
    <s v="VETECARDIOL"/>
    <n v="10"/>
    <m/>
    <m/>
    <m/>
    <m/>
    <s v="sc"/>
    <x v="12"/>
    <d v="2017-02-05T00:00:00"/>
  </r>
  <r>
    <n v="4221"/>
    <x v="29"/>
    <n v="1300122"/>
    <n v="1"/>
    <s v="DIURIZONE"/>
    <n v="4"/>
    <s v="TEINTURE D'IODE"/>
    <n v="2"/>
    <s v="VETRIMOXIN POUDRE"/>
    <n v="5"/>
    <s v="IM+VO"/>
    <x v="6"/>
    <d v="2017-02-04T00:00:00"/>
  </r>
  <r>
    <n v="6626"/>
    <x v="29"/>
    <n v="1300122"/>
    <n v="1"/>
    <s v="VETECARDIOL"/>
    <n v="9"/>
    <m/>
    <m/>
    <m/>
    <m/>
    <s v="sc"/>
    <x v="6"/>
    <d v="2017-02-04T00:00:00"/>
  </r>
  <r>
    <n v="9697"/>
    <x v="29"/>
    <n v="1300122"/>
    <n v="4"/>
    <s v="DIURIZONE"/>
    <n v="4"/>
    <s v="SELECTANT"/>
    <n v="7"/>
    <m/>
    <m/>
    <s v="IM"/>
    <x v="7"/>
    <d v="2017-02-07T00:00:00"/>
  </r>
  <r>
    <n v="7531"/>
    <x v="29"/>
    <n v="1300122"/>
    <n v="4"/>
    <s v="DIURIZONE"/>
    <n v="4"/>
    <s v="SELECTANT"/>
    <n v="7"/>
    <m/>
    <m/>
    <s v="IM"/>
    <x v="7"/>
    <d v="2017-02-07T00:00:00"/>
  </r>
  <r>
    <n v="1664"/>
    <x v="29"/>
    <n v="1300122"/>
    <n v="4"/>
    <s v="DIURIZONE"/>
    <n v="4"/>
    <s v="SELECTANT"/>
    <n v="7"/>
    <m/>
    <m/>
    <s v="IM"/>
    <x v="7"/>
    <d v="2017-02-07T00:00:00"/>
  </r>
  <r>
    <n v="7525"/>
    <x v="29"/>
    <n v="1300122"/>
    <n v="4"/>
    <s v="DIURIZONE"/>
    <n v="4"/>
    <s v="SELECTANT"/>
    <n v="7"/>
    <s v="MASTIJET SERINGUE"/>
    <n v="0.5"/>
    <s v="IM+OREILLE"/>
    <x v="10"/>
    <d v="2017-02-07T00:00:00"/>
  </r>
  <r>
    <n v="4221"/>
    <x v="29"/>
    <n v="1300122"/>
    <m/>
    <s v="VETRIMOXIN POUDRE"/>
    <n v="5"/>
    <s v="ASPIRINE"/>
    <n v="0.5"/>
    <s v="TEINTURE D'IODE"/>
    <m/>
    <s v="VO"/>
    <x v="6"/>
    <d v="2017-02-03T00:00:00"/>
  </r>
  <r>
    <n v="972"/>
    <x v="29"/>
    <n v="1300122"/>
    <n v="4"/>
    <s v="DIURIZONE"/>
    <n v="4"/>
    <s v="SELECTANT"/>
    <n v="7"/>
    <m/>
    <m/>
    <s v="IM"/>
    <x v="7"/>
    <d v="2017-02-07T00:00:00"/>
  </r>
  <r>
    <n v="5725"/>
    <x v="29"/>
    <n v="1300122"/>
    <n v="4"/>
    <s v="DIURIZONE"/>
    <n v="4"/>
    <s v="SELECTANT"/>
    <n v="7"/>
    <m/>
    <m/>
    <s v="IM"/>
    <x v="7"/>
    <d v="2017-02-07T00:00:00"/>
  </r>
  <r>
    <n v="4221"/>
    <x v="30"/>
    <n v="1300122"/>
    <n v="1"/>
    <s v="VETRIMOXIN POUDRE"/>
    <n v="5"/>
    <s v="ASPIRINE"/>
    <n v="0.5"/>
    <s v="TEINTURE D'IODE"/>
    <m/>
    <s v="VO"/>
    <x v="6"/>
    <d v="2017-02-05T00:00:00"/>
  </r>
  <r>
    <n v="6626"/>
    <x v="30"/>
    <n v="1300122"/>
    <n v="1"/>
    <s v="VETECARDIOL"/>
    <n v="9"/>
    <s v="VETRIMOXIN POUDRE"/>
    <n v="5"/>
    <m/>
    <m/>
    <s v="sc"/>
    <x v="6"/>
    <d v="2017-02-05T00:00:00"/>
  </r>
  <r>
    <n v="4221"/>
    <x v="31"/>
    <n v="1300122"/>
    <n v="1"/>
    <s v="VETRIMOXIN POUDRE"/>
    <n v="5"/>
    <s v="ASPIRINE"/>
    <n v="0.5"/>
    <s v="TEINTURE D'IODE"/>
    <m/>
    <s v="VO"/>
    <x v="6"/>
    <d v="2017-02-06T00:00:00"/>
  </r>
  <r>
    <n v="6626"/>
    <x v="31"/>
    <n v="1300122"/>
    <n v="1"/>
    <s v="VETECARDIOL"/>
    <n v="9"/>
    <s v="VETRIMOXIN POUDRE"/>
    <n v="5"/>
    <m/>
    <m/>
    <s v="sc"/>
    <x v="6"/>
    <d v="2017-02-06T00:00:00"/>
  </r>
  <r>
    <n v="9697"/>
    <x v="31"/>
    <n v="1300122"/>
    <n v="1"/>
    <s v="SELECTANT"/>
    <n v="7"/>
    <m/>
    <m/>
    <m/>
    <m/>
    <s v="IM"/>
    <x v="6"/>
    <d v="2017-02-06T00:00:00"/>
  </r>
  <r>
    <n v="7531"/>
    <x v="31"/>
    <n v="1300122"/>
    <n v="1"/>
    <s v="SELECTANT"/>
    <n v="7"/>
    <m/>
    <m/>
    <m/>
    <m/>
    <s v="IM"/>
    <x v="6"/>
    <d v="2017-02-06T00:00:00"/>
  </r>
  <r>
    <n v="1664"/>
    <x v="31"/>
    <n v="1300122"/>
    <n v="1"/>
    <s v="SELECTANT"/>
    <n v="7"/>
    <m/>
    <m/>
    <m/>
    <m/>
    <s v="IM"/>
    <x v="6"/>
    <d v="2017-02-06T00:00:00"/>
  </r>
  <r>
    <n v="7525"/>
    <x v="31"/>
    <n v="1300122"/>
    <n v="1"/>
    <s v="SELECTANT"/>
    <n v="7"/>
    <m/>
    <m/>
    <m/>
    <m/>
    <s v="IM"/>
    <x v="6"/>
    <d v="2017-02-06T00:00:00"/>
  </r>
  <r>
    <n v="3184"/>
    <x v="31"/>
    <n v="1300122"/>
    <n v="4"/>
    <s v="DIURIZONE"/>
    <n v="4"/>
    <s v="SELECTANT"/>
    <n v="7"/>
    <s v="SPECIDRAL +"/>
    <n v="2"/>
    <s v="IM"/>
    <x v="7"/>
    <d v="2017-02-09T00:00:00"/>
  </r>
  <r>
    <n v="5725"/>
    <x v="31"/>
    <n v="1300122"/>
    <n v="1"/>
    <s v="SELECTANT"/>
    <n v="7"/>
    <m/>
    <m/>
    <m/>
    <m/>
    <s v="IM"/>
    <x v="6"/>
    <d v="2017-02-06T00:00:00"/>
  </r>
  <r>
    <n v="7525"/>
    <x v="31"/>
    <n v="1300122"/>
    <n v="1"/>
    <s v="SELECTANT"/>
    <n v="7"/>
    <m/>
    <m/>
    <m/>
    <m/>
    <s v="IM"/>
    <x v="6"/>
    <d v="2017-02-06T00:00:00"/>
  </r>
  <r>
    <n v="7303"/>
    <x v="31"/>
    <n v="1300122"/>
    <n v="4"/>
    <s v="DIURIZONE"/>
    <n v="4"/>
    <s v="SELECTANT"/>
    <n v="7"/>
    <s v="SPECIDRAL +"/>
    <n v="2"/>
    <s v="IM"/>
    <x v="7"/>
    <d v="2017-02-09T00:00:00"/>
  </r>
  <r>
    <n v="3184"/>
    <x v="32"/>
    <n v="1300122"/>
    <n v="1"/>
    <s v="SELECTANT"/>
    <n v="7"/>
    <m/>
    <m/>
    <m/>
    <m/>
    <s v="IM"/>
    <x v="6"/>
    <d v="2017-02-08T00:00:00"/>
  </r>
  <r>
    <n v="7303"/>
    <x v="32"/>
    <n v="1300122"/>
    <n v="1"/>
    <s v="SELECTANT"/>
    <n v="7"/>
    <m/>
    <m/>
    <m/>
    <m/>
    <s v="IM"/>
    <x v="6"/>
    <d v="2017-02-08T00:00:00"/>
  </r>
  <r>
    <n v="8100"/>
    <x v="33"/>
    <n v="1300122"/>
    <n v="4"/>
    <s v="DIURIZONE"/>
    <n v="4"/>
    <s v="SELECTANT"/>
    <n v="7"/>
    <s v="SPECIDRAL +"/>
    <n v="2"/>
    <s v="IM"/>
    <x v="7"/>
    <d v="2017-02-12T00:00:00"/>
  </r>
  <r>
    <n v="4404"/>
    <x v="33"/>
    <n v="1300122"/>
    <n v="4"/>
    <s v="DIURIZONE"/>
    <n v="4"/>
    <s v="SELECTANT"/>
    <n v="7"/>
    <s v="SPECIDRAL +"/>
    <n v="2"/>
    <s v="IM"/>
    <x v="7"/>
    <d v="2017-02-12T00:00:00"/>
  </r>
  <r>
    <n v="2739"/>
    <x v="33"/>
    <n v="1300122"/>
    <n v="4"/>
    <s v="DIURIZONE"/>
    <n v="4"/>
    <s v="SELECTANT"/>
    <n v="7"/>
    <s v="SPECIDRAL +"/>
    <n v="2"/>
    <s v="IM"/>
    <x v="7"/>
    <d v="2017-02-12T00:00:00"/>
  </r>
  <r>
    <n v="2033"/>
    <x v="33"/>
    <n v="1300122"/>
    <n v="4"/>
    <s v="DIURIZONE"/>
    <n v="4"/>
    <s v="SELECTANT"/>
    <n v="7"/>
    <s v="SPECIDRAL +"/>
    <n v="2"/>
    <s v="IM"/>
    <x v="7"/>
    <d v="2017-02-12T00:00:00"/>
  </r>
  <r>
    <n v="4145"/>
    <x v="34"/>
    <n v="1300122"/>
    <n v="4"/>
    <s v="DIURIZONE"/>
    <n v="4"/>
    <s v="SELECTANT"/>
    <n v="7"/>
    <s v="SPECIDRAL +"/>
    <n v="2"/>
    <s v="IM"/>
    <x v="7"/>
    <d v="2017-02-13T00:00:00"/>
  </r>
  <r>
    <n v="1405"/>
    <x v="34"/>
    <n v="1300122"/>
    <n v="4"/>
    <s v="DIURIZONE"/>
    <n v="4"/>
    <s v="SELECTANT"/>
    <n v="7"/>
    <s v="SPECIDRAL +"/>
    <n v="2"/>
    <s v="IM"/>
    <x v="7"/>
    <d v="2017-02-13T00:00:00"/>
  </r>
  <r>
    <n v="4745"/>
    <x v="34"/>
    <n v="1300122"/>
    <n v="4"/>
    <s v="DIURIZONE"/>
    <n v="4"/>
    <s v="SELECTANT"/>
    <n v="7"/>
    <s v="SPECIDRAL +"/>
    <n v="2"/>
    <s v="IM"/>
    <x v="7"/>
    <d v="2017-02-13T00:00:00"/>
  </r>
  <r>
    <n v="3168"/>
    <x v="34"/>
    <n v="1300122"/>
    <n v="4"/>
    <s v="DIURIZONE"/>
    <n v="4"/>
    <s v="SELECTANT"/>
    <n v="7"/>
    <s v="SPECIDRAL +"/>
    <n v="2"/>
    <s v="IM"/>
    <x v="7"/>
    <d v="2017-02-13T00:00:00"/>
  </r>
  <r>
    <n v="2739"/>
    <x v="35"/>
    <n v="1300122"/>
    <n v="1"/>
    <s v="SELECTANT"/>
    <n v="7"/>
    <m/>
    <m/>
    <m/>
    <m/>
    <s v="IM"/>
    <x v="6"/>
    <d v="2017-02-11T00:00:00"/>
  </r>
  <r>
    <n v="2033"/>
    <x v="35"/>
    <n v="1300122"/>
    <n v="1"/>
    <s v="SELECTANT"/>
    <n v="7"/>
    <m/>
    <m/>
    <m/>
    <m/>
    <s v="IM"/>
    <x v="6"/>
    <d v="2017-02-11T00:00:00"/>
  </r>
  <r>
    <n v="8100"/>
    <x v="35"/>
    <n v="1300122"/>
    <n v="1"/>
    <s v="SELECTANT"/>
    <n v="7"/>
    <m/>
    <m/>
    <m/>
    <m/>
    <s v="IM"/>
    <x v="6"/>
    <d v="2017-02-11T00:00:00"/>
  </r>
  <r>
    <n v="4404"/>
    <x v="35"/>
    <n v="1300122"/>
    <n v="1"/>
    <s v="SELECTANT"/>
    <n v="7"/>
    <m/>
    <m/>
    <m/>
    <m/>
    <s v="IM"/>
    <x v="6"/>
    <d v="2017-02-11T00:00:00"/>
  </r>
  <r>
    <n v="2608"/>
    <x v="35"/>
    <n v="1300122"/>
    <n v="4"/>
    <s v="DIURIZONE"/>
    <n v="4"/>
    <s v="SELECTANT"/>
    <n v="7"/>
    <s v="MASTIJET SERINGUE"/>
    <n v="0.5"/>
    <s v="IM+OREILLE"/>
    <x v="10"/>
    <d v="2017-02-14T00:00:00"/>
  </r>
  <r>
    <n v="4737"/>
    <x v="36"/>
    <n v="1300122"/>
    <n v="1"/>
    <s v="SELECTANT"/>
    <n v="7"/>
    <m/>
    <m/>
    <m/>
    <m/>
    <s v="IM"/>
    <x v="6"/>
    <d v="2017-02-12T00:00:00"/>
  </r>
  <r>
    <n v="1405"/>
    <x v="36"/>
    <n v="1300122"/>
    <n v="1"/>
    <s v="SELECTANT"/>
    <n v="7"/>
    <m/>
    <m/>
    <m/>
    <m/>
    <s v="IM"/>
    <x v="6"/>
    <d v="2017-02-12T00:00:00"/>
  </r>
  <r>
    <n v="4145"/>
    <x v="36"/>
    <n v="1300122"/>
    <n v="1"/>
    <s v="SELECTANT"/>
    <n v="7"/>
    <m/>
    <m/>
    <m/>
    <m/>
    <s v="IM"/>
    <x v="6"/>
    <d v="2017-02-12T00:00:00"/>
  </r>
  <r>
    <n v="3168"/>
    <x v="36"/>
    <n v="1300122"/>
    <n v="1"/>
    <s v="SELECTANT"/>
    <n v="7"/>
    <m/>
    <m/>
    <m/>
    <m/>
    <s v="IM"/>
    <x v="6"/>
    <d v="2017-02-12T00:00:00"/>
  </r>
  <r>
    <n v="1831"/>
    <x v="36"/>
    <n v="1300122"/>
    <n v="4"/>
    <s v="DIURIZONE"/>
    <n v="4"/>
    <s v="SELECTANT"/>
    <n v="7"/>
    <s v="MASTIJET SERINGUE"/>
    <n v="0.5"/>
    <s v="IM+OREILLE"/>
    <x v="10"/>
    <d v="2017-02-15T00:00:00"/>
  </r>
  <r>
    <n v="2608"/>
    <x v="36"/>
    <n v="1300122"/>
    <n v="1"/>
    <s v="MASTIJET SERINGUE"/>
    <n v="0.5"/>
    <m/>
    <m/>
    <m/>
    <m/>
    <s v="IM+OREILLE"/>
    <x v="6"/>
    <d v="2017-02-12T00:00:00"/>
  </r>
  <r>
    <n v="1831"/>
    <x v="37"/>
    <n v="1300122"/>
    <n v="1"/>
    <s v="MASTIJET SERINGUE"/>
    <n v="0.5"/>
    <m/>
    <m/>
    <m/>
    <m/>
    <s v="IM+OREILLE"/>
    <x v="6"/>
    <d v="2017-02-14T00:00:00"/>
  </r>
  <r>
    <n v="2608"/>
    <x v="37"/>
    <n v="1300122"/>
    <n v="1"/>
    <s v="MASTIJET SERINGUE"/>
    <n v="0.5"/>
    <m/>
    <m/>
    <m/>
    <m/>
    <s v="IM+OREILLE"/>
    <x v="6"/>
    <d v="2017-02-14T00:00:00"/>
  </r>
  <r>
    <n v="1452"/>
    <x v="37"/>
    <n v="1300122"/>
    <n v="4"/>
    <s v="DIURIZONE"/>
    <n v="4"/>
    <s v="SELECTANT"/>
    <n v="7"/>
    <s v="MASTIJET SERINGUE"/>
    <n v="0.5"/>
    <s v="IM+OREILLE"/>
    <x v="10"/>
    <d v="2017-02-17T00:00:00"/>
  </r>
  <r>
    <n v="1831"/>
    <x v="37"/>
    <n v="1300122"/>
    <n v="1"/>
    <s v="SELECTANT"/>
    <n v="7"/>
    <s v="MASTIJET SERINGUE"/>
    <n v="0.5"/>
    <m/>
    <m/>
    <s v="IM+OREILLE"/>
    <x v="6"/>
    <d v="2017-02-14T00:00:00"/>
  </r>
  <r>
    <n v="5725"/>
    <x v="38"/>
    <n v="1300122"/>
    <n v="4"/>
    <s v="DIURIZONE"/>
    <n v="4"/>
    <s v="SELECTANT"/>
    <n v="7"/>
    <s v="MASTIJET SERINGUE"/>
    <n v="0.5"/>
    <s v="IM+OREILLE"/>
    <x v="11"/>
    <d v="2017-02-18T00:00:00"/>
  </r>
  <r>
    <n v="1452"/>
    <x v="39"/>
    <n v="1300122"/>
    <n v="1"/>
    <s v="SELECTANT"/>
    <n v="7"/>
    <s v="MASTIJET SERINGUE"/>
    <n v="0.5"/>
    <m/>
    <m/>
    <s v="IM+OREILLE"/>
    <x v="6"/>
    <d v="2017-02-16T00:00:00"/>
  </r>
  <r>
    <n v="2608"/>
    <x v="39"/>
    <n v="1300122"/>
    <n v="4"/>
    <s v="ULTRA B"/>
    <n v="10"/>
    <s v="CORTEXELINE"/>
    <n v="10"/>
    <s v="G4"/>
    <n v="0.5"/>
    <s v="IM+OREILLE"/>
    <x v="13"/>
    <d v="2017-02-19T00:00:00"/>
  </r>
  <r>
    <n v="2608"/>
    <x v="40"/>
    <n v="1300122"/>
    <n v="4"/>
    <s v="ULTRA B"/>
    <n v="10"/>
    <s v="CORTEXELINE"/>
    <n v="10"/>
    <s v="G4"/>
    <n v="0.5"/>
    <s v="IM"/>
    <x v="6"/>
    <d v="2017-02-20T00:00:00"/>
  </r>
  <r>
    <n v="3433"/>
    <x v="40"/>
    <n v="1300122"/>
    <n v="1"/>
    <s v="ESTOCELAN"/>
    <n v="10"/>
    <m/>
    <m/>
    <m/>
    <m/>
    <s v="IM"/>
    <x v="13"/>
    <d v="2017-02-17T00:00:00"/>
  </r>
  <r>
    <n v="5725"/>
    <x v="40"/>
    <n v="1300122"/>
    <n v="1"/>
    <s v="SELECTANT"/>
    <n v="7"/>
    <m/>
    <m/>
    <m/>
    <m/>
    <s v="IM"/>
    <x v="6"/>
    <d v="2017-02-17T00:00:00"/>
  </r>
  <r>
    <n v="2608"/>
    <x v="41"/>
    <n v="1300122"/>
    <n v="4"/>
    <s v="ULTRA B"/>
    <n v="10"/>
    <s v="CORTEXELINE"/>
    <n v="10"/>
    <s v="G4"/>
    <n v="0.5"/>
    <s v="IM"/>
    <x v="6"/>
    <d v="2017-02-21T00:00:00"/>
  </r>
  <r>
    <n v="3433"/>
    <x v="41"/>
    <n v="1300122"/>
    <n v="1"/>
    <s v="ESTOCELAN"/>
    <n v="10"/>
    <m/>
    <m/>
    <m/>
    <m/>
    <s v="IM"/>
    <x v="6"/>
    <d v="2017-02-18T00:00:00"/>
  </r>
  <r>
    <n v="5560"/>
    <x v="42"/>
    <n v="1300122"/>
    <n v="4"/>
    <s v="DIURIZONE"/>
    <n v="4"/>
    <s v="SELECTANT"/>
    <n v="7"/>
    <m/>
    <m/>
    <s v="IM"/>
    <x v="7"/>
    <d v="2017-02-22T00:00:00"/>
  </r>
  <r>
    <n v="5560"/>
    <x v="43"/>
    <n v="1300122"/>
    <n v="1"/>
    <s v="SELECTANT"/>
    <n v="7"/>
    <m/>
    <m/>
    <m/>
    <m/>
    <s v="IM"/>
    <x v="6"/>
    <d v="2017-02-21T00:00:00"/>
  </r>
  <r>
    <n v="6720"/>
    <x v="43"/>
    <n v="1300122"/>
    <n v="4"/>
    <s v="DIURIZONE"/>
    <n v="4"/>
    <s v="SELECTANT"/>
    <n v="7"/>
    <m/>
    <m/>
    <s v="IM"/>
    <x v="7"/>
    <d v="2017-02-24T00:00:00"/>
  </r>
  <r>
    <n v="2033"/>
    <x v="44"/>
    <n v="1300122"/>
    <n v="1"/>
    <s v="DEXALONE"/>
    <n v="2"/>
    <s v="DRAXXIN"/>
    <n v="2"/>
    <m/>
    <m/>
    <s v="IM"/>
    <x v="14"/>
    <d v="2017-02-22T00:00:00"/>
  </r>
  <r>
    <n v="9996"/>
    <x v="45"/>
    <n v="1300122"/>
    <n v="1"/>
    <s v="DEXALONE"/>
    <n v="2"/>
    <s v="DRAXXIN"/>
    <n v="2"/>
    <m/>
    <m/>
    <s v="IM"/>
    <x v="14"/>
    <d v="2017-02-23T00:00:00"/>
  </r>
  <r>
    <n v="4373"/>
    <x v="45"/>
    <n v="1300122"/>
    <n v="4"/>
    <s v="DIURIZONE"/>
    <n v="4"/>
    <s v="SELECTANT"/>
    <n v="7"/>
    <m/>
    <m/>
    <s v="IM"/>
    <x v="7"/>
    <d v="2017-02-26T00:00:00"/>
  </r>
  <r>
    <n v="4221"/>
    <x v="45"/>
    <m/>
    <m/>
    <m/>
    <m/>
    <m/>
    <m/>
    <m/>
    <m/>
    <m/>
    <x v="15"/>
    <d v="2017-02-22T00:00:00"/>
  </r>
  <r>
    <n v="4954"/>
    <x v="46"/>
    <n v="1300122"/>
    <n v="4"/>
    <s v="DIURIZONE"/>
    <n v="4"/>
    <s v="SELECTANT"/>
    <n v="7"/>
    <s v="MASTIJET SERINGUE"/>
    <n v="0.5"/>
    <s v="IM+OREILLE"/>
    <x v="11"/>
    <d v="2017-03-01T00:00:00"/>
  </r>
  <r>
    <n v="7963"/>
    <x v="46"/>
    <n v="1300122"/>
    <n v="4"/>
    <s v="DIURIZONE"/>
    <n v="4"/>
    <s v="SELECTANT"/>
    <n v="7"/>
    <s v="MASTIJET SERINGUE"/>
    <n v="0.5"/>
    <s v="IM+OREILLE"/>
    <x v="11"/>
    <d v="2017-03-01T00:00:00"/>
  </r>
  <r>
    <n v="5934"/>
    <x v="46"/>
    <n v="1300122"/>
    <n v="1"/>
    <s v="DRAXXIN"/>
    <n v="2"/>
    <s v="DEXALONE"/>
    <n v="2"/>
    <m/>
    <m/>
    <s v="IM"/>
    <x v="14"/>
    <d v="2017-02-26T00:00:00"/>
  </r>
  <r>
    <n v="2608"/>
    <x v="47"/>
    <n v="1300122"/>
    <n v="1"/>
    <s v="FERCOSANG"/>
    <n v="10"/>
    <m/>
    <m/>
    <m/>
    <m/>
    <s v="IM"/>
    <x v="16"/>
    <d v="2017-02-28T00:00:00"/>
  </r>
  <r>
    <n v="2033"/>
    <x v="47"/>
    <n v="1300122"/>
    <n v="1"/>
    <s v="FERCOSANG"/>
    <n v="10"/>
    <m/>
    <m/>
    <m/>
    <m/>
    <s v="IM"/>
    <x v="16"/>
    <d v="2017-02-28T00:00:00"/>
  </r>
  <r>
    <n v="2608"/>
    <x v="48"/>
    <n v="1300122"/>
    <n v="1"/>
    <s v="DIURIZONE"/>
    <n v="4"/>
    <s v="ULTRA B"/>
    <n v="10"/>
    <m/>
    <m/>
    <m/>
    <x v="17"/>
    <d v="2017-03-01T00:00:00"/>
  </r>
  <r>
    <n v="2608"/>
    <x v="49"/>
    <n v="1300122"/>
    <n v="2"/>
    <s v="DIURIZONE"/>
    <n v="4"/>
    <s v="G4"/>
    <n v="1"/>
    <m/>
    <m/>
    <s v="IM+OREILLE"/>
    <x v="0"/>
    <d v="2017-03-03T00:00:00"/>
  </r>
  <r>
    <n v="6720"/>
    <x v="49"/>
    <n v="1300122"/>
    <n v="1"/>
    <s v="SELECTANT"/>
    <n v="7"/>
    <m/>
    <m/>
    <s v="MASTIJET SERINGUE"/>
    <n v="0.5"/>
    <s v="IM+OREILLE"/>
    <x v="6"/>
    <d v="2017-03-02T00:00:00"/>
  </r>
  <r>
    <n v="7531"/>
    <x v="49"/>
    <n v="1300122"/>
    <n v="4"/>
    <s v="ORNIPURAL"/>
    <n v="10"/>
    <s v="TRANSITONYL"/>
    <n v="1"/>
    <s v="SPECIDRAL +"/>
    <n v="2"/>
    <s v="IM+VO"/>
    <x v="2"/>
    <d v="2017-03-05T00:00:00"/>
  </r>
  <r>
    <n v="1632"/>
    <x v="50"/>
    <n v="1300122"/>
    <n v="4"/>
    <s v="ORNIPURAL"/>
    <n v="10"/>
    <s v="TRANSITONYL"/>
    <n v="1"/>
    <s v="SPECIDRAL +"/>
    <n v="2"/>
    <s v="IM+VO"/>
    <x v="2"/>
    <d v="2017-03-15T00:00:00"/>
  </r>
  <r>
    <n v="1632"/>
    <x v="51"/>
    <n v="1300122"/>
    <n v="4"/>
    <s v="METHIO B12"/>
    <n v="10"/>
    <s v="DIURIZONE"/>
    <n v="4"/>
    <s v="CORTEXELINE"/>
    <n v="2"/>
    <s v="IM"/>
    <x v="17"/>
    <d v="2017-03-19T00:00:00"/>
  </r>
  <r>
    <n v="1642"/>
    <x v="52"/>
    <m/>
    <m/>
    <m/>
    <m/>
    <m/>
    <m/>
    <m/>
    <m/>
    <m/>
    <x v="15"/>
    <d v="2017-03-29T00:00:00"/>
  </r>
  <r>
    <n v="1234"/>
    <x v="53"/>
    <n v="12456"/>
    <n v="3"/>
    <m/>
    <m/>
    <m/>
    <m/>
    <m/>
    <m/>
    <s v="    "/>
    <x v="1"/>
    <d v="2018-02-09T00:0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4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showHeaders="0" compact="0" compactData="0" multipleFieldFilters="0">
  <location ref="J3:L21" firstHeaderRow="0" firstDataRow="1" firstDataCol="1"/>
  <pivotFields count="14">
    <pivotField compact="0" outline="0" showAll="0"/>
    <pivotField name="Mois" compact="0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dataField="1" compact="0" outline="0" showAll="0" sortType="descending">
      <items count="19">
        <item h="1" x="0"/>
        <item x="2"/>
        <item x="1"/>
        <item x="8"/>
        <item x="6"/>
        <item x="11"/>
        <item x="10"/>
        <item x="9"/>
        <item x="5"/>
        <item x="7"/>
        <item x="14"/>
        <item x="17"/>
        <item x="4"/>
        <item x="3"/>
        <item x="15"/>
        <item x="16"/>
        <item x="12"/>
        <item x="13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compact="0" outline="0" showAll="0"/>
    <pivotField compact="0" outline="0" showAll="0" defaultSubtotal="0">
      <items count="5">
        <item h="1" x="0"/>
        <item x="1"/>
        <item x="2"/>
        <item x="3"/>
        <item h="1" x="4"/>
      </items>
    </pivotField>
  </pivotFields>
  <rowFields count="1">
    <field x="11"/>
  </rowFields>
  <rowItems count="18">
    <i>
      <x v="4"/>
    </i>
    <i>
      <x v="9"/>
    </i>
    <i>
      <x v="12"/>
    </i>
    <i>
      <x v="2"/>
    </i>
    <i>
      <x v="1"/>
    </i>
    <i>
      <x v="8"/>
    </i>
    <i>
      <x v="6"/>
    </i>
    <i>
      <x v="5"/>
    </i>
    <i>
      <x v="10"/>
    </i>
    <i>
      <x v="17"/>
    </i>
    <i>
      <x v="15"/>
    </i>
    <i>
      <x v="14"/>
    </i>
    <i>
      <x v="11"/>
    </i>
    <i>
      <x v="16"/>
    </i>
    <i>
      <x v="7"/>
    </i>
    <i>
      <x v="3"/>
    </i>
    <i>
      <x v="13"/>
    </i>
    <i t="grand">
      <x/>
    </i>
  </rowItems>
  <colFields count="1">
    <field x="-2"/>
  </colFields>
  <colItems count="2">
    <i>
      <x/>
    </i>
    <i i="1">
      <x v="1"/>
    </i>
  </colItems>
  <dataFields count="2">
    <dataField name="NB" fld="11" subtotal="count" baseField="11" baseItem="0" numFmtId="170"/>
    <dataField name="Nombre de MOTIF" fld="11" subtotal="count" showDataAs="percentOfCol" baseField="11" baseItem="5" numFmtId="171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showHeaders="0" compact="0" compactData="0" multipleFieldFilters="0">
  <location ref="A3:G23" firstHeaderRow="1" firstDataRow="3" firstDataCol="1"/>
  <pivotFields count="14">
    <pivotField compact="0" outline="0" showAll="0"/>
    <pivotField name="Mois" axis="axisCol" compact="0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dataField="1" compact="0" outline="0" showAll="0">
      <items count="19">
        <item x="13"/>
        <item x="12"/>
        <item x="16"/>
        <item x="15"/>
        <item x="3"/>
        <item x="4"/>
        <item x="17"/>
        <item x="14"/>
        <item x="7"/>
        <item x="5"/>
        <item x="9"/>
        <item x="10"/>
        <item x="11"/>
        <item x="6"/>
        <item x="8"/>
        <item x="1"/>
        <item x="2"/>
        <item h="1" x="0"/>
        <item t="default"/>
      </items>
    </pivotField>
    <pivotField compact="0" outline="0" showAll="0"/>
    <pivotField axis="axisCol" compact="0" outline="0" showAll="0" defaultSubtotal="0">
      <items count="5">
        <item h="1" x="0"/>
        <item x="1"/>
        <item x="2"/>
        <item x="3"/>
        <item h="1" x="4"/>
      </items>
    </pivotField>
  </pivotFields>
  <rowFields count="1">
    <field x="11"/>
  </rowFields>
  <rowItems count="1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 t="grand">
      <x/>
    </i>
  </rowItems>
  <colFields count="2">
    <field x="13"/>
    <field x="1"/>
  </colFields>
  <colItems count="6">
    <i>
      <x v="1"/>
      <x v="12"/>
    </i>
    <i>
      <x v="2"/>
      <x v="1"/>
    </i>
    <i r="1">
      <x v="2"/>
    </i>
    <i r="1">
      <x v="3"/>
    </i>
    <i>
      <x v="3"/>
      <x v="2"/>
    </i>
    <i t="grand">
      <x/>
    </i>
  </colItems>
  <dataFields count="1">
    <dataField name="NB" fld="11" subtotal="count" baseField="11" baseItem="0" numFmtId="17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23"/>
  <sheetViews>
    <sheetView tabSelected="1" workbookViewId="0">
      <selection activeCell="L6" sqref="L6"/>
    </sheetView>
  </sheetViews>
  <sheetFormatPr baseColWidth="10" defaultRowHeight="12.75" x14ac:dyDescent="0.2"/>
  <cols>
    <col min="1" max="1" width="25.85546875" bestFit="1" customWidth="1"/>
    <col min="2" max="6" width="7" customWidth="1"/>
    <col min="7" max="7" width="13.140625" customWidth="1"/>
    <col min="8" max="9" width="10" customWidth="1"/>
    <col min="10" max="10" width="25.85546875" customWidth="1"/>
    <col min="11" max="11" width="4.5703125" customWidth="1"/>
    <col min="12" max="12" width="17.5703125" customWidth="1"/>
    <col min="13" max="15" width="7.42578125" customWidth="1"/>
    <col min="16" max="16" width="13.140625" customWidth="1"/>
    <col min="17" max="37" width="10" customWidth="1"/>
    <col min="38" max="38" width="13.140625" customWidth="1"/>
    <col min="39" max="39" width="13.28515625" bestFit="1" customWidth="1"/>
    <col min="40" max="40" width="13.140625" bestFit="1" customWidth="1"/>
  </cols>
  <sheetData>
    <row r="3" spans="1:12" x14ac:dyDescent="0.2">
      <c r="A3" s="200" t="s">
        <v>166</v>
      </c>
      <c r="K3" t="s">
        <v>166</v>
      </c>
      <c r="L3" t="s">
        <v>165</v>
      </c>
    </row>
    <row r="4" spans="1:12" x14ac:dyDescent="0.2">
      <c r="B4" t="s">
        <v>158</v>
      </c>
      <c r="C4" t="s">
        <v>160</v>
      </c>
      <c r="F4" t="s">
        <v>164</v>
      </c>
      <c r="G4" t="s">
        <v>157</v>
      </c>
      <c r="J4" t="s">
        <v>98</v>
      </c>
      <c r="K4" s="201">
        <v>72</v>
      </c>
      <c r="L4" s="202">
        <v>0.42603550295857989</v>
      </c>
    </row>
    <row r="5" spans="1:12" x14ac:dyDescent="0.2">
      <c r="B5" t="s">
        <v>159</v>
      </c>
      <c r="C5" t="s">
        <v>161</v>
      </c>
      <c r="D5" t="s">
        <v>162</v>
      </c>
      <c r="E5" t="s">
        <v>163</v>
      </c>
      <c r="F5" t="s">
        <v>162</v>
      </c>
      <c r="J5" t="s">
        <v>38</v>
      </c>
      <c r="K5" s="201">
        <v>35</v>
      </c>
      <c r="L5" s="202">
        <v>0.20710059171597633</v>
      </c>
    </row>
    <row r="6" spans="1:12" x14ac:dyDescent="0.2">
      <c r="A6" t="s">
        <v>64</v>
      </c>
      <c r="B6" s="201"/>
      <c r="C6" s="201"/>
      <c r="D6" s="201">
        <v>2</v>
      </c>
      <c r="E6" s="201"/>
      <c r="F6" s="201"/>
      <c r="G6" s="201">
        <v>2</v>
      </c>
      <c r="J6" t="s">
        <v>48</v>
      </c>
      <c r="K6" s="201">
        <v>14</v>
      </c>
      <c r="L6" s="202">
        <v>8.2840236686390539E-2</v>
      </c>
    </row>
    <row r="7" spans="1:12" x14ac:dyDescent="0.2">
      <c r="A7" t="s">
        <v>69</v>
      </c>
      <c r="B7" s="201"/>
      <c r="C7" s="201"/>
      <c r="D7" s="201">
        <v>1</v>
      </c>
      <c r="E7" s="201"/>
      <c r="F7" s="201"/>
      <c r="G7" s="201">
        <v>1</v>
      </c>
      <c r="J7" t="s">
        <v>31</v>
      </c>
      <c r="K7" s="201">
        <v>9</v>
      </c>
      <c r="L7" s="202">
        <v>5.3254437869822487E-2</v>
      </c>
    </row>
    <row r="8" spans="1:12" x14ac:dyDescent="0.2">
      <c r="A8" t="s">
        <v>106</v>
      </c>
      <c r="B8" s="201"/>
      <c r="C8" s="201"/>
      <c r="D8" s="201">
        <v>2</v>
      </c>
      <c r="E8" s="201"/>
      <c r="F8" s="201"/>
      <c r="G8" s="201">
        <v>2</v>
      </c>
      <c r="J8" t="s">
        <v>32</v>
      </c>
      <c r="K8" s="201">
        <v>9</v>
      </c>
      <c r="L8" s="202">
        <v>5.3254437869822487E-2</v>
      </c>
    </row>
    <row r="9" spans="1:12" x14ac:dyDescent="0.2">
      <c r="A9" t="s">
        <v>108</v>
      </c>
      <c r="B9" s="201"/>
      <c r="C9" s="201"/>
      <c r="D9" s="201">
        <v>1</v>
      </c>
      <c r="E9" s="201">
        <v>1</v>
      </c>
      <c r="F9" s="201"/>
      <c r="G9" s="201">
        <v>2</v>
      </c>
      <c r="J9" t="s">
        <v>40</v>
      </c>
      <c r="K9" s="201">
        <v>5</v>
      </c>
      <c r="L9" s="202">
        <v>2.9585798816568046E-2</v>
      </c>
    </row>
    <row r="10" spans="1:12" x14ac:dyDescent="0.2">
      <c r="A10" t="s">
        <v>47</v>
      </c>
      <c r="B10" s="201">
        <v>1</v>
      </c>
      <c r="C10" s="201"/>
      <c r="D10" s="201"/>
      <c r="E10" s="201"/>
      <c r="F10" s="201"/>
      <c r="G10" s="201">
        <v>1</v>
      </c>
      <c r="J10" t="s">
        <v>41</v>
      </c>
      <c r="K10" s="201">
        <v>5</v>
      </c>
      <c r="L10" s="202">
        <v>2.9585798816568046E-2</v>
      </c>
    </row>
    <row r="11" spans="1:12" x14ac:dyDescent="0.2">
      <c r="A11" t="s">
        <v>48</v>
      </c>
      <c r="B11" s="201">
        <v>9</v>
      </c>
      <c r="C11" s="201">
        <v>5</v>
      </c>
      <c r="D11" s="201"/>
      <c r="E11" s="201"/>
      <c r="F11" s="201"/>
      <c r="G11" s="201">
        <v>14</v>
      </c>
      <c r="J11" t="s">
        <v>43</v>
      </c>
      <c r="K11" s="201">
        <v>5</v>
      </c>
      <c r="L11" s="202">
        <v>2.9585798816568046E-2</v>
      </c>
    </row>
    <row r="12" spans="1:12" x14ac:dyDescent="0.2">
      <c r="A12" t="s">
        <v>50</v>
      </c>
      <c r="B12" s="201"/>
      <c r="C12" s="201"/>
      <c r="D12" s="201">
        <v>1</v>
      </c>
      <c r="E12" s="201">
        <v>1</v>
      </c>
      <c r="F12" s="201"/>
      <c r="G12" s="201">
        <v>2</v>
      </c>
      <c r="J12" t="s">
        <v>101</v>
      </c>
      <c r="K12" s="201">
        <v>3</v>
      </c>
      <c r="L12" s="202">
        <v>1.7751479289940829E-2</v>
      </c>
    </row>
    <row r="13" spans="1:12" x14ac:dyDescent="0.2">
      <c r="A13" t="s">
        <v>101</v>
      </c>
      <c r="B13" s="201"/>
      <c r="C13" s="201"/>
      <c r="D13" s="201">
        <v>3</v>
      </c>
      <c r="E13" s="201"/>
      <c r="F13" s="201"/>
      <c r="G13" s="201">
        <v>3</v>
      </c>
      <c r="J13" t="s">
        <v>64</v>
      </c>
      <c r="K13" s="201">
        <v>2</v>
      </c>
      <c r="L13" s="202">
        <v>1.1834319526627219E-2</v>
      </c>
    </row>
    <row r="14" spans="1:12" x14ac:dyDescent="0.2">
      <c r="A14" t="s">
        <v>38</v>
      </c>
      <c r="B14" s="201"/>
      <c r="C14" s="201">
        <v>17</v>
      </c>
      <c r="D14" s="201">
        <v>18</v>
      </c>
      <c r="E14" s="201"/>
      <c r="F14" s="201"/>
      <c r="G14" s="201">
        <v>35</v>
      </c>
      <c r="J14" t="s">
        <v>106</v>
      </c>
      <c r="K14" s="201">
        <v>2</v>
      </c>
      <c r="L14" s="202">
        <v>1.1834319526627219E-2</v>
      </c>
    </row>
    <row r="15" spans="1:12" x14ac:dyDescent="0.2">
      <c r="A15" t="s">
        <v>40</v>
      </c>
      <c r="B15" s="201">
        <v>5</v>
      </c>
      <c r="C15" s="201"/>
      <c r="D15" s="201"/>
      <c r="E15" s="201"/>
      <c r="F15" s="201"/>
      <c r="G15" s="201">
        <v>5</v>
      </c>
      <c r="J15" t="s">
        <v>108</v>
      </c>
      <c r="K15" s="201">
        <v>2</v>
      </c>
      <c r="L15" s="202">
        <v>1.1834319526627219E-2</v>
      </c>
    </row>
    <row r="16" spans="1:12" x14ac:dyDescent="0.2">
      <c r="A16" t="s">
        <v>114</v>
      </c>
      <c r="B16" s="201"/>
      <c r="C16" s="201">
        <v>1</v>
      </c>
      <c r="D16" s="201"/>
      <c r="E16" s="201"/>
      <c r="F16" s="201"/>
      <c r="G16" s="201">
        <v>1</v>
      </c>
      <c r="J16" t="s">
        <v>50</v>
      </c>
      <c r="K16" s="201">
        <v>2</v>
      </c>
      <c r="L16" s="202">
        <v>1.1834319526627219E-2</v>
      </c>
    </row>
    <row r="17" spans="1:12" x14ac:dyDescent="0.2">
      <c r="A17" t="s">
        <v>41</v>
      </c>
      <c r="B17" s="201"/>
      <c r="C17" s="201">
        <v>1</v>
      </c>
      <c r="D17" s="201">
        <v>4</v>
      </c>
      <c r="E17" s="201"/>
      <c r="F17" s="201"/>
      <c r="G17" s="201">
        <v>5</v>
      </c>
      <c r="J17" t="s">
        <v>69</v>
      </c>
      <c r="K17" s="201">
        <v>1</v>
      </c>
      <c r="L17" s="202">
        <v>5.9171597633136093E-3</v>
      </c>
    </row>
    <row r="18" spans="1:12" x14ac:dyDescent="0.2">
      <c r="A18" t="s">
        <v>43</v>
      </c>
      <c r="B18" s="201"/>
      <c r="C18" s="201">
        <v>2</v>
      </c>
      <c r="D18" s="201">
        <v>3</v>
      </c>
      <c r="E18" s="201"/>
      <c r="F18" s="201"/>
      <c r="G18" s="201">
        <v>5</v>
      </c>
      <c r="J18" t="s">
        <v>114</v>
      </c>
      <c r="K18" s="201">
        <v>1</v>
      </c>
      <c r="L18" s="202">
        <v>5.9171597633136093E-3</v>
      </c>
    </row>
    <row r="19" spans="1:12" x14ac:dyDescent="0.2">
      <c r="A19" t="s">
        <v>98</v>
      </c>
      <c r="B19" s="201">
        <v>21</v>
      </c>
      <c r="C19" s="201">
        <v>14</v>
      </c>
      <c r="D19" s="201">
        <v>36</v>
      </c>
      <c r="E19" s="201">
        <v>1</v>
      </c>
      <c r="F19" s="201"/>
      <c r="G19" s="201">
        <v>72</v>
      </c>
      <c r="J19" t="s">
        <v>129</v>
      </c>
      <c r="K19" s="201">
        <v>1</v>
      </c>
      <c r="L19" s="202">
        <v>5.9171597633136093E-3</v>
      </c>
    </row>
    <row r="20" spans="1:12" x14ac:dyDescent="0.2">
      <c r="A20" t="s">
        <v>129</v>
      </c>
      <c r="B20" s="201"/>
      <c r="C20" s="201">
        <v>1</v>
      </c>
      <c r="D20" s="201"/>
      <c r="E20" s="201"/>
      <c r="F20" s="201"/>
      <c r="G20" s="201">
        <v>1</v>
      </c>
      <c r="J20" t="s">
        <v>47</v>
      </c>
      <c r="K20" s="201">
        <v>1</v>
      </c>
      <c r="L20" s="202">
        <v>5.9171597633136093E-3</v>
      </c>
    </row>
    <row r="21" spans="1:12" x14ac:dyDescent="0.2">
      <c r="A21" t="s">
        <v>31</v>
      </c>
      <c r="B21" s="201">
        <v>8</v>
      </c>
      <c r="C21" s="201"/>
      <c r="D21" s="201"/>
      <c r="E21" s="201"/>
      <c r="F21" s="201">
        <v>1</v>
      </c>
      <c r="G21" s="201">
        <v>9</v>
      </c>
      <c r="J21" t="s">
        <v>157</v>
      </c>
      <c r="K21" s="201">
        <v>169</v>
      </c>
      <c r="L21" s="202">
        <v>1</v>
      </c>
    </row>
    <row r="22" spans="1:12" x14ac:dyDescent="0.2">
      <c r="A22" t="s">
        <v>32</v>
      </c>
      <c r="B22" s="201">
        <v>5</v>
      </c>
      <c r="C22" s="201">
        <v>2</v>
      </c>
      <c r="D22" s="201"/>
      <c r="E22" s="201">
        <v>2</v>
      </c>
      <c r="F22" s="201"/>
      <c r="G22" s="201">
        <v>9</v>
      </c>
    </row>
    <row r="23" spans="1:12" x14ac:dyDescent="0.2">
      <c r="A23" t="s">
        <v>157</v>
      </c>
      <c r="B23" s="201">
        <v>49</v>
      </c>
      <c r="C23" s="201">
        <v>43</v>
      </c>
      <c r="D23" s="201">
        <v>71</v>
      </c>
      <c r="E23" s="201">
        <v>5</v>
      </c>
      <c r="F23" s="201">
        <v>1</v>
      </c>
      <c r="G23" s="201">
        <v>169</v>
      </c>
    </row>
  </sheetData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AJ285"/>
  <sheetViews>
    <sheetView showGridLines="0" topLeftCell="G148" zoomScale="75" workbookViewId="0">
      <selection activeCell="L5" sqref="L5:L176"/>
    </sheetView>
  </sheetViews>
  <sheetFormatPr baseColWidth="10" defaultRowHeight="15" x14ac:dyDescent="0.2"/>
  <cols>
    <col min="1" max="1" width="15.28515625" style="153" customWidth="1"/>
    <col min="2" max="2" width="16.42578125" style="154" customWidth="1"/>
    <col min="3" max="3" width="18.42578125" style="155" customWidth="1"/>
    <col min="4" max="4" width="10" style="156" customWidth="1"/>
    <col min="5" max="5" width="23.42578125" style="157" customWidth="1"/>
    <col min="6" max="6" width="10.5703125" style="157" customWidth="1"/>
    <col min="7" max="7" width="22" style="157" customWidth="1"/>
    <col min="8" max="8" width="10.7109375" style="157" customWidth="1"/>
    <col min="9" max="9" width="22.28515625" style="157" customWidth="1"/>
    <col min="10" max="10" width="11.5703125" style="157" customWidth="1"/>
    <col min="11" max="11" width="19.42578125" style="154" customWidth="1"/>
    <col min="12" max="12" width="34.140625" style="158" customWidth="1"/>
    <col min="13" max="13" width="15.42578125" style="154" customWidth="1"/>
    <col min="14" max="14" width="12.7109375" style="12" customWidth="1"/>
    <col min="15" max="15" width="11.42578125" style="10"/>
    <col min="16" max="16" width="14.28515625" style="136" customWidth="1"/>
    <col min="17" max="17" width="18" style="8" hidden="1" customWidth="1"/>
    <col min="18" max="19" width="16.28515625" style="4" hidden="1" customWidth="1"/>
    <col min="20" max="20" width="14.5703125" style="4" hidden="1" customWidth="1"/>
    <col min="21" max="21" width="2.28515625" style="8" hidden="1" customWidth="1"/>
    <col min="22" max="22" width="13.28515625" style="9" hidden="1" customWidth="1"/>
    <col min="23" max="23" width="2.5703125" style="8" hidden="1" customWidth="1"/>
    <col min="24" max="24" width="0" style="10" hidden="1" customWidth="1"/>
    <col min="25" max="25" width="31.7109375" style="10" customWidth="1"/>
    <col min="26" max="26" width="16.140625" style="10" customWidth="1"/>
    <col min="27" max="27" width="15.5703125" style="11" customWidth="1"/>
    <col min="28" max="30" width="11.42578125" style="10"/>
    <col min="31" max="31" width="16.85546875" style="10" customWidth="1"/>
    <col min="32" max="32" width="18" style="10" bestFit="1" customWidth="1"/>
    <col min="33" max="33" width="14.28515625" style="10" bestFit="1" customWidth="1"/>
    <col min="34" max="34" width="14.85546875" style="12" customWidth="1"/>
    <col min="35" max="35" width="10.28515625" style="12" customWidth="1"/>
    <col min="36" max="36" width="21.28515625" style="12" customWidth="1"/>
    <col min="37" max="16384" width="11.42578125" style="10"/>
  </cols>
  <sheetData>
    <row r="1" spans="1:36" x14ac:dyDescent="0.2">
      <c r="A1" s="1" t="s">
        <v>0</v>
      </c>
      <c r="B1" s="2">
        <f ca="1">TODAY()</f>
        <v>43255</v>
      </c>
      <c r="C1" s="3"/>
      <c r="D1" s="4"/>
      <c r="E1" s="2"/>
      <c r="F1" s="5"/>
      <c r="G1" s="5"/>
      <c r="H1" s="5"/>
      <c r="I1" s="5"/>
      <c r="J1" s="5"/>
      <c r="K1" s="6"/>
      <c r="L1" s="7"/>
      <c r="M1" s="6"/>
      <c r="N1" s="184" t="s">
        <v>1</v>
      </c>
      <c r="O1" s="184"/>
      <c r="P1" s="184"/>
    </row>
    <row r="2" spans="1:36" ht="15.75" thickBot="1" x14ac:dyDescent="0.25">
      <c r="A2" s="13" t="s">
        <v>2</v>
      </c>
      <c r="B2" s="14">
        <v>200</v>
      </c>
      <c r="C2" s="15"/>
      <c r="D2" s="16"/>
      <c r="E2" s="17"/>
      <c r="F2" s="17"/>
      <c r="G2" s="5"/>
      <c r="H2" s="17"/>
      <c r="I2" s="5"/>
      <c r="J2" s="17"/>
      <c r="K2" s="6"/>
      <c r="L2" s="18"/>
      <c r="M2" s="6"/>
      <c r="N2" s="184"/>
      <c r="O2" s="184"/>
      <c r="P2" s="184"/>
    </row>
    <row r="3" spans="1:36" ht="13.5" thickTop="1" x14ac:dyDescent="0.2">
      <c r="A3" s="172" t="s">
        <v>3</v>
      </c>
      <c r="B3" s="180" t="s">
        <v>4</v>
      </c>
      <c r="C3" s="19" t="s">
        <v>5</v>
      </c>
      <c r="D3" s="182" t="s">
        <v>6</v>
      </c>
      <c r="E3" s="173" t="s">
        <v>7</v>
      </c>
      <c r="F3" s="173" t="s">
        <v>8</v>
      </c>
      <c r="G3" s="175" t="s">
        <v>9</v>
      </c>
      <c r="H3" s="173" t="s">
        <v>8</v>
      </c>
      <c r="I3" s="175" t="s">
        <v>10</v>
      </c>
      <c r="J3" s="173" t="s">
        <v>8</v>
      </c>
      <c r="K3" s="178" t="s">
        <v>11</v>
      </c>
      <c r="L3" s="188" t="s">
        <v>12</v>
      </c>
      <c r="M3" s="191" t="s">
        <v>13</v>
      </c>
      <c r="N3" s="185" t="s">
        <v>14</v>
      </c>
      <c r="O3" s="187" t="s">
        <v>15</v>
      </c>
      <c r="P3" s="190" t="s">
        <v>16</v>
      </c>
      <c r="Q3" s="20" t="s">
        <v>17</v>
      </c>
      <c r="R3" s="21" t="s">
        <v>18</v>
      </c>
      <c r="S3" s="22" t="s">
        <v>19</v>
      </c>
      <c r="T3" s="23" t="s">
        <v>20</v>
      </c>
      <c r="U3" s="24"/>
      <c r="V3" s="25" t="s">
        <v>21</v>
      </c>
      <c r="W3" s="24"/>
      <c r="X3" s="26" t="s">
        <v>22</v>
      </c>
      <c r="Y3" s="27"/>
      <c r="Z3" s="28">
        <v>200</v>
      </c>
      <c r="AA3" s="29"/>
      <c r="AD3" s="30"/>
      <c r="AE3" s="31"/>
      <c r="AF3" s="31"/>
      <c r="AG3" s="32"/>
      <c r="AH3" s="33" t="s">
        <v>21</v>
      </c>
      <c r="AI3" s="34" t="s">
        <v>20</v>
      </c>
      <c r="AJ3" s="34" t="s">
        <v>23</v>
      </c>
    </row>
    <row r="4" spans="1:36" ht="29.25" customHeight="1" thickBot="1" x14ac:dyDescent="0.3">
      <c r="A4" s="172"/>
      <c r="B4" s="181"/>
      <c r="C4" s="35" t="s">
        <v>24</v>
      </c>
      <c r="D4" s="183"/>
      <c r="E4" s="174"/>
      <c r="F4" s="174"/>
      <c r="G4" s="176"/>
      <c r="H4" s="174"/>
      <c r="I4" s="177"/>
      <c r="J4" s="174"/>
      <c r="K4" s="179"/>
      <c r="L4" s="189"/>
      <c r="M4" s="192"/>
      <c r="N4" s="186"/>
      <c r="O4" s="187"/>
      <c r="P4" s="190"/>
      <c r="Q4" s="36"/>
      <c r="U4" s="37"/>
      <c r="W4" s="37"/>
      <c r="Y4" s="38" t="s">
        <v>25</v>
      </c>
      <c r="Z4" s="39" t="s">
        <v>26</v>
      </c>
      <c r="AA4" s="40" t="s">
        <v>27</v>
      </c>
      <c r="AC4" s="34"/>
      <c r="AD4" s="41"/>
      <c r="AE4" s="42"/>
      <c r="AF4" s="28"/>
      <c r="AG4" s="28"/>
      <c r="AH4" s="43" t="s">
        <v>28</v>
      </c>
      <c r="AI4" s="44">
        <v>0.5</v>
      </c>
      <c r="AJ4" s="45">
        <v>1300122</v>
      </c>
    </row>
    <row r="5" spans="1:36" ht="20.25" thickTop="1" thickBot="1" x14ac:dyDescent="0.35">
      <c r="A5" s="46">
        <v>7807</v>
      </c>
      <c r="B5" s="47">
        <v>42726</v>
      </c>
      <c r="C5" s="48">
        <v>1300122</v>
      </c>
      <c r="D5" s="49">
        <v>1</v>
      </c>
      <c r="E5" s="50" t="s">
        <v>29</v>
      </c>
      <c r="F5" s="50">
        <v>20</v>
      </c>
      <c r="G5" s="50"/>
      <c r="H5" s="50"/>
      <c r="I5" s="50"/>
      <c r="J5" s="50"/>
      <c r="K5" s="51" t="s">
        <v>30</v>
      </c>
      <c r="L5" s="52" t="s">
        <v>31</v>
      </c>
      <c r="M5" s="47">
        <f t="shared" ref="M5:M36" si="0">SUM(B5+D5)</f>
        <v>42727</v>
      </c>
      <c r="N5" s="53" t="str">
        <f t="shared" ref="N5:N36" ca="1" si="1">IF(A5="","",IF(AND(O5="",OR(P5="",P5="TERMINE"),M5&lt;=$B$1),"OK",""))</f>
        <v>OK</v>
      </c>
      <c r="O5" s="54" t="str">
        <f t="shared" ref="O5:O23" ca="1" si="2">IF(A5="","",IF(AND(P5="",M5&gt;$B$1),"EN COURS",""))</f>
        <v/>
      </c>
      <c r="P5" s="55" t="str">
        <f t="shared" ref="P5:P36" ca="1" si="3">IF(A5="","",IF(M5&lt;$B$1,"TERMINE",""))</f>
        <v>TERMINE</v>
      </c>
      <c r="Q5" s="36"/>
      <c r="U5" s="37"/>
      <c r="W5" s="37"/>
      <c r="Y5" s="56" t="s">
        <v>32</v>
      </c>
      <c r="Z5" s="57">
        <f>COUNTIF(L5:L500,Y5)</f>
        <v>9</v>
      </c>
      <c r="AA5" s="58">
        <f t="shared" ref="AA5:AA35" si="4">Z5/$B$2*100</f>
        <v>4.5</v>
      </c>
      <c r="AC5" s="12"/>
      <c r="AD5" s="59"/>
      <c r="AE5" s="60"/>
      <c r="AF5" s="61"/>
      <c r="AG5" s="61"/>
      <c r="AH5" s="62" t="s">
        <v>33</v>
      </c>
      <c r="AI5" s="28">
        <v>1</v>
      </c>
      <c r="AJ5" s="63"/>
    </row>
    <row r="6" spans="1:36" ht="20.25" thickTop="1" thickBot="1" x14ac:dyDescent="0.35">
      <c r="A6" s="64">
        <v>1211</v>
      </c>
      <c r="B6" s="47">
        <v>42728</v>
      </c>
      <c r="C6" s="48">
        <v>1300122</v>
      </c>
      <c r="D6" s="65">
        <v>1</v>
      </c>
      <c r="E6" s="50" t="s">
        <v>34</v>
      </c>
      <c r="F6" s="66">
        <v>0.5</v>
      </c>
      <c r="G6" s="66" t="s">
        <v>35</v>
      </c>
      <c r="H6" s="66">
        <v>10</v>
      </c>
      <c r="I6" s="66" t="s">
        <v>36</v>
      </c>
      <c r="J6" s="66">
        <v>2</v>
      </c>
      <c r="K6" s="67" t="s">
        <v>37</v>
      </c>
      <c r="L6" s="68" t="s">
        <v>32</v>
      </c>
      <c r="M6" s="69">
        <f t="shared" si="0"/>
        <v>42729</v>
      </c>
      <c r="N6" s="70" t="str">
        <f t="shared" ca="1" si="1"/>
        <v>OK</v>
      </c>
      <c r="O6" s="54" t="str">
        <f t="shared" ca="1" si="2"/>
        <v/>
      </c>
      <c r="P6" s="71" t="str">
        <f t="shared" ca="1" si="3"/>
        <v>TERMINE</v>
      </c>
      <c r="Q6" s="72"/>
      <c r="R6" s="73"/>
      <c r="S6" s="73"/>
      <c r="T6" s="73"/>
      <c r="U6" s="74"/>
      <c r="V6" s="75"/>
      <c r="W6" s="74"/>
      <c r="X6" s="12"/>
      <c r="Y6" s="56" t="s">
        <v>38</v>
      </c>
      <c r="Z6" s="76">
        <f>COUNTIF(L5:L500,Y6)</f>
        <v>35</v>
      </c>
      <c r="AA6" s="58">
        <f t="shared" si="4"/>
        <v>17.5</v>
      </c>
      <c r="AC6" s="12"/>
      <c r="AD6" s="59"/>
      <c r="AE6" s="77"/>
      <c r="AF6" s="61"/>
      <c r="AG6" s="61"/>
      <c r="AH6" s="62" t="s">
        <v>39</v>
      </c>
      <c r="AI6" s="28">
        <v>2</v>
      </c>
      <c r="AJ6" s="63"/>
    </row>
    <row r="7" spans="1:36" ht="20.25" thickTop="1" thickBot="1" x14ac:dyDescent="0.35">
      <c r="A7" s="64">
        <v>1405</v>
      </c>
      <c r="B7" s="47">
        <v>42728</v>
      </c>
      <c r="C7" s="48">
        <v>1300122</v>
      </c>
      <c r="D7" s="65">
        <v>1</v>
      </c>
      <c r="E7" s="50" t="s">
        <v>29</v>
      </c>
      <c r="F7" s="50">
        <v>20</v>
      </c>
      <c r="G7" s="66"/>
      <c r="H7" s="66"/>
      <c r="I7" s="66"/>
      <c r="J7" s="66"/>
      <c r="K7" s="51" t="s">
        <v>30</v>
      </c>
      <c r="L7" s="52" t="s">
        <v>31</v>
      </c>
      <c r="M7" s="69">
        <f t="shared" si="0"/>
        <v>42729</v>
      </c>
      <c r="N7" s="70" t="str">
        <f t="shared" ca="1" si="1"/>
        <v>OK</v>
      </c>
      <c r="O7" s="54" t="str">
        <f t="shared" ca="1" si="2"/>
        <v/>
      </c>
      <c r="P7" s="71" t="str">
        <f t="shared" ca="1" si="3"/>
        <v>TERMINE</v>
      </c>
      <c r="Q7" s="72"/>
      <c r="R7" s="78"/>
      <c r="S7" s="78"/>
      <c r="T7" s="78"/>
      <c r="U7" s="74"/>
      <c r="V7" s="75"/>
      <c r="W7" s="74"/>
      <c r="X7" s="12"/>
      <c r="Y7" s="56" t="s">
        <v>40</v>
      </c>
      <c r="Z7" s="76">
        <f>COUNTIF(L5:L500,Y7)</f>
        <v>5</v>
      </c>
      <c r="AA7" s="58">
        <f t="shared" si="4"/>
        <v>2.5</v>
      </c>
      <c r="AD7" s="59"/>
      <c r="AE7" s="28"/>
      <c r="AF7" s="61"/>
      <c r="AG7" s="61"/>
      <c r="AH7" s="62" t="s">
        <v>37</v>
      </c>
      <c r="AI7" s="28">
        <v>3</v>
      </c>
      <c r="AJ7" s="63"/>
    </row>
    <row r="8" spans="1:36" ht="20.25" thickTop="1" thickBot="1" x14ac:dyDescent="0.35">
      <c r="A8" s="64">
        <v>1859</v>
      </c>
      <c r="B8" s="47">
        <v>42728</v>
      </c>
      <c r="C8" s="48">
        <v>1300122</v>
      </c>
      <c r="D8" s="65">
        <v>1</v>
      </c>
      <c r="E8" s="50" t="s">
        <v>29</v>
      </c>
      <c r="F8" s="50">
        <v>20</v>
      </c>
      <c r="G8" s="66"/>
      <c r="H8" s="66"/>
      <c r="I8" s="66"/>
      <c r="J8" s="66"/>
      <c r="K8" s="51" t="s">
        <v>30</v>
      </c>
      <c r="L8" s="52" t="s">
        <v>31</v>
      </c>
      <c r="M8" s="69">
        <f t="shared" si="0"/>
        <v>42729</v>
      </c>
      <c r="N8" s="70" t="str">
        <f t="shared" ca="1" si="1"/>
        <v>OK</v>
      </c>
      <c r="O8" s="54" t="str">
        <f t="shared" ca="1" si="2"/>
        <v/>
      </c>
      <c r="P8" s="71" t="str">
        <f t="shared" ca="1" si="3"/>
        <v>TERMINE</v>
      </c>
      <c r="Q8" s="79"/>
      <c r="R8" s="73"/>
      <c r="S8" s="73"/>
      <c r="T8" s="73"/>
      <c r="U8" s="74"/>
      <c r="V8" s="80"/>
      <c r="W8" s="74"/>
      <c r="X8" s="12"/>
      <c r="Y8" s="56" t="s">
        <v>41</v>
      </c>
      <c r="Z8" s="76">
        <f>COUNTIF(L5:L500,Y8)</f>
        <v>5</v>
      </c>
      <c r="AA8" s="58">
        <f t="shared" si="4"/>
        <v>2.5</v>
      </c>
      <c r="AD8" s="59"/>
      <c r="AE8" s="60"/>
      <c r="AF8" s="81"/>
      <c r="AG8" s="61"/>
      <c r="AH8" s="62" t="s">
        <v>42</v>
      </c>
      <c r="AI8" s="28">
        <v>4</v>
      </c>
      <c r="AJ8" s="82"/>
    </row>
    <row r="9" spans="1:36" ht="20.25" thickTop="1" thickBot="1" x14ac:dyDescent="0.35">
      <c r="A9" s="46">
        <v>7963</v>
      </c>
      <c r="B9" s="47">
        <v>42728</v>
      </c>
      <c r="C9" s="48">
        <v>1300122</v>
      </c>
      <c r="D9" s="65">
        <v>1</v>
      </c>
      <c r="E9" s="50" t="s">
        <v>29</v>
      </c>
      <c r="F9" s="50">
        <v>20</v>
      </c>
      <c r="G9" s="66"/>
      <c r="H9" s="66"/>
      <c r="I9" s="66"/>
      <c r="J9" s="66"/>
      <c r="K9" s="51" t="s">
        <v>30</v>
      </c>
      <c r="L9" s="52" t="s">
        <v>31</v>
      </c>
      <c r="M9" s="69">
        <f t="shared" si="0"/>
        <v>42729</v>
      </c>
      <c r="N9" s="70" t="str">
        <f t="shared" ca="1" si="1"/>
        <v>OK</v>
      </c>
      <c r="O9" s="54" t="str">
        <f t="shared" ca="1" si="2"/>
        <v/>
      </c>
      <c r="P9" s="71" t="str">
        <f t="shared" ca="1" si="3"/>
        <v>TERMINE</v>
      </c>
      <c r="Q9" s="83"/>
      <c r="R9" s="73"/>
      <c r="S9" s="73"/>
      <c r="T9" s="73"/>
      <c r="U9" s="84"/>
      <c r="V9" s="80"/>
      <c r="W9" s="84"/>
      <c r="X9" s="12"/>
      <c r="Y9" s="85" t="s">
        <v>43</v>
      </c>
      <c r="Z9" s="76">
        <f>COUNTIF(L5:L500,Y9)</f>
        <v>5</v>
      </c>
      <c r="AA9" s="58">
        <f t="shared" si="4"/>
        <v>2.5</v>
      </c>
      <c r="AD9" s="59"/>
      <c r="AE9" s="60"/>
      <c r="AF9" s="81"/>
      <c r="AG9" s="81"/>
      <c r="AH9" s="86" t="s">
        <v>44</v>
      </c>
      <c r="AI9" s="28">
        <v>5</v>
      </c>
      <c r="AJ9" s="87"/>
    </row>
    <row r="10" spans="1:36" ht="20.25" thickTop="1" thickBot="1" x14ac:dyDescent="0.35">
      <c r="A10" s="64">
        <v>1615</v>
      </c>
      <c r="B10" s="47">
        <v>42728</v>
      </c>
      <c r="C10" s="48">
        <v>1300122</v>
      </c>
      <c r="D10" s="65">
        <v>1</v>
      </c>
      <c r="E10" s="50" t="s">
        <v>29</v>
      </c>
      <c r="F10" s="50">
        <v>20</v>
      </c>
      <c r="G10" s="66"/>
      <c r="H10" s="66"/>
      <c r="I10" s="66"/>
      <c r="J10" s="66"/>
      <c r="K10" s="51" t="s">
        <v>30</v>
      </c>
      <c r="L10" s="52" t="s">
        <v>31</v>
      </c>
      <c r="M10" s="69">
        <f t="shared" si="0"/>
        <v>42729</v>
      </c>
      <c r="N10" s="70" t="str">
        <f t="shared" ca="1" si="1"/>
        <v>OK</v>
      </c>
      <c r="O10" s="54" t="str">
        <f t="shared" ca="1" si="2"/>
        <v/>
      </c>
      <c r="P10" s="71" t="str">
        <f t="shared" ca="1" si="3"/>
        <v>TERMINE</v>
      </c>
      <c r="Q10" s="36"/>
      <c r="R10" s="73"/>
      <c r="S10" s="73"/>
      <c r="T10" s="73"/>
      <c r="U10" s="74"/>
      <c r="V10" s="80"/>
      <c r="W10" s="74"/>
      <c r="X10" s="12"/>
      <c r="Y10" s="56" t="s">
        <v>45</v>
      </c>
      <c r="Z10" s="76">
        <f>COUNTIF(L5:L500,Y10)</f>
        <v>0</v>
      </c>
      <c r="AA10" s="58">
        <f t="shared" si="4"/>
        <v>0</v>
      </c>
      <c r="AD10" s="59"/>
      <c r="AE10" s="61"/>
      <c r="AF10" s="61"/>
      <c r="AG10" s="81"/>
      <c r="AH10" s="88" t="s">
        <v>46</v>
      </c>
      <c r="AI10" s="28">
        <v>6</v>
      </c>
      <c r="AJ10" s="89"/>
    </row>
    <row r="11" spans="1:36" ht="20.25" thickTop="1" thickBot="1" x14ac:dyDescent="0.35">
      <c r="A11" s="64">
        <v>1757</v>
      </c>
      <c r="B11" s="47">
        <v>42728</v>
      </c>
      <c r="C11" s="48">
        <v>1300122</v>
      </c>
      <c r="D11" s="65">
        <v>1</v>
      </c>
      <c r="E11" s="50" t="s">
        <v>29</v>
      </c>
      <c r="F11" s="50">
        <v>20</v>
      </c>
      <c r="G11" s="66"/>
      <c r="H11" s="66"/>
      <c r="I11" s="66"/>
      <c r="J11" s="66"/>
      <c r="K11" s="51" t="s">
        <v>30</v>
      </c>
      <c r="L11" s="52" t="s">
        <v>31</v>
      </c>
      <c r="M11" s="69">
        <f t="shared" si="0"/>
        <v>42729</v>
      </c>
      <c r="N11" s="70" t="str">
        <f t="shared" ca="1" si="1"/>
        <v>OK</v>
      </c>
      <c r="O11" s="54" t="str">
        <f t="shared" ca="1" si="2"/>
        <v/>
      </c>
      <c r="P11" s="71" t="str">
        <f t="shared" ca="1" si="3"/>
        <v>TERMINE</v>
      </c>
      <c r="Q11" s="36"/>
      <c r="R11" s="73"/>
      <c r="S11" s="73"/>
      <c r="T11" s="73"/>
      <c r="U11" s="74"/>
      <c r="W11" s="74"/>
      <c r="X11" s="12"/>
      <c r="Y11" s="85" t="s">
        <v>31</v>
      </c>
      <c r="Z11" s="76">
        <f>COUNTIF(L5:L500,Y11)</f>
        <v>9</v>
      </c>
      <c r="AA11" s="58">
        <f t="shared" si="4"/>
        <v>4.5</v>
      </c>
      <c r="AD11" s="59"/>
      <c r="AE11" s="60"/>
      <c r="AF11" s="61"/>
      <c r="AG11" s="61"/>
      <c r="AH11" s="62" t="s">
        <v>30</v>
      </c>
      <c r="AI11" s="28">
        <v>7</v>
      </c>
      <c r="AJ11" s="89"/>
    </row>
    <row r="12" spans="1:36" ht="20.25" thickTop="1" thickBot="1" x14ac:dyDescent="0.35">
      <c r="A12" s="64">
        <v>8933</v>
      </c>
      <c r="B12" s="47">
        <v>42728</v>
      </c>
      <c r="C12" s="90"/>
      <c r="D12" s="65"/>
      <c r="E12" s="50"/>
      <c r="F12" s="66"/>
      <c r="G12" s="66"/>
      <c r="H12" s="66"/>
      <c r="I12" s="66" t="s">
        <v>36</v>
      </c>
      <c r="J12" s="66">
        <v>2</v>
      </c>
      <c r="K12" s="51" t="s">
        <v>30</v>
      </c>
      <c r="L12" s="91" t="s">
        <v>47</v>
      </c>
      <c r="M12" s="69">
        <f t="shared" si="0"/>
        <v>42728</v>
      </c>
      <c r="N12" s="70" t="str">
        <f t="shared" ca="1" si="1"/>
        <v>OK</v>
      </c>
      <c r="O12" s="54" t="str">
        <f t="shared" ca="1" si="2"/>
        <v/>
      </c>
      <c r="P12" s="71" t="str">
        <f t="shared" ca="1" si="3"/>
        <v>TERMINE</v>
      </c>
      <c r="Q12" s="36"/>
      <c r="R12" s="73"/>
      <c r="S12" s="78"/>
      <c r="T12" s="78"/>
      <c r="U12" s="74"/>
      <c r="W12" s="74"/>
      <c r="X12" s="12"/>
      <c r="Y12" s="85" t="s">
        <v>48</v>
      </c>
      <c r="Z12" s="76">
        <f>COUNTIF(L5:L500,Y12)</f>
        <v>14</v>
      </c>
      <c r="AA12" s="58">
        <f t="shared" si="4"/>
        <v>7.0000000000000009</v>
      </c>
      <c r="AD12" s="59"/>
      <c r="AE12" s="28"/>
      <c r="AH12" s="62" t="s">
        <v>49</v>
      </c>
      <c r="AI12" s="28">
        <v>8</v>
      </c>
      <c r="AJ12" s="89"/>
    </row>
    <row r="13" spans="1:36" ht="20.25" thickTop="1" thickBot="1" x14ac:dyDescent="0.35">
      <c r="A13" s="64">
        <v>1211</v>
      </c>
      <c r="B13" s="69">
        <v>42728</v>
      </c>
      <c r="C13" s="90"/>
      <c r="D13" s="65"/>
      <c r="E13" s="50"/>
      <c r="F13" s="66"/>
      <c r="G13" s="66"/>
      <c r="H13" s="66"/>
      <c r="I13" s="66" t="s">
        <v>36</v>
      </c>
      <c r="J13" s="66">
        <v>2</v>
      </c>
      <c r="K13" s="51" t="s">
        <v>30</v>
      </c>
      <c r="L13" s="92" t="s">
        <v>48</v>
      </c>
      <c r="M13" s="69">
        <f t="shared" si="0"/>
        <v>42728</v>
      </c>
      <c r="N13" s="70" t="str">
        <f t="shared" ca="1" si="1"/>
        <v>OK</v>
      </c>
      <c r="O13" s="54" t="str">
        <f t="shared" ca="1" si="2"/>
        <v/>
      </c>
      <c r="P13" s="71" t="str">
        <f t="shared" ca="1" si="3"/>
        <v>TERMINE</v>
      </c>
      <c r="Q13" s="36"/>
      <c r="R13" s="73"/>
      <c r="S13" s="73"/>
      <c r="T13" s="73"/>
      <c r="U13" s="74"/>
      <c r="W13" s="74"/>
      <c r="X13" s="12"/>
      <c r="Y13" s="85" t="s">
        <v>50</v>
      </c>
      <c r="Z13" s="76">
        <f>COUNTIF(L5:L500,Y13)</f>
        <v>2</v>
      </c>
      <c r="AA13" s="58">
        <f t="shared" si="4"/>
        <v>1</v>
      </c>
      <c r="AD13" s="59"/>
      <c r="AE13" s="60"/>
      <c r="AF13" s="61"/>
      <c r="AG13" s="61"/>
      <c r="AH13" s="93" t="s">
        <v>51</v>
      </c>
      <c r="AI13" s="28">
        <v>9</v>
      </c>
      <c r="AJ13" s="89"/>
    </row>
    <row r="14" spans="1:36" ht="20.25" thickTop="1" thickBot="1" x14ac:dyDescent="0.35">
      <c r="A14" s="64">
        <v>3940</v>
      </c>
      <c r="B14" s="69">
        <v>42728</v>
      </c>
      <c r="C14" s="90"/>
      <c r="D14" s="65"/>
      <c r="E14" s="50"/>
      <c r="F14" s="50"/>
      <c r="G14" s="50"/>
      <c r="H14" s="50"/>
      <c r="I14" s="66" t="s">
        <v>36</v>
      </c>
      <c r="J14" s="66">
        <v>2</v>
      </c>
      <c r="K14" s="51" t="s">
        <v>30</v>
      </c>
      <c r="L14" s="92" t="s">
        <v>48</v>
      </c>
      <c r="M14" s="69">
        <f t="shared" si="0"/>
        <v>42728</v>
      </c>
      <c r="N14" s="70" t="str">
        <f t="shared" ca="1" si="1"/>
        <v>OK</v>
      </c>
      <c r="O14" s="54" t="str">
        <f t="shared" ca="1" si="2"/>
        <v/>
      </c>
      <c r="P14" s="71" t="str">
        <f t="shared" ca="1" si="3"/>
        <v>TERMINE</v>
      </c>
      <c r="Q14" s="36"/>
      <c r="R14" s="73"/>
      <c r="S14" s="73"/>
      <c r="T14" s="73"/>
      <c r="U14" s="74"/>
      <c r="W14" s="74"/>
      <c r="X14" s="12"/>
      <c r="Y14" s="85" t="s">
        <v>52</v>
      </c>
      <c r="Z14" s="76">
        <f>COUNTIF(L5:L500,Y14)</f>
        <v>0</v>
      </c>
      <c r="AA14" s="58">
        <f t="shared" si="4"/>
        <v>0</v>
      </c>
      <c r="AD14" s="59"/>
      <c r="AE14" s="60"/>
      <c r="AF14" s="61"/>
      <c r="AG14" s="61"/>
      <c r="AH14" s="93"/>
      <c r="AI14" s="28">
        <v>10</v>
      </c>
      <c r="AJ14" s="94"/>
    </row>
    <row r="15" spans="1:36" ht="21" customHeight="1" thickTop="1" thickBot="1" x14ac:dyDescent="0.35">
      <c r="A15" s="64">
        <v>6779</v>
      </c>
      <c r="B15" s="69">
        <v>42728</v>
      </c>
      <c r="C15" s="90"/>
      <c r="D15" s="65"/>
      <c r="E15" s="50"/>
      <c r="F15" s="66"/>
      <c r="G15" s="66"/>
      <c r="H15" s="66"/>
      <c r="I15" s="66" t="s">
        <v>36</v>
      </c>
      <c r="J15" s="66">
        <v>2</v>
      </c>
      <c r="K15" s="51" t="s">
        <v>30</v>
      </c>
      <c r="L15" s="92" t="s">
        <v>48</v>
      </c>
      <c r="M15" s="69">
        <f t="shared" si="0"/>
        <v>42728</v>
      </c>
      <c r="N15" s="70" t="str">
        <f t="shared" ca="1" si="1"/>
        <v>OK</v>
      </c>
      <c r="O15" s="54" t="str">
        <f t="shared" ca="1" si="2"/>
        <v/>
      </c>
      <c r="P15" s="71" t="str">
        <f t="shared" ca="1" si="3"/>
        <v>TERMINE</v>
      </c>
      <c r="Q15" s="36" t="s">
        <v>53</v>
      </c>
      <c r="R15" s="73" t="s">
        <v>54</v>
      </c>
      <c r="S15" s="73" t="s">
        <v>55</v>
      </c>
      <c r="T15" s="73" t="s">
        <v>55</v>
      </c>
      <c r="U15" s="74"/>
      <c r="W15" s="74"/>
      <c r="X15" s="12">
        <v>11</v>
      </c>
      <c r="Y15" s="56" t="s">
        <v>56</v>
      </c>
      <c r="Z15" s="76">
        <f>COUNTIF(L5:L500,Y15)</f>
        <v>0</v>
      </c>
      <c r="AA15" s="58">
        <f t="shared" si="4"/>
        <v>0</v>
      </c>
      <c r="AD15" s="59"/>
      <c r="AE15" s="60"/>
      <c r="AF15" s="61"/>
      <c r="AG15" s="61"/>
      <c r="AH15" s="93"/>
      <c r="AI15" s="28">
        <v>11</v>
      </c>
      <c r="AJ15" s="95"/>
    </row>
    <row r="16" spans="1:36" ht="20.25" thickTop="1" thickBot="1" x14ac:dyDescent="0.35">
      <c r="A16" s="64">
        <v>3940</v>
      </c>
      <c r="B16" s="69">
        <v>42729</v>
      </c>
      <c r="C16" s="48">
        <v>1300122</v>
      </c>
      <c r="D16" s="65">
        <v>1</v>
      </c>
      <c r="E16" s="50" t="s">
        <v>34</v>
      </c>
      <c r="F16" s="66">
        <v>0.5</v>
      </c>
      <c r="G16" s="66" t="s">
        <v>35</v>
      </c>
      <c r="H16" s="66">
        <v>10</v>
      </c>
      <c r="I16" s="96"/>
      <c r="J16" s="66">
        <v>2</v>
      </c>
      <c r="K16" s="67" t="s">
        <v>37</v>
      </c>
      <c r="L16" s="68" t="s">
        <v>32</v>
      </c>
      <c r="M16" s="69">
        <f t="shared" si="0"/>
        <v>42730</v>
      </c>
      <c r="N16" s="70" t="str">
        <f t="shared" ca="1" si="1"/>
        <v>OK</v>
      </c>
      <c r="O16" s="54" t="str">
        <f t="shared" ca="1" si="2"/>
        <v/>
      </c>
      <c r="P16" s="71" t="str">
        <f t="shared" ca="1" si="3"/>
        <v>TERMINE</v>
      </c>
      <c r="Q16" s="36" t="s">
        <v>57</v>
      </c>
      <c r="R16" s="73" t="s">
        <v>54</v>
      </c>
      <c r="S16" s="73" t="s">
        <v>58</v>
      </c>
      <c r="T16" s="73" t="s">
        <v>58</v>
      </c>
      <c r="U16" s="74"/>
      <c r="W16" s="74"/>
      <c r="X16" s="12">
        <v>12</v>
      </c>
      <c r="Y16" s="97" t="s">
        <v>59</v>
      </c>
      <c r="Z16" s="76">
        <f>COUNTIF(L5:L500,Y16)</f>
        <v>0</v>
      </c>
      <c r="AA16" s="58">
        <f t="shared" si="4"/>
        <v>0</v>
      </c>
      <c r="AD16" s="59"/>
      <c r="AE16" s="60"/>
      <c r="AF16" s="61"/>
      <c r="AG16" s="61"/>
      <c r="AH16" s="93"/>
      <c r="AI16" s="28">
        <v>12</v>
      </c>
      <c r="AJ16" s="95"/>
    </row>
    <row r="17" spans="1:36" ht="20.25" thickTop="1" thickBot="1" x14ac:dyDescent="0.35">
      <c r="A17" s="64">
        <v>6779</v>
      </c>
      <c r="B17" s="69">
        <v>42730</v>
      </c>
      <c r="C17" s="48">
        <v>1300122</v>
      </c>
      <c r="D17" s="65">
        <v>1</v>
      </c>
      <c r="E17" s="50" t="s">
        <v>34</v>
      </c>
      <c r="F17" s="66">
        <v>0.5</v>
      </c>
      <c r="G17" s="66" t="s">
        <v>35</v>
      </c>
      <c r="H17" s="66">
        <v>10</v>
      </c>
      <c r="I17" s="98" t="s">
        <v>60</v>
      </c>
      <c r="J17" s="66">
        <v>20</v>
      </c>
      <c r="K17" s="67" t="s">
        <v>37</v>
      </c>
      <c r="L17" s="68" t="s">
        <v>32</v>
      </c>
      <c r="M17" s="69">
        <f t="shared" si="0"/>
        <v>42731</v>
      </c>
      <c r="N17" s="70" t="str">
        <f t="shared" ca="1" si="1"/>
        <v>OK</v>
      </c>
      <c r="O17" s="54" t="str">
        <f t="shared" ca="1" si="2"/>
        <v/>
      </c>
      <c r="P17" s="71" t="str">
        <f t="shared" ca="1" si="3"/>
        <v>TERMINE</v>
      </c>
      <c r="Q17" s="36" t="s">
        <v>61</v>
      </c>
      <c r="R17" s="73" t="s">
        <v>62</v>
      </c>
      <c r="S17" s="78" t="s">
        <v>63</v>
      </c>
      <c r="T17" s="78" t="s">
        <v>63</v>
      </c>
      <c r="U17" s="74"/>
      <c r="V17" s="73"/>
      <c r="W17" s="74"/>
      <c r="X17" s="12">
        <v>13</v>
      </c>
      <c r="Y17" s="99" t="s">
        <v>64</v>
      </c>
      <c r="Z17" s="76">
        <f>COUNTIF(L5:L500,Y17)</f>
        <v>2</v>
      </c>
      <c r="AA17" s="58">
        <f t="shared" si="4"/>
        <v>1</v>
      </c>
      <c r="AD17" s="59"/>
      <c r="AE17" s="60"/>
      <c r="AF17" s="61"/>
      <c r="AG17" s="61"/>
      <c r="AH17" s="100"/>
      <c r="AI17" s="28">
        <v>13</v>
      </c>
      <c r="AJ17" s="95"/>
    </row>
    <row r="18" spans="1:36" ht="20.25" thickTop="1" thickBot="1" x14ac:dyDescent="0.35">
      <c r="A18" s="64">
        <v>1263</v>
      </c>
      <c r="B18" s="69">
        <v>42730</v>
      </c>
      <c r="C18" s="48">
        <v>1300122</v>
      </c>
      <c r="D18" s="65">
        <v>3</v>
      </c>
      <c r="E18" s="50" t="s">
        <v>65</v>
      </c>
      <c r="F18" s="66">
        <v>9</v>
      </c>
      <c r="G18" s="66"/>
      <c r="H18" s="66"/>
      <c r="I18" s="66"/>
      <c r="J18" s="66"/>
      <c r="K18" s="67" t="s">
        <v>28</v>
      </c>
      <c r="L18" s="68" t="s">
        <v>48</v>
      </c>
      <c r="M18" s="69">
        <f t="shared" si="0"/>
        <v>42733</v>
      </c>
      <c r="N18" s="70" t="str">
        <f t="shared" ca="1" si="1"/>
        <v>OK</v>
      </c>
      <c r="O18" s="54" t="str">
        <f t="shared" ca="1" si="2"/>
        <v/>
      </c>
      <c r="P18" s="71" t="str">
        <f t="shared" ca="1" si="3"/>
        <v>TERMINE</v>
      </c>
      <c r="Q18" s="36" t="s">
        <v>66</v>
      </c>
      <c r="R18" s="73" t="s">
        <v>67</v>
      </c>
      <c r="S18" s="73" t="s">
        <v>68</v>
      </c>
      <c r="T18" s="73" t="s">
        <v>68</v>
      </c>
      <c r="U18" s="74"/>
      <c r="V18" s="73"/>
      <c r="W18" s="74"/>
      <c r="X18" s="12">
        <v>14</v>
      </c>
      <c r="Y18" s="101" t="s">
        <v>69</v>
      </c>
      <c r="Z18" s="76">
        <f>COUNTIF(L5:L500,Y18)</f>
        <v>1</v>
      </c>
      <c r="AA18" s="58">
        <f t="shared" si="4"/>
        <v>0.5</v>
      </c>
      <c r="AD18" s="59"/>
      <c r="AE18" s="60"/>
      <c r="AF18" s="61"/>
      <c r="AG18" s="61"/>
      <c r="AH18" s="100"/>
      <c r="AI18" s="28">
        <v>14</v>
      </c>
      <c r="AJ18" s="95"/>
    </row>
    <row r="19" spans="1:36" ht="20.25" thickTop="1" thickBot="1" x14ac:dyDescent="0.35">
      <c r="A19" s="64">
        <v>8933</v>
      </c>
      <c r="B19" s="69">
        <v>42730</v>
      </c>
      <c r="C19" s="48">
        <v>1300122</v>
      </c>
      <c r="D19" s="65">
        <v>3</v>
      </c>
      <c r="E19" s="50" t="s">
        <v>65</v>
      </c>
      <c r="F19" s="66">
        <v>9</v>
      </c>
      <c r="G19" s="66"/>
      <c r="H19" s="66"/>
      <c r="I19" s="66"/>
      <c r="J19" s="66"/>
      <c r="K19" s="67" t="s">
        <v>28</v>
      </c>
      <c r="L19" s="68" t="s">
        <v>48</v>
      </c>
      <c r="M19" s="69">
        <f t="shared" si="0"/>
        <v>42733</v>
      </c>
      <c r="N19" s="70" t="str">
        <f t="shared" ca="1" si="1"/>
        <v>OK</v>
      </c>
      <c r="O19" s="54" t="str">
        <f t="shared" ca="1" si="2"/>
        <v/>
      </c>
      <c r="P19" s="71" t="str">
        <f t="shared" ca="1" si="3"/>
        <v>TERMINE</v>
      </c>
      <c r="Q19" s="36" t="s">
        <v>70</v>
      </c>
      <c r="R19" s="73" t="s">
        <v>71</v>
      </c>
      <c r="S19" s="73" t="s">
        <v>72</v>
      </c>
      <c r="T19" s="73" t="s">
        <v>72</v>
      </c>
      <c r="U19" s="74"/>
      <c r="V19" s="73"/>
      <c r="W19" s="74"/>
      <c r="X19" s="12">
        <v>15</v>
      </c>
      <c r="Y19" s="101" t="s">
        <v>73</v>
      </c>
      <c r="Z19" s="76">
        <f>COUNTIF(L5:L500,Y19)</f>
        <v>0</v>
      </c>
      <c r="AA19" s="58">
        <f t="shared" si="4"/>
        <v>0</v>
      </c>
      <c r="AD19" s="59"/>
      <c r="AE19" s="60"/>
      <c r="AF19" s="61"/>
      <c r="AG19" s="61"/>
      <c r="AH19" s="100"/>
      <c r="AI19" s="28">
        <v>15</v>
      </c>
    </row>
    <row r="20" spans="1:36" ht="20.25" thickTop="1" thickBot="1" x14ac:dyDescent="0.35">
      <c r="A20" s="64">
        <v>1263</v>
      </c>
      <c r="B20" s="69">
        <v>42730</v>
      </c>
      <c r="C20" s="48">
        <v>1300122</v>
      </c>
      <c r="D20" s="65">
        <v>1</v>
      </c>
      <c r="E20" s="50" t="s">
        <v>60</v>
      </c>
      <c r="F20" s="66">
        <v>20</v>
      </c>
      <c r="G20" s="66"/>
      <c r="H20" s="66"/>
      <c r="I20" s="66"/>
      <c r="J20" s="66"/>
      <c r="K20" s="67" t="s">
        <v>30</v>
      </c>
      <c r="L20" s="68" t="s">
        <v>31</v>
      </c>
      <c r="M20" s="69">
        <f t="shared" si="0"/>
        <v>42731</v>
      </c>
      <c r="N20" s="70" t="str">
        <f t="shared" ca="1" si="1"/>
        <v>OK</v>
      </c>
      <c r="O20" s="54" t="str">
        <f t="shared" ca="1" si="2"/>
        <v/>
      </c>
      <c r="P20" s="71" t="str">
        <f t="shared" ca="1" si="3"/>
        <v>TERMINE</v>
      </c>
      <c r="Q20" s="36" t="s">
        <v>74</v>
      </c>
      <c r="R20" s="73" t="s">
        <v>75</v>
      </c>
      <c r="S20" s="73" t="s">
        <v>76</v>
      </c>
      <c r="T20" s="73" t="s">
        <v>76</v>
      </c>
      <c r="U20" s="74"/>
      <c r="V20" s="73"/>
      <c r="W20" s="74"/>
      <c r="X20" s="12">
        <v>16</v>
      </c>
      <c r="Y20" s="102" t="s">
        <v>77</v>
      </c>
      <c r="Z20" s="76">
        <f>COUNTIF(L5:L500,Y20)</f>
        <v>0</v>
      </c>
      <c r="AA20" s="58">
        <f t="shared" si="4"/>
        <v>0</v>
      </c>
      <c r="AD20" s="59"/>
      <c r="AE20" s="60"/>
      <c r="AF20" s="61"/>
      <c r="AG20" s="60"/>
      <c r="AI20" s="28">
        <v>16</v>
      </c>
    </row>
    <row r="21" spans="1:36" ht="20.25" thickTop="1" thickBot="1" x14ac:dyDescent="0.35">
      <c r="A21" s="64">
        <v>8933</v>
      </c>
      <c r="B21" s="69">
        <v>42730</v>
      </c>
      <c r="C21" s="48">
        <v>1300122</v>
      </c>
      <c r="D21" s="65">
        <v>1</v>
      </c>
      <c r="E21" s="50" t="s">
        <v>60</v>
      </c>
      <c r="F21" s="66">
        <v>20</v>
      </c>
      <c r="G21" s="66"/>
      <c r="H21" s="66"/>
      <c r="I21" s="66"/>
      <c r="J21" s="66"/>
      <c r="K21" s="67" t="s">
        <v>30</v>
      </c>
      <c r="L21" s="68" t="s">
        <v>31</v>
      </c>
      <c r="M21" s="69">
        <f t="shared" si="0"/>
        <v>42731</v>
      </c>
      <c r="N21" s="70" t="str">
        <f t="shared" ca="1" si="1"/>
        <v>OK</v>
      </c>
      <c r="O21" s="54" t="str">
        <f t="shared" ca="1" si="2"/>
        <v/>
      </c>
      <c r="P21" s="71" t="str">
        <f t="shared" ca="1" si="3"/>
        <v>TERMINE</v>
      </c>
      <c r="Q21" s="103" t="s">
        <v>78</v>
      </c>
      <c r="R21" s="73" t="s">
        <v>65</v>
      </c>
      <c r="S21" s="73" t="s">
        <v>79</v>
      </c>
      <c r="T21" s="73" t="s">
        <v>79</v>
      </c>
      <c r="U21" s="84"/>
      <c r="V21" s="73"/>
      <c r="W21" s="84"/>
      <c r="X21" s="12">
        <v>17</v>
      </c>
      <c r="Y21" s="102" t="s">
        <v>80</v>
      </c>
      <c r="Z21" s="76">
        <f>COUNTIF(L5:L134,Y21)</f>
        <v>0</v>
      </c>
      <c r="AA21" s="58">
        <f t="shared" si="4"/>
        <v>0</v>
      </c>
      <c r="AD21" s="59"/>
      <c r="AE21" s="61"/>
      <c r="AF21" s="61"/>
      <c r="AG21" s="61"/>
      <c r="AI21" s="28">
        <v>17</v>
      </c>
    </row>
    <row r="22" spans="1:36" ht="20.25" thickTop="1" thickBot="1" x14ac:dyDescent="0.35">
      <c r="A22" s="64">
        <v>6167</v>
      </c>
      <c r="B22" s="69">
        <v>42730</v>
      </c>
      <c r="C22" s="48">
        <v>1300122</v>
      </c>
      <c r="D22" s="65">
        <v>1</v>
      </c>
      <c r="E22" s="50" t="s">
        <v>60</v>
      </c>
      <c r="F22" s="66">
        <v>20</v>
      </c>
      <c r="G22" s="66" t="s">
        <v>81</v>
      </c>
      <c r="H22" s="66">
        <v>20</v>
      </c>
      <c r="I22" s="66"/>
      <c r="J22" s="66"/>
      <c r="K22" s="67" t="s">
        <v>30</v>
      </c>
      <c r="L22" s="104" t="s">
        <v>48</v>
      </c>
      <c r="M22" s="69">
        <f t="shared" si="0"/>
        <v>42731</v>
      </c>
      <c r="N22" s="70" t="str">
        <f t="shared" ca="1" si="1"/>
        <v>OK</v>
      </c>
      <c r="O22" s="54" t="str">
        <f t="shared" ca="1" si="2"/>
        <v/>
      </c>
      <c r="P22" s="71" t="str">
        <f t="shared" ca="1" si="3"/>
        <v>TERMINE</v>
      </c>
      <c r="Q22" s="103" t="s">
        <v>82</v>
      </c>
      <c r="R22" s="73" t="s">
        <v>83</v>
      </c>
      <c r="S22" s="78" t="s">
        <v>84</v>
      </c>
      <c r="T22" s="78" t="s">
        <v>84</v>
      </c>
      <c r="U22" s="84"/>
      <c r="W22" s="84"/>
      <c r="X22" s="12">
        <v>18</v>
      </c>
      <c r="Y22" s="101" t="s">
        <v>85</v>
      </c>
      <c r="Z22" s="76">
        <f>COUNTIF(L5:L500,Y22)</f>
        <v>0</v>
      </c>
      <c r="AA22" s="58">
        <f t="shared" si="4"/>
        <v>0</v>
      </c>
      <c r="AD22" s="59"/>
      <c r="AE22" s="60"/>
      <c r="AF22" s="60"/>
      <c r="AG22" s="61"/>
      <c r="AI22" s="28">
        <v>18</v>
      </c>
    </row>
    <row r="23" spans="1:36" ht="20.25" thickTop="1" thickBot="1" x14ac:dyDescent="0.35">
      <c r="A23" s="64">
        <v>8290</v>
      </c>
      <c r="B23" s="69">
        <v>42730</v>
      </c>
      <c r="C23" s="48">
        <v>1300122</v>
      </c>
      <c r="D23" s="65">
        <v>5</v>
      </c>
      <c r="E23" s="50" t="s">
        <v>86</v>
      </c>
      <c r="F23" s="66">
        <v>7</v>
      </c>
      <c r="G23" s="66"/>
      <c r="H23" s="66"/>
      <c r="I23" s="66"/>
      <c r="J23" s="66"/>
      <c r="K23" s="67" t="s">
        <v>28</v>
      </c>
      <c r="L23" s="105" t="s">
        <v>40</v>
      </c>
      <c r="M23" s="69">
        <f t="shared" si="0"/>
        <v>42735</v>
      </c>
      <c r="N23" s="70" t="str">
        <f t="shared" ca="1" si="1"/>
        <v>OK</v>
      </c>
      <c r="O23" s="54" t="str">
        <f t="shared" ca="1" si="2"/>
        <v/>
      </c>
      <c r="P23" s="71" t="str">
        <f t="shared" ca="1" si="3"/>
        <v>TERMINE</v>
      </c>
      <c r="Q23" s="103"/>
      <c r="R23" s="73"/>
      <c r="S23" s="78"/>
      <c r="T23" s="78"/>
      <c r="U23" s="84"/>
      <c r="W23" s="84"/>
      <c r="X23" s="12"/>
      <c r="Y23" s="102" t="s">
        <v>87</v>
      </c>
      <c r="Z23" s="76">
        <f>COUNTIF(L5:L500,Y23)</f>
        <v>0</v>
      </c>
      <c r="AA23" s="58">
        <f t="shared" si="4"/>
        <v>0</v>
      </c>
      <c r="AD23" s="59"/>
      <c r="AE23" s="60"/>
      <c r="AF23" s="60"/>
      <c r="AG23" s="61"/>
      <c r="AI23" s="28"/>
    </row>
    <row r="24" spans="1:36" ht="20.25" thickTop="1" thickBot="1" x14ac:dyDescent="0.35">
      <c r="A24" s="64">
        <v>8555</v>
      </c>
      <c r="B24" s="69">
        <v>42730</v>
      </c>
      <c r="C24" s="48">
        <v>1300122</v>
      </c>
      <c r="D24" s="65">
        <v>5</v>
      </c>
      <c r="E24" s="50" t="s">
        <v>86</v>
      </c>
      <c r="F24" s="66">
        <v>7</v>
      </c>
      <c r="G24" s="66"/>
      <c r="H24" s="66"/>
      <c r="I24" s="66"/>
      <c r="J24" s="66"/>
      <c r="K24" s="67" t="s">
        <v>28</v>
      </c>
      <c r="L24" s="105" t="s">
        <v>40</v>
      </c>
      <c r="M24" s="69">
        <f t="shared" si="0"/>
        <v>42735</v>
      </c>
      <c r="N24" s="70" t="str">
        <f t="shared" ca="1" si="1"/>
        <v>OK</v>
      </c>
      <c r="O24" s="54"/>
      <c r="P24" s="71" t="str">
        <f t="shared" ca="1" si="3"/>
        <v>TERMINE</v>
      </c>
      <c r="Q24" s="103"/>
      <c r="R24" s="73"/>
      <c r="S24" s="78"/>
      <c r="T24" s="78"/>
      <c r="U24" s="84"/>
      <c r="W24" s="84"/>
      <c r="X24" s="12"/>
      <c r="Y24" s="102" t="s">
        <v>88</v>
      </c>
      <c r="Z24" s="76">
        <f>COUNTIF(L5:L500,Y24)</f>
        <v>0</v>
      </c>
      <c r="AA24" s="58">
        <f t="shared" si="4"/>
        <v>0</v>
      </c>
      <c r="AD24" s="59"/>
      <c r="AE24" s="60"/>
      <c r="AF24" s="60"/>
      <c r="AG24" s="61"/>
      <c r="AI24" s="28"/>
    </row>
    <row r="25" spans="1:36" ht="20.25" thickTop="1" thickBot="1" x14ac:dyDescent="0.35">
      <c r="A25" s="64">
        <v>2633</v>
      </c>
      <c r="B25" s="69">
        <v>42730</v>
      </c>
      <c r="C25" s="48">
        <v>1300122</v>
      </c>
      <c r="D25" s="65">
        <v>5</v>
      </c>
      <c r="E25" s="50" t="s">
        <v>86</v>
      </c>
      <c r="F25" s="66">
        <v>7</v>
      </c>
      <c r="G25" s="66"/>
      <c r="H25" s="66"/>
      <c r="I25" s="66"/>
      <c r="J25" s="66"/>
      <c r="K25" s="67" t="s">
        <v>28</v>
      </c>
      <c r="L25" s="105" t="s">
        <v>40</v>
      </c>
      <c r="M25" s="69">
        <f t="shared" si="0"/>
        <v>42735</v>
      </c>
      <c r="N25" s="70" t="str">
        <f t="shared" ca="1" si="1"/>
        <v>OK</v>
      </c>
      <c r="O25" s="54"/>
      <c r="P25" s="71" t="str">
        <f t="shared" ca="1" si="3"/>
        <v>TERMINE</v>
      </c>
      <c r="Q25" s="103"/>
      <c r="R25" s="73"/>
      <c r="S25" s="78"/>
      <c r="T25" s="78"/>
      <c r="U25" s="84"/>
      <c r="W25" s="84"/>
      <c r="X25" s="12"/>
      <c r="Y25" s="102" t="s">
        <v>59</v>
      </c>
      <c r="Z25" s="76">
        <f>COUNTIF(L5:L500,Y25)</f>
        <v>0</v>
      </c>
      <c r="AA25" s="58">
        <f t="shared" si="4"/>
        <v>0</v>
      </c>
      <c r="AD25" s="59"/>
      <c r="AE25" s="60"/>
      <c r="AF25" s="60"/>
      <c r="AG25" s="61"/>
      <c r="AI25" s="28"/>
    </row>
    <row r="26" spans="1:36" ht="20.25" thickTop="1" thickBot="1" x14ac:dyDescent="0.35">
      <c r="A26" s="64">
        <v>7531</v>
      </c>
      <c r="B26" s="69">
        <v>42730</v>
      </c>
      <c r="C26" s="48">
        <v>1300122</v>
      </c>
      <c r="D26" s="65">
        <v>5</v>
      </c>
      <c r="E26" s="50" t="s">
        <v>86</v>
      </c>
      <c r="F26" s="66">
        <v>7</v>
      </c>
      <c r="G26" s="66"/>
      <c r="H26" s="66"/>
      <c r="I26" s="66"/>
      <c r="J26" s="66"/>
      <c r="K26" s="67" t="s">
        <v>28</v>
      </c>
      <c r="L26" s="105" t="s">
        <v>40</v>
      </c>
      <c r="M26" s="69">
        <f t="shared" si="0"/>
        <v>42735</v>
      </c>
      <c r="N26" s="70" t="str">
        <f t="shared" ca="1" si="1"/>
        <v>OK</v>
      </c>
      <c r="O26" s="54" t="str">
        <f t="shared" ref="O26:O57" ca="1" si="5">IF(A26="","",IF(AND(P26="",M26&gt;$B$1),"EN COURS",""))</f>
        <v/>
      </c>
      <c r="P26" s="71" t="str">
        <f t="shared" ca="1" si="3"/>
        <v>TERMINE</v>
      </c>
      <c r="Q26" s="103" t="s">
        <v>89</v>
      </c>
      <c r="R26" s="73" t="s">
        <v>90</v>
      </c>
      <c r="S26" s="73" t="s">
        <v>91</v>
      </c>
      <c r="T26" s="73" t="s">
        <v>91</v>
      </c>
      <c r="U26" s="84"/>
      <c r="W26" s="84"/>
      <c r="X26" s="12">
        <v>19</v>
      </c>
      <c r="Y26" s="102" t="s">
        <v>92</v>
      </c>
      <c r="Z26" s="76">
        <f>COUNTIF(L5:L500,Y26)</f>
        <v>0</v>
      </c>
      <c r="AA26" s="58">
        <f t="shared" si="4"/>
        <v>0</v>
      </c>
      <c r="AD26" s="59"/>
      <c r="AE26" s="60"/>
      <c r="AF26" s="61"/>
      <c r="AG26" s="61"/>
      <c r="AI26" s="28">
        <v>19</v>
      </c>
    </row>
    <row r="27" spans="1:36" ht="20.25" thickTop="1" thickBot="1" x14ac:dyDescent="0.35">
      <c r="A27" s="64">
        <v>2182</v>
      </c>
      <c r="B27" s="69">
        <v>42730</v>
      </c>
      <c r="C27" s="48">
        <v>1300122</v>
      </c>
      <c r="D27" s="65">
        <v>5</v>
      </c>
      <c r="E27" s="50" t="s">
        <v>86</v>
      </c>
      <c r="F27" s="66">
        <v>7</v>
      </c>
      <c r="G27" s="66"/>
      <c r="H27" s="66"/>
      <c r="I27" s="66"/>
      <c r="J27" s="66"/>
      <c r="K27" s="67" t="s">
        <v>28</v>
      </c>
      <c r="L27" s="105" t="s">
        <v>40</v>
      </c>
      <c r="M27" s="69">
        <f t="shared" si="0"/>
        <v>42735</v>
      </c>
      <c r="N27" s="70" t="str">
        <f t="shared" ca="1" si="1"/>
        <v>OK</v>
      </c>
      <c r="O27" s="54" t="str">
        <f t="shared" ca="1" si="5"/>
        <v/>
      </c>
      <c r="P27" s="71" t="str">
        <f t="shared" ca="1" si="3"/>
        <v>TERMINE</v>
      </c>
      <c r="Q27" s="103" t="s">
        <v>93</v>
      </c>
      <c r="R27" s="73" t="s">
        <v>94</v>
      </c>
      <c r="S27" s="73"/>
      <c r="T27" s="73"/>
      <c r="U27" s="84"/>
      <c r="W27" s="84"/>
      <c r="X27" s="12">
        <v>20</v>
      </c>
      <c r="Y27" s="102" t="s">
        <v>47</v>
      </c>
      <c r="Z27" s="76">
        <f>COUNTIF(L5:L500,Y27)</f>
        <v>1</v>
      </c>
      <c r="AA27" s="58">
        <f t="shared" si="4"/>
        <v>0.5</v>
      </c>
      <c r="AD27" s="59"/>
      <c r="AE27" s="28"/>
      <c r="AI27" s="28">
        <v>20</v>
      </c>
    </row>
    <row r="28" spans="1:36" ht="20.25" thickTop="1" thickBot="1" x14ac:dyDescent="0.35">
      <c r="A28" s="64">
        <v>6779</v>
      </c>
      <c r="B28" s="69">
        <v>42731</v>
      </c>
      <c r="C28" s="48"/>
      <c r="D28" s="65">
        <v>1</v>
      </c>
      <c r="E28" s="50" t="s">
        <v>36</v>
      </c>
      <c r="F28" s="66"/>
      <c r="G28" s="66"/>
      <c r="H28" s="66"/>
      <c r="I28" s="66"/>
      <c r="J28" s="66"/>
      <c r="K28" s="67" t="s">
        <v>30</v>
      </c>
      <c r="L28" s="106" t="s">
        <v>48</v>
      </c>
      <c r="M28" s="69">
        <f t="shared" si="0"/>
        <v>42732</v>
      </c>
      <c r="N28" s="70" t="str">
        <f t="shared" ca="1" si="1"/>
        <v>OK</v>
      </c>
      <c r="O28" s="54" t="str">
        <f t="shared" ca="1" si="5"/>
        <v/>
      </c>
      <c r="P28" s="71" t="str">
        <f t="shared" ca="1" si="3"/>
        <v>TERMINE</v>
      </c>
      <c r="Q28" s="36" t="s">
        <v>95</v>
      </c>
      <c r="R28" s="73" t="s">
        <v>96</v>
      </c>
      <c r="S28" s="73"/>
      <c r="T28" s="73"/>
      <c r="U28" s="74"/>
      <c r="W28" s="74"/>
      <c r="X28" s="12">
        <v>21</v>
      </c>
      <c r="Y28" s="102" t="s">
        <v>97</v>
      </c>
      <c r="Z28" s="76">
        <f>COUNTIF(L5:L500,Y28)</f>
        <v>0</v>
      </c>
      <c r="AA28" s="58">
        <f t="shared" si="4"/>
        <v>0</v>
      </c>
      <c r="AD28" s="59"/>
      <c r="AE28" s="60"/>
      <c r="AF28" s="28"/>
      <c r="AG28" s="61"/>
      <c r="AI28" s="28">
        <v>50</v>
      </c>
    </row>
    <row r="29" spans="1:36" ht="20.25" thickTop="1" thickBot="1" x14ac:dyDescent="0.35">
      <c r="A29" s="64">
        <v>8290</v>
      </c>
      <c r="B29" s="69">
        <v>42731</v>
      </c>
      <c r="C29" s="48">
        <v>1300122</v>
      </c>
      <c r="D29" s="65">
        <v>1</v>
      </c>
      <c r="E29" s="50" t="s">
        <v>86</v>
      </c>
      <c r="F29" s="66">
        <v>7</v>
      </c>
      <c r="G29" s="66"/>
      <c r="H29" s="66"/>
      <c r="I29" s="66"/>
      <c r="J29" s="66"/>
      <c r="K29" s="67" t="s">
        <v>28</v>
      </c>
      <c r="L29" s="107" t="s">
        <v>98</v>
      </c>
      <c r="M29" s="69">
        <f t="shared" si="0"/>
        <v>42732</v>
      </c>
      <c r="N29" s="70" t="str">
        <f t="shared" ca="1" si="1"/>
        <v>OK</v>
      </c>
      <c r="O29" s="54" t="str">
        <f t="shared" ca="1" si="5"/>
        <v/>
      </c>
      <c r="P29" s="71" t="str">
        <f t="shared" ca="1" si="3"/>
        <v>TERMINE</v>
      </c>
      <c r="Q29" s="108" t="s">
        <v>99</v>
      </c>
      <c r="R29" s="73" t="s">
        <v>100</v>
      </c>
      <c r="S29" s="73"/>
      <c r="T29" s="73"/>
      <c r="U29" s="74"/>
      <c r="W29" s="74"/>
      <c r="X29" s="12">
        <v>22</v>
      </c>
      <c r="Y29" s="109" t="s">
        <v>101</v>
      </c>
      <c r="Z29" s="76">
        <f>COUNTIF(L5:L500,Y29)</f>
        <v>3</v>
      </c>
      <c r="AA29" s="58">
        <f t="shared" si="4"/>
        <v>1.5</v>
      </c>
      <c r="AD29" s="59"/>
      <c r="AE29" s="60"/>
      <c r="AF29" s="28"/>
      <c r="AG29" s="28"/>
      <c r="AI29" s="28">
        <v>22</v>
      </c>
    </row>
    <row r="30" spans="1:36" ht="20.25" thickTop="1" thickBot="1" x14ac:dyDescent="0.35">
      <c r="A30" s="64">
        <v>8555</v>
      </c>
      <c r="B30" s="69">
        <v>42731</v>
      </c>
      <c r="C30" s="48">
        <v>1300122</v>
      </c>
      <c r="D30" s="65">
        <v>1</v>
      </c>
      <c r="E30" s="50" t="s">
        <v>86</v>
      </c>
      <c r="F30" s="66">
        <v>7</v>
      </c>
      <c r="G30" s="66"/>
      <c r="H30" s="66"/>
      <c r="I30" s="66"/>
      <c r="J30" s="66"/>
      <c r="K30" s="67" t="s">
        <v>28</v>
      </c>
      <c r="L30" s="107" t="s">
        <v>98</v>
      </c>
      <c r="M30" s="69">
        <f t="shared" si="0"/>
        <v>42732</v>
      </c>
      <c r="N30" s="70" t="str">
        <f t="shared" ca="1" si="1"/>
        <v>OK</v>
      </c>
      <c r="O30" s="54" t="str">
        <f t="shared" ca="1" si="5"/>
        <v/>
      </c>
      <c r="P30" s="71" t="str">
        <f t="shared" ca="1" si="3"/>
        <v>TERMINE</v>
      </c>
      <c r="Q30" s="108" t="s">
        <v>102</v>
      </c>
      <c r="R30" s="73" t="s">
        <v>103</v>
      </c>
      <c r="S30" s="78"/>
      <c r="T30" s="78"/>
      <c r="U30" s="74"/>
      <c r="W30" s="74"/>
      <c r="X30" s="12">
        <v>23</v>
      </c>
      <c r="Y30" s="109" t="s">
        <v>104</v>
      </c>
      <c r="Z30" s="76">
        <f>COUNTIF(L5:L500,Y30)</f>
        <v>0</v>
      </c>
      <c r="AA30" s="58">
        <f t="shared" si="4"/>
        <v>0</v>
      </c>
      <c r="AD30" s="59"/>
      <c r="AE30" s="28"/>
      <c r="AF30" s="28"/>
      <c r="AG30" s="28"/>
      <c r="AI30" s="28">
        <v>23</v>
      </c>
    </row>
    <row r="31" spans="1:36" ht="20.25" thickTop="1" thickBot="1" x14ac:dyDescent="0.35">
      <c r="A31" s="64">
        <v>2633</v>
      </c>
      <c r="B31" s="69">
        <v>42731</v>
      </c>
      <c r="C31" s="48">
        <v>1300122</v>
      </c>
      <c r="D31" s="65">
        <v>1</v>
      </c>
      <c r="E31" s="50" t="s">
        <v>86</v>
      </c>
      <c r="F31" s="66">
        <v>7</v>
      </c>
      <c r="G31" s="66"/>
      <c r="H31" s="66"/>
      <c r="I31" s="66"/>
      <c r="J31" s="66"/>
      <c r="K31" s="67" t="s">
        <v>28</v>
      </c>
      <c r="L31" s="107" t="s">
        <v>98</v>
      </c>
      <c r="M31" s="69">
        <f t="shared" si="0"/>
        <v>42732</v>
      </c>
      <c r="N31" s="70" t="str">
        <f t="shared" ca="1" si="1"/>
        <v>OK</v>
      </c>
      <c r="O31" s="54" t="str">
        <f t="shared" ca="1" si="5"/>
        <v/>
      </c>
      <c r="P31" s="71" t="str">
        <f t="shared" ca="1" si="3"/>
        <v>TERMINE</v>
      </c>
      <c r="Q31" s="108" t="s">
        <v>105</v>
      </c>
      <c r="R31" s="73" t="s">
        <v>86</v>
      </c>
      <c r="S31" s="73"/>
      <c r="T31" s="73"/>
      <c r="U31" s="74"/>
      <c r="W31" s="74"/>
      <c r="X31" s="12">
        <v>24</v>
      </c>
      <c r="Y31" s="110" t="s">
        <v>106</v>
      </c>
      <c r="Z31" s="76">
        <f>COUNTIF(L6:L5000,Y31)</f>
        <v>2</v>
      </c>
      <c r="AA31" s="58">
        <f t="shared" si="4"/>
        <v>1</v>
      </c>
      <c r="AD31" s="59"/>
      <c r="AE31" s="60"/>
      <c r="AF31" s="28"/>
      <c r="AG31" s="28"/>
      <c r="AI31" s="28">
        <v>24</v>
      </c>
    </row>
    <row r="32" spans="1:36" ht="20.25" thickTop="1" thickBot="1" x14ac:dyDescent="0.35">
      <c r="A32" s="64">
        <v>7531</v>
      </c>
      <c r="B32" s="69">
        <v>42731</v>
      </c>
      <c r="C32" s="48">
        <v>1300122</v>
      </c>
      <c r="D32" s="65">
        <v>1</v>
      </c>
      <c r="E32" s="50" t="s">
        <v>86</v>
      </c>
      <c r="F32" s="66">
        <v>7</v>
      </c>
      <c r="G32" s="66"/>
      <c r="H32" s="66"/>
      <c r="I32" s="66"/>
      <c r="J32" s="66"/>
      <c r="K32" s="67" t="s">
        <v>28</v>
      </c>
      <c r="L32" s="107" t="s">
        <v>98</v>
      </c>
      <c r="M32" s="69">
        <f t="shared" si="0"/>
        <v>42732</v>
      </c>
      <c r="N32" s="70" t="str">
        <f t="shared" ca="1" si="1"/>
        <v>OK</v>
      </c>
      <c r="O32" s="54" t="str">
        <f t="shared" ca="1" si="5"/>
        <v/>
      </c>
      <c r="P32" s="71" t="str">
        <f t="shared" ca="1" si="3"/>
        <v>TERMINE</v>
      </c>
      <c r="Q32" s="36" t="s">
        <v>107</v>
      </c>
      <c r="R32" s="73" t="s">
        <v>35</v>
      </c>
      <c r="S32" s="73"/>
      <c r="T32" s="73"/>
      <c r="U32" s="74"/>
      <c r="W32" s="74"/>
      <c r="X32" s="12">
        <v>25</v>
      </c>
      <c r="Y32" s="110" t="s">
        <v>108</v>
      </c>
      <c r="Z32" s="76">
        <f>COUNTIF(L7:L500,Y32)</f>
        <v>2</v>
      </c>
      <c r="AA32" s="58">
        <f t="shared" si="4"/>
        <v>1</v>
      </c>
      <c r="AD32" s="59"/>
      <c r="AE32" s="60"/>
      <c r="AF32" s="111"/>
      <c r="AG32" s="28"/>
      <c r="AI32" s="28">
        <v>25</v>
      </c>
    </row>
    <row r="33" spans="1:35" ht="20.25" thickTop="1" thickBot="1" x14ac:dyDescent="0.35">
      <c r="A33" s="64">
        <v>2182</v>
      </c>
      <c r="B33" s="69">
        <v>42731</v>
      </c>
      <c r="C33" s="48">
        <v>1300122</v>
      </c>
      <c r="D33" s="65">
        <v>1</v>
      </c>
      <c r="E33" s="50" t="s">
        <v>86</v>
      </c>
      <c r="F33" s="66">
        <v>7</v>
      </c>
      <c r="G33" s="66"/>
      <c r="H33" s="66"/>
      <c r="I33" s="66"/>
      <c r="J33" s="66"/>
      <c r="K33" s="67" t="s">
        <v>28</v>
      </c>
      <c r="L33" s="107" t="s">
        <v>98</v>
      </c>
      <c r="M33" s="69">
        <f t="shared" si="0"/>
        <v>42732</v>
      </c>
      <c r="N33" s="70" t="str">
        <f t="shared" ca="1" si="1"/>
        <v>OK</v>
      </c>
      <c r="O33" s="54" t="str">
        <f t="shared" ca="1" si="5"/>
        <v/>
      </c>
      <c r="P33" s="71" t="str">
        <f t="shared" ca="1" si="3"/>
        <v>TERMINE</v>
      </c>
      <c r="Q33" s="36" t="s">
        <v>109</v>
      </c>
      <c r="R33" s="73" t="s">
        <v>110</v>
      </c>
      <c r="S33" s="73"/>
      <c r="T33" s="73"/>
      <c r="U33" s="74"/>
      <c r="W33" s="74"/>
      <c r="X33" s="12">
        <v>26</v>
      </c>
      <c r="Y33" s="110" t="s">
        <v>111</v>
      </c>
      <c r="Z33" s="76">
        <f>COUNTIF(L8:L500,Y33)</f>
        <v>0</v>
      </c>
      <c r="AA33" s="58">
        <f t="shared" si="4"/>
        <v>0</v>
      </c>
      <c r="AD33" s="59"/>
      <c r="AE33" s="60"/>
      <c r="AF33" s="111"/>
      <c r="AG33" s="111"/>
      <c r="AI33" s="28">
        <v>26</v>
      </c>
    </row>
    <row r="34" spans="1:35" ht="20.25" thickTop="1" thickBot="1" x14ac:dyDescent="0.35">
      <c r="A34" s="64">
        <v>8933</v>
      </c>
      <c r="B34" s="69">
        <v>42731</v>
      </c>
      <c r="C34" s="48">
        <v>1300122</v>
      </c>
      <c r="D34" s="65">
        <v>4</v>
      </c>
      <c r="E34" s="50" t="s">
        <v>65</v>
      </c>
      <c r="F34" s="66">
        <v>9</v>
      </c>
      <c r="G34" s="66"/>
      <c r="H34" s="66"/>
      <c r="I34" s="66"/>
      <c r="J34" s="66"/>
      <c r="K34" s="67" t="s">
        <v>28</v>
      </c>
      <c r="L34" s="107" t="s">
        <v>98</v>
      </c>
      <c r="M34" s="69">
        <f t="shared" si="0"/>
        <v>42735</v>
      </c>
      <c r="N34" s="70" t="str">
        <f t="shared" ca="1" si="1"/>
        <v>OK</v>
      </c>
      <c r="O34" s="54" t="str">
        <f t="shared" ca="1" si="5"/>
        <v/>
      </c>
      <c r="P34" s="71" t="str">
        <f t="shared" ca="1" si="3"/>
        <v>TERMINE</v>
      </c>
      <c r="Q34" s="36" t="s">
        <v>112</v>
      </c>
      <c r="R34" s="73" t="s">
        <v>113</v>
      </c>
      <c r="S34" s="73"/>
      <c r="T34" s="73"/>
      <c r="U34" s="74"/>
      <c r="W34" s="74"/>
      <c r="X34" s="12">
        <v>27</v>
      </c>
      <c r="Y34" s="110" t="s">
        <v>114</v>
      </c>
      <c r="Z34" s="76">
        <f>COUNTIF(L9:L500,Y34)</f>
        <v>1</v>
      </c>
      <c r="AA34" s="58">
        <f t="shared" si="4"/>
        <v>0.5</v>
      </c>
      <c r="AD34" s="59"/>
      <c r="AE34" s="61"/>
      <c r="AF34" s="111"/>
      <c r="AG34" s="111"/>
      <c r="AI34" s="28">
        <v>27</v>
      </c>
    </row>
    <row r="35" spans="1:35" ht="20.25" thickTop="1" thickBot="1" x14ac:dyDescent="0.35">
      <c r="A35" s="64">
        <v>1263</v>
      </c>
      <c r="B35" s="69">
        <v>42731</v>
      </c>
      <c r="C35" s="48">
        <v>1300122</v>
      </c>
      <c r="D35" s="65">
        <v>4</v>
      </c>
      <c r="E35" s="50" t="s">
        <v>65</v>
      </c>
      <c r="F35" s="66">
        <v>9</v>
      </c>
      <c r="G35" s="66"/>
      <c r="H35" s="66"/>
      <c r="I35" s="66"/>
      <c r="J35" s="66"/>
      <c r="K35" s="67" t="s">
        <v>28</v>
      </c>
      <c r="L35" s="107" t="s">
        <v>98</v>
      </c>
      <c r="M35" s="69">
        <f t="shared" si="0"/>
        <v>42735</v>
      </c>
      <c r="N35" s="70" t="str">
        <f t="shared" ca="1" si="1"/>
        <v>OK</v>
      </c>
      <c r="O35" s="54" t="str">
        <f t="shared" ca="1" si="5"/>
        <v/>
      </c>
      <c r="P35" s="71" t="str">
        <f t="shared" ca="1" si="3"/>
        <v>TERMINE</v>
      </c>
      <c r="Q35" s="36" t="s">
        <v>115</v>
      </c>
      <c r="R35" s="73" t="s">
        <v>116</v>
      </c>
      <c r="S35" s="78"/>
      <c r="T35" s="78"/>
      <c r="U35" s="37"/>
      <c r="W35" s="37"/>
      <c r="X35" s="12">
        <v>28</v>
      </c>
      <c r="Y35" s="110"/>
      <c r="Z35" s="76">
        <f>COUNTIF(L10:L500,Y35)</f>
        <v>0</v>
      </c>
      <c r="AA35" s="58">
        <f t="shared" si="4"/>
        <v>0</v>
      </c>
      <c r="AD35" s="59"/>
      <c r="AE35" s="61"/>
      <c r="AF35" s="111"/>
    </row>
    <row r="36" spans="1:35" ht="20.25" thickTop="1" thickBot="1" x14ac:dyDescent="0.35">
      <c r="A36" s="64">
        <v>1695</v>
      </c>
      <c r="B36" s="69">
        <v>42731</v>
      </c>
      <c r="C36" s="90"/>
      <c r="D36" s="65">
        <v>1</v>
      </c>
      <c r="E36" s="50" t="s">
        <v>36</v>
      </c>
      <c r="F36" s="66"/>
      <c r="G36" s="66"/>
      <c r="H36" s="66"/>
      <c r="I36" s="66"/>
      <c r="J36" s="66"/>
      <c r="K36" s="67" t="s">
        <v>30</v>
      </c>
      <c r="L36" s="106" t="s">
        <v>48</v>
      </c>
      <c r="M36" s="69">
        <f t="shared" si="0"/>
        <v>42732</v>
      </c>
      <c r="N36" s="70" t="str">
        <f t="shared" ca="1" si="1"/>
        <v>OK</v>
      </c>
      <c r="O36" s="54" t="str">
        <f t="shared" ca="1" si="5"/>
        <v/>
      </c>
      <c r="P36" s="71" t="str">
        <f t="shared" ca="1" si="3"/>
        <v>TERMINE</v>
      </c>
      <c r="Q36" s="36" t="s">
        <v>117</v>
      </c>
      <c r="R36" s="73" t="s">
        <v>118</v>
      </c>
      <c r="S36" s="73"/>
      <c r="T36" s="73"/>
      <c r="U36" s="37"/>
      <c r="W36" s="37"/>
      <c r="X36" s="12">
        <v>29</v>
      </c>
      <c r="Y36" s="110"/>
      <c r="Z36" s="112">
        <f>SUM(Z5:Z35)</f>
        <v>96</v>
      </c>
      <c r="AA36" s="113">
        <f>Z36/B2*100</f>
        <v>48</v>
      </c>
      <c r="AD36" s="59"/>
      <c r="AE36" s="60"/>
      <c r="AF36" s="111"/>
      <c r="AH36" s="10"/>
      <c r="AI36" s="10"/>
    </row>
    <row r="37" spans="1:35" ht="18" thickTop="1" thickBot="1" x14ac:dyDescent="0.35">
      <c r="A37" s="64">
        <v>8290</v>
      </c>
      <c r="B37" s="69">
        <v>42732</v>
      </c>
      <c r="C37" s="48">
        <v>1300122</v>
      </c>
      <c r="D37" s="65">
        <v>1</v>
      </c>
      <c r="E37" s="50" t="s">
        <v>86</v>
      </c>
      <c r="F37" s="66">
        <v>7</v>
      </c>
      <c r="G37" s="66"/>
      <c r="H37" s="66"/>
      <c r="I37" s="66"/>
      <c r="J37" s="66"/>
      <c r="K37" s="67" t="s">
        <v>28</v>
      </c>
      <c r="L37" s="107" t="s">
        <v>98</v>
      </c>
      <c r="M37" s="69">
        <f t="shared" ref="M37:M68" si="6">SUM(B37+D37)</f>
        <v>42733</v>
      </c>
      <c r="N37" s="70" t="str">
        <f t="shared" ref="N37:N68" ca="1" si="7">IF(A37="","",IF(AND(O37="",OR(P37="",P37="TERMINE"),M37&lt;=$B$1),"OK",""))</f>
        <v>OK</v>
      </c>
      <c r="O37" s="54" t="str">
        <f t="shared" ca="1" si="5"/>
        <v/>
      </c>
      <c r="P37" s="71" t="str">
        <f t="shared" ref="P37:P68" ca="1" si="8">IF(A37="","",IF(M37&lt;$B$1,"TERMINE",""))</f>
        <v>TERMINE</v>
      </c>
      <c r="Q37" s="36" t="s">
        <v>119</v>
      </c>
      <c r="R37" s="73" t="s">
        <v>120</v>
      </c>
      <c r="S37" s="73"/>
      <c r="T37" s="73"/>
      <c r="U37" s="37"/>
      <c r="W37" s="37"/>
      <c r="X37" s="12">
        <v>30</v>
      </c>
      <c r="Y37" s="110"/>
      <c r="Z37" s="114"/>
      <c r="AD37" s="59"/>
      <c r="AE37" s="60"/>
      <c r="AF37" s="111"/>
      <c r="AH37" s="10"/>
      <c r="AI37" s="10"/>
    </row>
    <row r="38" spans="1:35" ht="18" thickTop="1" thickBot="1" x14ac:dyDescent="0.35">
      <c r="A38" s="64">
        <v>8555</v>
      </c>
      <c r="B38" s="69">
        <v>42732</v>
      </c>
      <c r="C38" s="48">
        <v>1300122</v>
      </c>
      <c r="D38" s="65">
        <v>1</v>
      </c>
      <c r="E38" s="50" t="s">
        <v>86</v>
      </c>
      <c r="F38" s="66">
        <v>7</v>
      </c>
      <c r="G38" s="66"/>
      <c r="H38" s="66"/>
      <c r="I38" s="66"/>
      <c r="J38" s="66"/>
      <c r="K38" s="67" t="s">
        <v>28</v>
      </c>
      <c r="L38" s="107" t="s">
        <v>98</v>
      </c>
      <c r="M38" s="69">
        <f t="shared" si="6"/>
        <v>42733</v>
      </c>
      <c r="N38" s="70" t="str">
        <f t="shared" ca="1" si="7"/>
        <v>OK</v>
      </c>
      <c r="O38" s="54" t="str">
        <f t="shared" ca="1" si="5"/>
        <v/>
      </c>
      <c r="P38" s="71" t="str">
        <f t="shared" ca="1" si="8"/>
        <v>TERMINE</v>
      </c>
      <c r="Q38" s="36" t="s">
        <v>121</v>
      </c>
      <c r="R38" s="73" t="s">
        <v>122</v>
      </c>
      <c r="S38" s="73"/>
      <c r="T38" s="73"/>
      <c r="U38" s="37"/>
      <c r="W38" s="37"/>
      <c r="X38" s="12">
        <v>31</v>
      </c>
      <c r="Y38" s="110"/>
      <c r="Z38" s="114"/>
      <c r="AD38" s="59"/>
      <c r="AE38" s="60"/>
      <c r="AF38" s="111"/>
      <c r="AH38" s="10"/>
      <c r="AI38" s="10"/>
    </row>
    <row r="39" spans="1:35" ht="18" thickTop="1" thickBot="1" x14ac:dyDescent="0.35">
      <c r="A39" s="64">
        <v>2633</v>
      </c>
      <c r="B39" s="69">
        <v>42732</v>
      </c>
      <c r="C39" s="48">
        <v>1300122</v>
      </c>
      <c r="D39" s="65">
        <v>1</v>
      </c>
      <c r="E39" s="50" t="s">
        <v>86</v>
      </c>
      <c r="F39" s="66">
        <v>7</v>
      </c>
      <c r="G39" s="66"/>
      <c r="H39" s="66"/>
      <c r="I39" s="66"/>
      <c r="J39" s="66"/>
      <c r="K39" s="67" t="s">
        <v>28</v>
      </c>
      <c r="L39" s="107" t="s">
        <v>98</v>
      </c>
      <c r="M39" s="69">
        <f t="shared" si="6"/>
        <v>42733</v>
      </c>
      <c r="N39" s="70" t="str">
        <f t="shared" ca="1" si="7"/>
        <v>OK</v>
      </c>
      <c r="O39" s="54" t="str">
        <f t="shared" ca="1" si="5"/>
        <v/>
      </c>
      <c r="P39" s="71" t="str">
        <f t="shared" ca="1" si="8"/>
        <v>TERMINE</v>
      </c>
      <c r="Q39" s="103" t="s">
        <v>123</v>
      </c>
      <c r="T39" s="73"/>
      <c r="U39" s="115"/>
      <c r="W39" s="115"/>
      <c r="X39" s="12">
        <v>32</v>
      </c>
      <c r="Y39" s="110"/>
      <c r="Z39" s="114"/>
      <c r="AD39" s="59"/>
      <c r="AE39" s="60"/>
      <c r="AF39" s="8"/>
      <c r="AG39" s="8"/>
      <c r="AH39" s="10"/>
      <c r="AI39" s="10"/>
    </row>
    <row r="40" spans="1:35" ht="18" thickTop="1" thickBot="1" x14ac:dyDescent="0.35">
      <c r="A40" s="64">
        <v>7531</v>
      </c>
      <c r="B40" s="69">
        <v>42732</v>
      </c>
      <c r="C40" s="48">
        <v>1300122</v>
      </c>
      <c r="D40" s="65">
        <v>1</v>
      </c>
      <c r="E40" s="50" t="s">
        <v>86</v>
      </c>
      <c r="F40" s="66">
        <v>7</v>
      </c>
      <c r="G40" s="66"/>
      <c r="H40" s="66"/>
      <c r="I40" s="66"/>
      <c r="J40" s="66"/>
      <c r="K40" s="67" t="s">
        <v>28</v>
      </c>
      <c r="L40" s="107" t="s">
        <v>98</v>
      </c>
      <c r="M40" s="69">
        <f t="shared" si="6"/>
        <v>42733</v>
      </c>
      <c r="N40" s="70" t="str">
        <f t="shared" ca="1" si="7"/>
        <v>OK</v>
      </c>
      <c r="O40" s="54" t="str">
        <f t="shared" ca="1" si="5"/>
        <v/>
      </c>
      <c r="P40" s="71" t="str">
        <f t="shared" ca="1" si="8"/>
        <v>TERMINE</v>
      </c>
      <c r="Q40" s="103" t="s">
        <v>124</v>
      </c>
      <c r="T40" s="78"/>
      <c r="U40" s="115"/>
      <c r="W40" s="115"/>
      <c r="X40" s="12">
        <v>33</v>
      </c>
      <c r="Y40" s="110"/>
      <c r="AD40" s="59"/>
      <c r="AE40" s="60"/>
      <c r="AF40" s="8"/>
      <c r="AG40" s="8"/>
      <c r="AH40" s="10"/>
      <c r="AI40" s="10"/>
    </row>
    <row r="41" spans="1:35" ht="16.5" thickTop="1" thickBot="1" x14ac:dyDescent="0.25">
      <c r="A41" s="64">
        <v>2182</v>
      </c>
      <c r="B41" s="69">
        <v>42732</v>
      </c>
      <c r="C41" s="48">
        <v>1300122</v>
      </c>
      <c r="D41" s="65">
        <v>1</v>
      </c>
      <c r="E41" s="50" t="s">
        <v>86</v>
      </c>
      <c r="F41" s="66">
        <v>7</v>
      </c>
      <c r="G41" s="66"/>
      <c r="H41" s="66"/>
      <c r="I41" s="66"/>
      <c r="J41" s="66"/>
      <c r="K41" s="67" t="s">
        <v>28</v>
      </c>
      <c r="L41" s="107" t="s">
        <v>98</v>
      </c>
      <c r="M41" s="116">
        <f t="shared" si="6"/>
        <v>42733</v>
      </c>
      <c r="N41" s="70" t="str">
        <f t="shared" ca="1" si="7"/>
        <v>OK</v>
      </c>
      <c r="O41" s="5" t="str">
        <f t="shared" ca="1" si="5"/>
        <v/>
      </c>
      <c r="P41" s="117" t="str">
        <f t="shared" ca="1" si="8"/>
        <v>TERMINE</v>
      </c>
      <c r="Y41" s="118"/>
      <c r="AE41" s="60"/>
      <c r="AF41" s="8"/>
      <c r="AG41" s="8"/>
    </row>
    <row r="42" spans="1:35" ht="16.5" thickTop="1" thickBot="1" x14ac:dyDescent="0.25">
      <c r="A42" s="64">
        <v>8933</v>
      </c>
      <c r="B42" s="69">
        <v>42732</v>
      </c>
      <c r="C42" s="48">
        <v>1300122</v>
      </c>
      <c r="D42" s="65"/>
      <c r="E42" s="50" t="s">
        <v>65</v>
      </c>
      <c r="F42" s="66">
        <v>9</v>
      </c>
      <c r="G42" s="66"/>
      <c r="H42" s="66"/>
      <c r="I42" s="66"/>
      <c r="J42" s="66"/>
      <c r="K42" s="67" t="s">
        <v>28</v>
      </c>
      <c r="L42" s="107" t="s">
        <v>98</v>
      </c>
      <c r="M42" s="116">
        <f t="shared" si="6"/>
        <v>42732</v>
      </c>
      <c r="N42" s="70" t="str">
        <f t="shared" ca="1" si="7"/>
        <v>OK</v>
      </c>
      <c r="O42" s="5" t="str">
        <f t="shared" ca="1" si="5"/>
        <v/>
      </c>
      <c r="P42" s="117" t="str">
        <f t="shared" ca="1" si="8"/>
        <v>TERMINE</v>
      </c>
      <c r="Y42" s="118"/>
      <c r="AE42" s="60"/>
      <c r="AF42" s="8"/>
      <c r="AG42" s="8"/>
    </row>
    <row r="43" spans="1:35" ht="16.5" thickTop="1" thickBot="1" x14ac:dyDescent="0.25">
      <c r="A43" s="64">
        <v>1263</v>
      </c>
      <c r="B43" s="69">
        <v>42732</v>
      </c>
      <c r="C43" s="48">
        <v>1300122</v>
      </c>
      <c r="D43" s="65"/>
      <c r="E43" s="50" t="s">
        <v>65</v>
      </c>
      <c r="F43" s="66">
        <v>9</v>
      </c>
      <c r="G43" s="66"/>
      <c r="H43" s="66"/>
      <c r="I43" s="66"/>
      <c r="J43" s="66"/>
      <c r="K43" s="67" t="s">
        <v>28</v>
      </c>
      <c r="L43" s="107" t="s">
        <v>98</v>
      </c>
      <c r="M43" s="116">
        <f t="shared" si="6"/>
        <v>42732</v>
      </c>
      <c r="N43" s="70" t="str">
        <f t="shared" ca="1" si="7"/>
        <v>OK</v>
      </c>
      <c r="O43" s="5" t="str">
        <f t="shared" ca="1" si="5"/>
        <v/>
      </c>
      <c r="P43" s="117" t="str">
        <f t="shared" ca="1" si="8"/>
        <v>TERMINE</v>
      </c>
      <c r="Y43" s="118"/>
      <c r="AE43" s="60"/>
      <c r="AF43" s="8"/>
      <c r="AG43" s="8"/>
    </row>
    <row r="44" spans="1:35" ht="16.5" thickTop="1" thickBot="1" x14ac:dyDescent="0.25">
      <c r="A44" s="64">
        <v>796</v>
      </c>
      <c r="B44" s="69">
        <v>42733</v>
      </c>
      <c r="C44" s="48">
        <v>1300122</v>
      </c>
      <c r="D44" s="65">
        <v>1</v>
      </c>
      <c r="E44" s="50" t="s">
        <v>34</v>
      </c>
      <c r="F44" s="66">
        <v>0.5</v>
      </c>
      <c r="G44" s="66" t="s">
        <v>35</v>
      </c>
      <c r="H44" s="66">
        <v>10</v>
      </c>
      <c r="I44" s="66" t="s">
        <v>36</v>
      </c>
      <c r="J44" s="66">
        <v>2</v>
      </c>
      <c r="K44" s="67" t="s">
        <v>37</v>
      </c>
      <c r="L44" s="68" t="s">
        <v>32</v>
      </c>
      <c r="M44" s="116">
        <f t="shared" si="6"/>
        <v>42734</v>
      </c>
      <c r="N44" s="70" t="str">
        <f t="shared" ca="1" si="7"/>
        <v>OK</v>
      </c>
      <c r="O44" s="5" t="str">
        <f t="shared" ca="1" si="5"/>
        <v/>
      </c>
      <c r="P44" s="117" t="str">
        <f t="shared" ca="1" si="8"/>
        <v>TERMINE</v>
      </c>
      <c r="Y44" s="118"/>
      <c r="AE44" s="60"/>
    </row>
    <row r="45" spans="1:35" ht="17.25" thickTop="1" thickBot="1" x14ac:dyDescent="0.3">
      <c r="A45" s="64">
        <v>9375</v>
      </c>
      <c r="B45" s="69">
        <v>42733</v>
      </c>
      <c r="C45" s="48"/>
      <c r="D45" s="65">
        <v>1</v>
      </c>
      <c r="E45" s="50" t="s">
        <v>36</v>
      </c>
      <c r="F45" s="66"/>
      <c r="G45" s="66"/>
      <c r="H45" s="66"/>
      <c r="I45" s="66"/>
      <c r="J45" s="66"/>
      <c r="K45" s="67" t="s">
        <v>30</v>
      </c>
      <c r="L45" s="106" t="s">
        <v>48</v>
      </c>
      <c r="M45" s="116">
        <f t="shared" si="6"/>
        <v>42734</v>
      </c>
      <c r="N45" s="70" t="str">
        <f t="shared" ca="1" si="7"/>
        <v>OK</v>
      </c>
      <c r="O45" s="5" t="str">
        <f t="shared" ca="1" si="5"/>
        <v/>
      </c>
      <c r="P45" s="117" t="str">
        <f t="shared" ca="1" si="8"/>
        <v>TERMINE</v>
      </c>
      <c r="Y45" s="118"/>
      <c r="AE45" s="119"/>
    </row>
    <row r="46" spans="1:35" ht="17.100000000000001" customHeight="1" thickTop="1" thickBot="1" x14ac:dyDescent="0.25">
      <c r="A46" s="64">
        <v>8290</v>
      </c>
      <c r="B46" s="69">
        <v>42733</v>
      </c>
      <c r="C46" s="48">
        <v>1300122</v>
      </c>
      <c r="D46" s="65">
        <v>1</v>
      </c>
      <c r="E46" s="50" t="s">
        <v>86</v>
      </c>
      <c r="F46" s="66">
        <v>7</v>
      </c>
      <c r="G46" s="66"/>
      <c r="H46" s="66"/>
      <c r="I46" s="66"/>
      <c r="J46" s="66"/>
      <c r="K46" s="67" t="s">
        <v>28</v>
      </c>
      <c r="L46" s="107" t="s">
        <v>98</v>
      </c>
      <c r="M46" s="116">
        <f t="shared" si="6"/>
        <v>42734</v>
      </c>
      <c r="N46" s="70" t="str">
        <f t="shared" ca="1" si="7"/>
        <v>OK</v>
      </c>
      <c r="O46" s="5" t="str">
        <f t="shared" ca="1" si="5"/>
        <v/>
      </c>
      <c r="P46" s="117" t="str">
        <f t="shared" ca="1" si="8"/>
        <v>TERMINE</v>
      </c>
      <c r="Y46" s="118"/>
    </row>
    <row r="47" spans="1:35" ht="16.5" thickTop="1" thickBot="1" x14ac:dyDescent="0.25">
      <c r="A47" s="64">
        <v>8555</v>
      </c>
      <c r="B47" s="69">
        <v>42733</v>
      </c>
      <c r="C47" s="48">
        <v>1300122</v>
      </c>
      <c r="D47" s="65">
        <v>1</v>
      </c>
      <c r="E47" s="50" t="s">
        <v>86</v>
      </c>
      <c r="F47" s="66">
        <v>7</v>
      </c>
      <c r="G47" s="66"/>
      <c r="H47" s="66"/>
      <c r="I47" s="66"/>
      <c r="J47" s="66"/>
      <c r="K47" s="67" t="s">
        <v>28</v>
      </c>
      <c r="L47" s="107" t="s">
        <v>98</v>
      </c>
      <c r="M47" s="116">
        <f t="shared" si="6"/>
        <v>42734</v>
      </c>
      <c r="N47" s="70" t="str">
        <f t="shared" ca="1" si="7"/>
        <v>OK</v>
      </c>
      <c r="O47" s="5" t="str">
        <f t="shared" ca="1" si="5"/>
        <v/>
      </c>
      <c r="P47" s="117" t="str">
        <f t="shared" ca="1" si="8"/>
        <v>TERMINE</v>
      </c>
      <c r="Y47" s="118"/>
    </row>
    <row r="48" spans="1:35" ht="16.5" thickTop="1" thickBot="1" x14ac:dyDescent="0.25">
      <c r="A48" s="64">
        <v>2633</v>
      </c>
      <c r="B48" s="69">
        <v>42733</v>
      </c>
      <c r="C48" s="48">
        <v>1300122</v>
      </c>
      <c r="D48" s="65">
        <v>1</v>
      </c>
      <c r="E48" s="50" t="s">
        <v>86</v>
      </c>
      <c r="F48" s="66">
        <v>7</v>
      </c>
      <c r="G48" s="66"/>
      <c r="H48" s="66"/>
      <c r="I48" s="66"/>
      <c r="J48" s="66"/>
      <c r="K48" s="67" t="s">
        <v>28</v>
      </c>
      <c r="L48" s="107" t="s">
        <v>98</v>
      </c>
      <c r="M48" s="116">
        <f t="shared" si="6"/>
        <v>42734</v>
      </c>
      <c r="N48" s="70" t="str">
        <f t="shared" ca="1" si="7"/>
        <v>OK</v>
      </c>
      <c r="O48" s="5" t="str">
        <f t="shared" ca="1" si="5"/>
        <v/>
      </c>
      <c r="P48" s="117" t="str">
        <f t="shared" ca="1" si="8"/>
        <v>TERMINE</v>
      </c>
    </row>
    <row r="49" spans="1:16" ht="16.5" thickTop="1" thickBot="1" x14ac:dyDescent="0.25">
      <c r="A49" s="64">
        <v>7531</v>
      </c>
      <c r="B49" s="69">
        <v>42733</v>
      </c>
      <c r="C49" s="48">
        <v>1300122</v>
      </c>
      <c r="D49" s="65">
        <v>1</v>
      </c>
      <c r="E49" s="50" t="s">
        <v>86</v>
      </c>
      <c r="F49" s="66">
        <v>7</v>
      </c>
      <c r="G49" s="66"/>
      <c r="H49" s="66"/>
      <c r="I49" s="66"/>
      <c r="J49" s="66"/>
      <c r="K49" s="67" t="s">
        <v>28</v>
      </c>
      <c r="L49" s="107" t="s">
        <v>98</v>
      </c>
      <c r="M49" s="116">
        <f t="shared" si="6"/>
        <v>42734</v>
      </c>
      <c r="N49" s="70" t="str">
        <f t="shared" ca="1" si="7"/>
        <v>OK</v>
      </c>
      <c r="O49" s="5" t="str">
        <f t="shared" ca="1" si="5"/>
        <v/>
      </c>
      <c r="P49" s="117" t="str">
        <f t="shared" ca="1" si="8"/>
        <v>TERMINE</v>
      </c>
    </row>
    <row r="50" spans="1:16" ht="16.5" thickTop="1" thickBot="1" x14ac:dyDescent="0.25">
      <c r="A50" s="64">
        <v>2182</v>
      </c>
      <c r="B50" s="69">
        <v>42733</v>
      </c>
      <c r="C50" s="48">
        <v>1300122</v>
      </c>
      <c r="D50" s="65">
        <v>1</v>
      </c>
      <c r="E50" s="50" t="s">
        <v>86</v>
      </c>
      <c r="F50" s="66">
        <v>7</v>
      </c>
      <c r="G50" s="66"/>
      <c r="H50" s="66"/>
      <c r="I50" s="66"/>
      <c r="J50" s="66"/>
      <c r="K50" s="67" t="s">
        <v>28</v>
      </c>
      <c r="L50" s="107" t="s">
        <v>98</v>
      </c>
      <c r="M50" s="116">
        <f t="shared" si="6"/>
        <v>42734</v>
      </c>
      <c r="N50" s="70" t="str">
        <f t="shared" ca="1" si="7"/>
        <v>OK</v>
      </c>
      <c r="O50" s="5" t="str">
        <f t="shared" ca="1" si="5"/>
        <v/>
      </c>
      <c r="P50" s="117" t="str">
        <f t="shared" ca="1" si="8"/>
        <v>TERMINE</v>
      </c>
    </row>
    <row r="51" spans="1:16" ht="16.5" thickTop="1" thickBot="1" x14ac:dyDescent="0.25">
      <c r="A51" s="64">
        <v>9375</v>
      </c>
      <c r="B51" s="69">
        <v>42733</v>
      </c>
      <c r="C51" s="48">
        <v>1300122</v>
      </c>
      <c r="D51" s="65"/>
      <c r="E51" s="50" t="s">
        <v>65</v>
      </c>
      <c r="F51" s="66">
        <v>9</v>
      </c>
      <c r="G51" s="66"/>
      <c r="H51" s="66"/>
      <c r="I51" s="66"/>
      <c r="J51" s="66"/>
      <c r="K51" s="67" t="s">
        <v>30</v>
      </c>
      <c r="L51" s="68"/>
      <c r="M51" s="116">
        <f t="shared" si="6"/>
        <v>42733</v>
      </c>
      <c r="N51" s="70" t="str">
        <f t="shared" ca="1" si="7"/>
        <v>OK</v>
      </c>
      <c r="O51" s="5" t="str">
        <f t="shared" ca="1" si="5"/>
        <v/>
      </c>
      <c r="P51" s="117" t="str">
        <f t="shared" ca="1" si="8"/>
        <v>TERMINE</v>
      </c>
    </row>
    <row r="52" spans="1:16" ht="16.5" thickTop="1" thickBot="1" x14ac:dyDescent="0.25">
      <c r="A52" s="64">
        <v>1695</v>
      </c>
      <c r="B52" s="116">
        <v>42735</v>
      </c>
      <c r="C52" s="48">
        <v>1300122</v>
      </c>
      <c r="D52" s="65">
        <v>1</v>
      </c>
      <c r="E52" s="50" t="s">
        <v>34</v>
      </c>
      <c r="F52" s="66">
        <v>0.5</v>
      </c>
      <c r="G52" s="66" t="s">
        <v>35</v>
      </c>
      <c r="H52" s="66">
        <v>10</v>
      </c>
      <c r="I52" s="66" t="s">
        <v>36</v>
      </c>
      <c r="J52" s="66">
        <v>2</v>
      </c>
      <c r="K52" s="67" t="s">
        <v>37</v>
      </c>
      <c r="L52" s="68" t="s">
        <v>32</v>
      </c>
      <c r="M52" s="116">
        <f t="shared" si="6"/>
        <v>42736</v>
      </c>
      <c r="N52" s="70" t="str">
        <f t="shared" ca="1" si="7"/>
        <v>OK</v>
      </c>
      <c r="O52" s="5" t="str">
        <f t="shared" ca="1" si="5"/>
        <v/>
      </c>
      <c r="P52" s="117" t="str">
        <f t="shared" ca="1" si="8"/>
        <v>TERMINE</v>
      </c>
    </row>
    <row r="53" spans="1:16" ht="16.5" thickTop="1" thickBot="1" x14ac:dyDescent="0.25">
      <c r="A53" s="64">
        <v>9375</v>
      </c>
      <c r="B53" s="116">
        <v>42735</v>
      </c>
      <c r="C53" s="48">
        <v>1300122</v>
      </c>
      <c r="D53" s="65">
        <v>1</v>
      </c>
      <c r="E53" s="50" t="s">
        <v>65</v>
      </c>
      <c r="F53" s="66"/>
      <c r="G53" s="66"/>
      <c r="H53" s="66"/>
      <c r="I53" s="66"/>
      <c r="J53" s="66"/>
      <c r="K53" s="67" t="s">
        <v>30</v>
      </c>
      <c r="L53" s="107" t="s">
        <v>98</v>
      </c>
      <c r="M53" s="116">
        <f t="shared" si="6"/>
        <v>42736</v>
      </c>
      <c r="N53" s="70" t="str">
        <f t="shared" ca="1" si="7"/>
        <v>OK</v>
      </c>
      <c r="O53" s="5" t="str">
        <f t="shared" ca="1" si="5"/>
        <v/>
      </c>
      <c r="P53" s="117" t="str">
        <f t="shared" ca="1" si="8"/>
        <v>TERMINE</v>
      </c>
    </row>
    <row r="54" spans="1:16" ht="16.5" thickTop="1" thickBot="1" x14ac:dyDescent="0.25">
      <c r="A54" s="64">
        <v>1695</v>
      </c>
      <c r="B54" s="116">
        <v>42735</v>
      </c>
      <c r="C54" s="90"/>
      <c r="D54" s="65">
        <v>1</v>
      </c>
      <c r="E54" s="50" t="s">
        <v>36</v>
      </c>
      <c r="F54" s="66"/>
      <c r="G54" s="66"/>
      <c r="H54" s="66"/>
      <c r="I54" s="66"/>
      <c r="J54" s="66"/>
      <c r="K54" s="67" t="s">
        <v>30</v>
      </c>
      <c r="L54" s="107" t="s">
        <v>98</v>
      </c>
      <c r="M54" s="116">
        <f t="shared" si="6"/>
        <v>42736</v>
      </c>
      <c r="N54" s="70" t="str">
        <f t="shared" ca="1" si="7"/>
        <v>OK</v>
      </c>
      <c r="O54" s="5" t="str">
        <f t="shared" ca="1" si="5"/>
        <v/>
      </c>
      <c r="P54" s="117" t="str">
        <f t="shared" ca="1" si="8"/>
        <v>TERMINE</v>
      </c>
    </row>
    <row r="55" spans="1:16" ht="17.25" thickTop="1" thickBot="1" x14ac:dyDescent="0.3">
      <c r="A55" s="64">
        <v>1757</v>
      </c>
      <c r="B55" s="116">
        <v>42737</v>
      </c>
      <c r="C55" s="90"/>
      <c r="D55" s="65">
        <v>1</v>
      </c>
      <c r="E55" s="50" t="s">
        <v>36</v>
      </c>
      <c r="F55" s="66"/>
      <c r="G55" s="66"/>
      <c r="H55" s="66"/>
      <c r="I55" s="66"/>
      <c r="J55" s="66"/>
      <c r="K55" s="67" t="s">
        <v>30</v>
      </c>
      <c r="L55" s="120" t="s">
        <v>48</v>
      </c>
      <c r="M55" s="116">
        <f t="shared" si="6"/>
        <v>42738</v>
      </c>
      <c r="N55" s="70" t="str">
        <f t="shared" ca="1" si="7"/>
        <v>OK</v>
      </c>
      <c r="O55" s="5" t="str">
        <f t="shared" ca="1" si="5"/>
        <v/>
      </c>
      <c r="P55" s="117" t="str">
        <f t="shared" ca="1" si="8"/>
        <v>TERMINE</v>
      </c>
    </row>
    <row r="56" spans="1:16" ht="17.25" thickTop="1" thickBot="1" x14ac:dyDescent="0.3">
      <c r="A56" s="64">
        <v>8933</v>
      </c>
      <c r="B56" s="116">
        <v>42737</v>
      </c>
      <c r="C56" s="90"/>
      <c r="D56" s="65">
        <v>1</v>
      </c>
      <c r="E56" s="50" t="s">
        <v>36</v>
      </c>
      <c r="F56" s="66"/>
      <c r="G56" s="66"/>
      <c r="H56" s="66"/>
      <c r="I56" s="66"/>
      <c r="J56" s="66"/>
      <c r="K56" s="67" t="s">
        <v>30</v>
      </c>
      <c r="L56" s="121" t="s">
        <v>48</v>
      </c>
      <c r="M56" s="116">
        <f t="shared" si="6"/>
        <v>42738</v>
      </c>
      <c r="N56" s="70" t="str">
        <f t="shared" ca="1" si="7"/>
        <v>OK</v>
      </c>
      <c r="O56" s="5" t="str">
        <f t="shared" ca="1" si="5"/>
        <v/>
      </c>
      <c r="P56" s="117" t="str">
        <f t="shared" ca="1" si="8"/>
        <v>TERMINE</v>
      </c>
    </row>
    <row r="57" spans="1:16" ht="17.25" thickTop="1" thickBot="1" x14ac:dyDescent="0.3">
      <c r="A57" s="64">
        <v>8933</v>
      </c>
      <c r="B57" s="116">
        <v>42737</v>
      </c>
      <c r="C57" s="48">
        <v>1300122</v>
      </c>
      <c r="D57" s="65">
        <v>2</v>
      </c>
      <c r="E57" s="50" t="s">
        <v>54</v>
      </c>
      <c r="F57" s="66">
        <v>3</v>
      </c>
      <c r="G57" s="66" t="s">
        <v>125</v>
      </c>
      <c r="H57" s="66">
        <v>7</v>
      </c>
      <c r="I57" s="66" t="s">
        <v>36</v>
      </c>
      <c r="J57" s="66">
        <v>2</v>
      </c>
      <c r="K57" s="67" t="s">
        <v>37</v>
      </c>
      <c r="L57" s="105" t="s">
        <v>38</v>
      </c>
      <c r="M57" s="116">
        <f t="shared" si="6"/>
        <v>42739</v>
      </c>
      <c r="N57" s="70" t="str">
        <f t="shared" ca="1" si="7"/>
        <v>OK</v>
      </c>
      <c r="O57" s="5" t="str">
        <f t="shared" ca="1" si="5"/>
        <v/>
      </c>
      <c r="P57" s="117" t="str">
        <f t="shared" ca="1" si="8"/>
        <v>TERMINE</v>
      </c>
    </row>
    <row r="58" spans="1:16" ht="17.25" thickTop="1" thickBot="1" x14ac:dyDescent="0.3">
      <c r="A58" s="64">
        <v>1757</v>
      </c>
      <c r="B58" s="116">
        <v>42737</v>
      </c>
      <c r="C58" s="48">
        <v>1300122</v>
      </c>
      <c r="D58" s="65">
        <v>2</v>
      </c>
      <c r="E58" s="50" t="s">
        <v>54</v>
      </c>
      <c r="F58" s="66">
        <v>3</v>
      </c>
      <c r="G58" s="66" t="s">
        <v>125</v>
      </c>
      <c r="H58" s="66">
        <v>7</v>
      </c>
      <c r="I58" s="66" t="s">
        <v>36</v>
      </c>
      <c r="J58" s="66">
        <v>2</v>
      </c>
      <c r="K58" s="67" t="s">
        <v>37</v>
      </c>
      <c r="L58" s="105" t="s">
        <v>38</v>
      </c>
      <c r="M58" s="116">
        <f t="shared" si="6"/>
        <v>42739</v>
      </c>
      <c r="N58" s="70" t="str">
        <f t="shared" ca="1" si="7"/>
        <v>OK</v>
      </c>
      <c r="O58" s="5" t="str">
        <f t="shared" ref="O58:O89" ca="1" si="9">IF(A58="","",IF(AND(P58="",M58&gt;$B$1),"EN COURS",""))</f>
        <v/>
      </c>
      <c r="P58" s="117" t="str">
        <f t="shared" ca="1" si="8"/>
        <v>TERMINE</v>
      </c>
    </row>
    <row r="59" spans="1:16" ht="17.25" thickTop="1" thickBot="1" x14ac:dyDescent="0.3">
      <c r="A59" s="64">
        <v>962</v>
      </c>
      <c r="B59" s="116">
        <v>42737</v>
      </c>
      <c r="C59" s="48">
        <v>1300122</v>
      </c>
      <c r="D59" s="65">
        <v>2</v>
      </c>
      <c r="E59" s="50" t="s">
        <v>54</v>
      </c>
      <c r="F59" s="66">
        <v>3</v>
      </c>
      <c r="G59" s="66" t="s">
        <v>125</v>
      </c>
      <c r="H59" s="66">
        <v>7</v>
      </c>
      <c r="I59" s="66" t="s">
        <v>36</v>
      </c>
      <c r="J59" s="66">
        <v>2</v>
      </c>
      <c r="K59" s="67" t="s">
        <v>37</v>
      </c>
      <c r="L59" s="122" t="s">
        <v>38</v>
      </c>
      <c r="M59" s="116">
        <f t="shared" si="6"/>
        <v>42739</v>
      </c>
      <c r="N59" s="70" t="str">
        <f t="shared" ca="1" si="7"/>
        <v>OK</v>
      </c>
      <c r="O59" s="5" t="str">
        <f t="shared" ca="1" si="9"/>
        <v/>
      </c>
      <c r="P59" s="117" t="str">
        <f t="shared" ca="1" si="8"/>
        <v>TERMINE</v>
      </c>
    </row>
    <row r="60" spans="1:16" ht="16.5" thickTop="1" thickBot="1" x14ac:dyDescent="0.25">
      <c r="A60" s="64">
        <v>8933</v>
      </c>
      <c r="B60" s="116">
        <v>42739</v>
      </c>
      <c r="C60" s="48">
        <v>1300122</v>
      </c>
      <c r="D60" s="65"/>
      <c r="E60" s="66" t="s">
        <v>125</v>
      </c>
      <c r="F60" s="66">
        <v>7</v>
      </c>
      <c r="G60" s="66"/>
      <c r="H60" s="66"/>
      <c r="I60" s="67"/>
      <c r="J60" s="66"/>
      <c r="K60" s="67" t="s">
        <v>28</v>
      </c>
      <c r="L60" s="107" t="s">
        <v>98</v>
      </c>
      <c r="M60" s="116">
        <f t="shared" si="6"/>
        <v>42739</v>
      </c>
      <c r="N60" s="70" t="str">
        <f t="shared" ca="1" si="7"/>
        <v>OK</v>
      </c>
      <c r="O60" s="5" t="str">
        <f t="shared" ca="1" si="9"/>
        <v/>
      </c>
      <c r="P60" s="117" t="str">
        <f t="shared" ca="1" si="8"/>
        <v>TERMINE</v>
      </c>
    </row>
    <row r="61" spans="1:16" ht="16.5" thickTop="1" thickBot="1" x14ac:dyDescent="0.25">
      <c r="A61" s="64">
        <v>962</v>
      </c>
      <c r="B61" s="116">
        <v>42739</v>
      </c>
      <c r="C61" s="48">
        <v>1300122</v>
      </c>
      <c r="D61" s="65"/>
      <c r="E61" s="66" t="s">
        <v>125</v>
      </c>
      <c r="F61" s="66">
        <v>7</v>
      </c>
      <c r="G61" s="66"/>
      <c r="H61" s="66"/>
      <c r="I61" s="66"/>
      <c r="J61" s="66"/>
      <c r="K61" s="67" t="s">
        <v>28</v>
      </c>
      <c r="L61" s="107" t="s">
        <v>98</v>
      </c>
      <c r="M61" s="116">
        <f t="shared" si="6"/>
        <v>42739</v>
      </c>
      <c r="N61" s="70" t="str">
        <f t="shared" ca="1" si="7"/>
        <v>OK</v>
      </c>
      <c r="O61" s="5" t="str">
        <f t="shared" ca="1" si="9"/>
        <v/>
      </c>
      <c r="P61" s="117" t="str">
        <f t="shared" ca="1" si="8"/>
        <v>TERMINE</v>
      </c>
    </row>
    <row r="62" spans="1:16" ht="17.25" thickTop="1" thickBot="1" x14ac:dyDescent="0.3">
      <c r="A62" s="64">
        <v>5684</v>
      </c>
      <c r="B62" s="116">
        <v>42740</v>
      </c>
      <c r="C62" s="123"/>
      <c r="D62" s="65">
        <v>1</v>
      </c>
      <c r="E62" s="50" t="s">
        <v>36</v>
      </c>
      <c r="F62" s="66"/>
      <c r="G62" s="66"/>
      <c r="H62" s="66"/>
      <c r="I62" s="66"/>
      <c r="J62" s="66"/>
      <c r="K62" s="67" t="s">
        <v>30</v>
      </c>
      <c r="L62" s="120" t="s">
        <v>48</v>
      </c>
      <c r="M62" s="116">
        <f t="shared" si="6"/>
        <v>42741</v>
      </c>
      <c r="N62" s="70" t="str">
        <f t="shared" ca="1" si="7"/>
        <v>OK</v>
      </c>
      <c r="O62" s="5" t="str">
        <f t="shared" ca="1" si="9"/>
        <v/>
      </c>
      <c r="P62" s="117" t="str">
        <f t="shared" ca="1" si="8"/>
        <v>TERMINE</v>
      </c>
    </row>
    <row r="63" spans="1:16" ht="17.25" thickTop="1" thickBot="1" x14ac:dyDescent="0.3">
      <c r="A63" s="64">
        <v>6167</v>
      </c>
      <c r="B63" s="116">
        <v>42740</v>
      </c>
      <c r="C63" s="90"/>
      <c r="D63" s="65">
        <v>1</v>
      </c>
      <c r="E63" s="50" t="s">
        <v>36</v>
      </c>
      <c r="F63" s="66"/>
      <c r="G63" s="66"/>
      <c r="H63" s="66"/>
      <c r="I63" s="66"/>
      <c r="J63" s="66"/>
      <c r="K63" s="67" t="s">
        <v>30</v>
      </c>
      <c r="L63" s="120" t="s">
        <v>48</v>
      </c>
      <c r="M63" s="116">
        <f t="shared" si="6"/>
        <v>42741</v>
      </c>
      <c r="N63" s="70" t="str">
        <f t="shared" ca="1" si="7"/>
        <v>OK</v>
      </c>
      <c r="O63" s="5" t="str">
        <f t="shared" ca="1" si="9"/>
        <v/>
      </c>
      <c r="P63" s="117" t="str">
        <f t="shared" ca="1" si="8"/>
        <v>TERMINE</v>
      </c>
    </row>
    <row r="64" spans="1:16" ht="17.25" thickTop="1" thickBot="1" x14ac:dyDescent="0.3">
      <c r="A64" s="64">
        <v>571</v>
      </c>
      <c r="B64" s="116">
        <v>42741</v>
      </c>
      <c r="C64" s="48">
        <v>1300122</v>
      </c>
      <c r="D64" s="65">
        <v>2</v>
      </c>
      <c r="E64" s="50" t="s">
        <v>54</v>
      </c>
      <c r="F64" s="66">
        <v>3</v>
      </c>
      <c r="G64" s="66" t="s">
        <v>125</v>
      </c>
      <c r="H64" s="66">
        <v>7</v>
      </c>
      <c r="I64" s="66" t="s">
        <v>36</v>
      </c>
      <c r="J64" s="66">
        <v>2</v>
      </c>
      <c r="K64" s="67" t="s">
        <v>37</v>
      </c>
      <c r="L64" s="105" t="s">
        <v>38</v>
      </c>
      <c r="M64" s="116">
        <f t="shared" si="6"/>
        <v>42743</v>
      </c>
      <c r="N64" s="70" t="str">
        <f t="shared" ca="1" si="7"/>
        <v>OK</v>
      </c>
      <c r="O64" s="5" t="str">
        <f t="shared" ca="1" si="9"/>
        <v/>
      </c>
      <c r="P64" s="117" t="str">
        <f t="shared" ca="1" si="8"/>
        <v>TERMINE</v>
      </c>
    </row>
    <row r="65" spans="1:16" ht="17.25" thickTop="1" thickBot="1" x14ac:dyDescent="0.3">
      <c r="A65" s="64">
        <v>1181</v>
      </c>
      <c r="B65" s="116">
        <v>42744</v>
      </c>
      <c r="C65" s="90"/>
      <c r="D65" s="65">
        <v>1</v>
      </c>
      <c r="E65" s="50" t="s">
        <v>36</v>
      </c>
      <c r="F65" s="66"/>
      <c r="G65" s="66"/>
      <c r="H65" s="66"/>
      <c r="I65" s="66"/>
      <c r="J65" s="66"/>
      <c r="K65" s="67" t="s">
        <v>30</v>
      </c>
      <c r="L65" s="120" t="s">
        <v>48</v>
      </c>
      <c r="M65" s="116">
        <f t="shared" si="6"/>
        <v>42745</v>
      </c>
      <c r="N65" s="70" t="str">
        <f t="shared" ca="1" si="7"/>
        <v>OK</v>
      </c>
      <c r="O65" s="5" t="str">
        <f t="shared" ca="1" si="9"/>
        <v/>
      </c>
      <c r="P65" s="117" t="str">
        <f t="shared" ca="1" si="8"/>
        <v>TERMINE</v>
      </c>
    </row>
    <row r="66" spans="1:16" ht="17.25" thickTop="1" thickBot="1" x14ac:dyDescent="0.3">
      <c r="A66" s="64">
        <v>591</v>
      </c>
      <c r="B66" s="116">
        <v>42744</v>
      </c>
      <c r="C66" s="48">
        <v>1300122</v>
      </c>
      <c r="D66" s="65">
        <v>2</v>
      </c>
      <c r="E66" s="50" t="s">
        <v>54</v>
      </c>
      <c r="F66" s="66">
        <v>3</v>
      </c>
      <c r="G66" s="66" t="s">
        <v>125</v>
      </c>
      <c r="H66" s="66">
        <v>7</v>
      </c>
      <c r="I66" s="66" t="s">
        <v>36</v>
      </c>
      <c r="J66" s="66">
        <v>2</v>
      </c>
      <c r="K66" s="67" t="s">
        <v>37</v>
      </c>
      <c r="L66" s="105" t="s">
        <v>38</v>
      </c>
      <c r="M66" s="116">
        <f t="shared" si="6"/>
        <v>42746</v>
      </c>
      <c r="N66" s="70" t="str">
        <f t="shared" ca="1" si="7"/>
        <v>OK</v>
      </c>
      <c r="O66" s="5" t="str">
        <f t="shared" ca="1" si="9"/>
        <v/>
      </c>
      <c r="P66" s="117" t="str">
        <f t="shared" ca="1" si="8"/>
        <v>TERMINE</v>
      </c>
    </row>
    <row r="67" spans="1:16" ht="17.25" thickTop="1" thickBot="1" x14ac:dyDescent="0.3">
      <c r="A67" s="64">
        <v>2689</v>
      </c>
      <c r="B67" s="116">
        <v>42744</v>
      </c>
      <c r="C67" s="48">
        <v>1300122</v>
      </c>
      <c r="D67" s="65">
        <v>2</v>
      </c>
      <c r="E67" s="50" t="s">
        <v>54</v>
      </c>
      <c r="F67" s="66">
        <v>3</v>
      </c>
      <c r="G67" s="66" t="s">
        <v>125</v>
      </c>
      <c r="H67" s="66">
        <v>7</v>
      </c>
      <c r="I67" s="66" t="s">
        <v>36</v>
      </c>
      <c r="J67" s="66">
        <v>2</v>
      </c>
      <c r="K67" s="67" t="s">
        <v>37</v>
      </c>
      <c r="L67" s="105" t="s">
        <v>38</v>
      </c>
      <c r="M67" s="116">
        <f t="shared" si="6"/>
        <v>42746</v>
      </c>
      <c r="N67" s="70" t="str">
        <f t="shared" ca="1" si="7"/>
        <v>OK</v>
      </c>
      <c r="O67" s="5" t="str">
        <f t="shared" ca="1" si="9"/>
        <v/>
      </c>
      <c r="P67" s="117" t="str">
        <f t="shared" ca="1" si="8"/>
        <v>TERMINE</v>
      </c>
    </row>
    <row r="68" spans="1:16" ht="16.5" thickTop="1" thickBot="1" x14ac:dyDescent="0.25">
      <c r="A68" s="64">
        <v>1181</v>
      </c>
      <c r="B68" s="116">
        <v>42744</v>
      </c>
      <c r="C68" s="48">
        <v>1300122</v>
      </c>
      <c r="D68" s="65">
        <v>1</v>
      </c>
      <c r="E68" s="50" t="s">
        <v>34</v>
      </c>
      <c r="F68" s="66">
        <v>0.5</v>
      </c>
      <c r="G68" s="66" t="s">
        <v>35</v>
      </c>
      <c r="H68" s="66">
        <v>10</v>
      </c>
      <c r="I68" s="66" t="s">
        <v>126</v>
      </c>
      <c r="J68" s="66">
        <v>10</v>
      </c>
      <c r="K68" s="67" t="s">
        <v>28</v>
      </c>
      <c r="L68" s="68" t="s">
        <v>32</v>
      </c>
      <c r="M68" s="116">
        <f t="shared" si="6"/>
        <v>42745</v>
      </c>
      <c r="N68" s="70" t="str">
        <f t="shared" ca="1" si="7"/>
        <v>OK</v>
      </c>
      <c r="O68" s="5" t="str">
        <f t="shared" ca="1" si="9"/>
        <v/>
      </c>
      <c r="P68" s="117" t="str">
        <f t="shared" ca="1" si="8"/>
        <v>TERMINE</v>
      </c>
    </row>
    <row r="69" spans="1:16" ht="17.25" thickTop="1" thickBot="1" x14ac:dyDescent="0.3">
      <c r="A69" s="64">
        <v>5906</v>
      </c>
      <c r="B69" s="116">
        <v>42745</v>
      </c>
      <c r="C69" s="48">
        <v>1300122</v>
      </c>
      <c r="D69" s="65">
        <v>2</v>
      </c>
      <c r="E69" s="50" t="s">
        <v>54</v>
      </c>
      <c r="F69" s="66">
        <v>3</v>
      </c>
      <c r="G69" s="66" t="s">
        <v>125</v>
      </c>
      <c r="H69" s="66">
        <v>7</v>
      </c>
      <c r="I69" s="66" t="s">
        <v>36</v>
      </c>
      <c r="J69" s="66">
        <v>2</v>
      </c>
      <c r="K69" s="67" t="s">
        <v>37</v>
      </c>
      <c r="L69" s="105" t="s">
        <v>38</v>
      </c>
      <c r="M69" s="116">
        <f t="shared" ref="M69:M100" si="10">SUM(B69+D69)</f>
        <v>42747</v>
      </c>
      <c r="N69" s="70" t="str">
        <f t="shared" ref="N69:N100" ca="1" si="11">IF(A69="","",IF(AND(O69="",OR(P69="",P69="TERMINE"),M69&lt;=$B$1),"OK",""))</f>
        <v>OK</v>
      </c>
      <c r="O69" s="5" t="str">
        <f t="shared" ca="1" si="9"/>
        <v/>
      </c>
      <c r="P69" s="117" t="str">
        <f t="shared" ref="P69:P100" ca="1" si="12">IF(A69="","",IF(M69&lt;$B$1,"TERMINE",""))</f>
        <v>TERMINE</v>
      </c>
    </row>
    <row r="70" spans="1:16" ht="17.25" thickTop="1" thickBot="1" x14ac:dyDescent="0.3">
      <c r="A70" s="64">
        <v>571</v>
      </c>
      <c r="B70" s="116">
        <v>42745</v>
      </c>
      <c r="C70" s="48">
        <v>1300122</v>
      </c>
      <c r="D70" s="65">
        <v>2</v>
      </c>
      <c r="E70" s="50" t="s">
        <v>54</v>
      </c>
      <c r="F70" s="66">
        <v>3</v>
      </c>
      <c r="G70" s="66" t="s">
        <v>127</v>
      </c>
      <c r="H70" s="66">
        <v>8</v>
      </c>
      <c r="I70" s="66" t="s">
        <v>36</v>
      </c>
      <c r="J70" s="66">
        <v>2</v>
      </c>
      <c r="K70" s="67" t="s">
        <v>37</v>
      </c>
      <c r="L70" s="105" t="s">
        <v>38</v>
      </c>
      <c r="M70" s="116">
        <f t="shared" si="10"/>
        <v>42747</v>
      </c>
      <c r="N70" s="70" t="str">
        <f t="shared" ca="1" si="11"/>
        <v>OK</v>
      </c>
      <c r="O70" s="5" t="str">
        <f t="shared" ca="1" si="9"/>
        <v/>
      </c>
      <c r="P70" s="117" t="str">
        <f t="shared" ca="1" si="12"/>
        <v>TERMINE</v>
      </c>
    </row>
    <row r="71" spans="1:16" ht="16.5" thickTop="1" thickBot="1" x14ac:dyDescent="0.25">
      <c r="A71" s="64">
        <v>591</v>
      </c>
      <c r="B71" s="116">
        <v>42746</v>
      </c>
      <c r="C71" s="48">
        <v>1300122</v>
      </c>
      <c r="D71" s="65"/>
      <c r="E71" s="66" t="s">
        <v>125</v>
      </c>
      <c r="F71" s="66">
        <v>7</v>
      </c>
      <c r="G71" s="66"/>
      <c r="H71" s="66"/>
      <c r="I71" s="67"/>
      <c r="J71" s="66"/>
      <c r="K71" s="67" t="s">
        <v>28</v>
      </c>
      <c r="L71" s="107" t="s">
        <v>98</v>
      </c>
      <c r="M71" s="116">
        <f t="shared" si="10"/>
        <v>42746</v>
      </c>
      <c r="N71" s="70" t="str">
        <f t="shared" ca="1" si="11"/>
        <v>OK</v>
      </c>
      <c r="O71" s="5" t="str">
        <f t="shared" ca="1" si="9"/>
        <v/>
      </c>
      <c r="P71" s="117" t="str">
        <f t="shared" ca="1" si="12"/>
        <v>TERMINE</v>
      </c>
    </row>
    <row r="72" spans="1:16" ht="16.5" thickTop="1" thickBot="1" x14ac:dyDescent="0.25">
      <c r="A72" s="64">
        <v>2689</v>
      </c>
      <c r="B72" s="116">
        <v>42746</v>
      </c>
      <c r="C72" s="48">
        <v>1300122</v>
      </c>
      <c r="D72" s="65"/>
      <c r="E72" s="66" t="s">
        <v>125</v>
      </c>
      <c r="F72" s="66">
        <v>7</v>
      </c>
      <c r="G72" s="66"/>
      <c r="H72" s="66"/>
      <c r="I72" s="67"/>
      <c r="J72" s="66"/>
      <c r="K72" s="67" t="s">
        <v>28</v>
      </c>
      <c r="L72" s="107" t="s">
        <v>98</v>
      </c>
      <c r="M72" s="116">
        <f t="shared" si="10"/>
        <v>42746</v>
      </c>
      <c r="N72" s="70" t="str">
        <f t="shared" ca="1" si="11"/>
        <v>OK</v>
      </c>
      <c r="O72" s="5" t="str">
        <f t="shared" ca="1" si="9"/>
        <v/>
      </c>
      <c r="P72" s="117" t="str">
        <f t="shared" ca="1" si="12"/>
        <v>TERMINE</v>
      </c>
    </row>
    <row r="73" spans="1:16" ht="16.5" thickTop="1" thickBot="1" x14ac:dyDescent="0.25">
      <c r="A73" s="64">
        <v>591</v>
      </c>
      <c r="B73" s="116">
        <v>42747</v>
      </c>
      <c r="C73" s="48">
        <v>1300122</v>
      </c>
      <c r="D73" s="65">
        <v>2</v>
      </c>
      <c r="E73" s="50" t="s">
        <v>54</v>
      </c>
      <c r="F73" s="66">
        <v>3</v>
      </c>
      <c r="G73" s="66" t="s">
        <v>128</v>
      </c>
      <c r="H73" s="66">
        <v>6</v>
      </c>
      <c r="I73" s="66"/>
      <c r="J73" s="66"/>
      <c r="K73" s="67" t="s">
        <v>28</v>
      </c>
      <c r="L73" s="124" t="s">
        <v>129</v>
      </c>
      <c r="M73" s="116">
        <f t="shared" si="10"/>
        <v>42749</v>
      </c>
      <c r="N73" s="70" t="str">
        <f t="shared" ca="1" si="11"/>
        <v>OK</v>
      </c>
      <c r="O73" s="5" t="str">
        <f t="shared" ca="1" si="9"/>
        <v/>
      </c>
      <c r="P73" s="117" t="str">
        <f t="shared" ca="1" si="12"/>
        <v>TERMINE</v>
      </c>
    </row>
    <row r="74" spans="1:16" ht="16.5" thickTop="1" thickBot="1" x14ac:dyDescent="0.25">
      <c r="A74" s="64">
        <v>5906</v>
      </c>
      <c r="B74" s="116">
        <v>42747</v>
      </c>
      <c r="C74" s="48">
        <v>1300122</v>
      </c>
      <c r="D74" s="65"/>
      <c r="E74" s="66" t="s">
        <v>125</v>
      </c>
      <c r="F74" s="66">
        <v>7</v>
      </c>
      <c r="G74" s="66"/>
      <c r="H74" s="66"/>
      <c r="I74" s="66"/>
      <c r="J74" s="66"/>
      <c r="K74" s="67" t="s">
        <v>28</v>
      </c>
      <c r="L74" s="107" t="s">
        <v>98</v>
      </c>
      <c r="M74" s="116">
        <f t="shared" si="10"/>
        <v>42747</v>
      </c>
      <c r="N74" s="70" t="str">
        <f t="shared" ca="1" si="11"/>
        <v>OK</v>
      </c>
      <c r="O74" s="5" t="str">
        <f t="shared" ca="1" si="9"/>
        <v/>
      </c>
      <c r="P74" s="117" t="str">
        <f t="shared" ca="1" si="12"/>
        <v>TERMINE</v>
      </c>
    </row>
    <row r="75" spans="1:16" ht="16.5" thickTop="1" thickBot="1" x14ac:dyDescent="0.25">
      <c r="A75" s="64">
        <v>4221</v>
      </c>
      <c r="B75" s="116">
        <v>42748</v>
      </c>
      <c r="C75" s="48">
        <v>1300122</v>
      </c>
      <c r="D75" s="65">
        <v>5</v>
      </c>
      <c r="E75" s="50" t="s">
        <v>86</v>
      </c>
      <c r="F75" s="66">
        <v>10</v>
      </c>
      <c r="G75" s="66" t="s">
        <v>35</v>
      </c>
      <c r="H75" s="66">
        <v>10</v>
      </c>
      <c r="I75" s="66"/>
      <c r="J75" s="66"/>
      <c r="K75" s="67" t="s">
        <v>28</v>
      </c>
      <c r="L75" s="125" t="s">
        <v>114</v>
      </c>
      <c r="M75" s="116">
        <f t="shared" si="10"/>
        <v>42753</v>
      </c>
      <c r="N75" s="70" t="str">
        <f t="shared" ca="1" si="11"/>
        <v>OK</v>
      </c>
      <c r="O75" s="5" t="str">
        <f t="shared" ca="1" si="9"/>
        <v/>
      </c>
      <c r="P75" s="117" t="str">
        <f t="shared" ca="1" si="12"/>
        <v>TERMINE</v>
      </c>
    </row>
    <row r="76" spans="1:16" ht="17.25" thickTop="1" thickBot="1" x14ac:dyDescent="0.3">
      <c r="A76" s="64">
        <v>9996</v>
      </c>
      <c r="B76" s="116">
        <v>42749</v>
      </c>
      <c r="C76" s="48">
        <v>1300122</v>
      </c>
      <c r="D76" s="65">
        <v>2</v>
      </c>
      <c r="E76" s="50" t="s">
        <v>54</v>
      </c>
      <c r="F76" s="66">
        <v>4</v>
      </c>
      <c r="G76" s="66" t="s">
        <v>128</v>
      </c>
      <c r="H76" s="66">
        <v>7</v>
      </c>
      <c r="I76" s="66" t="s">
        <v>130</v>
      </c>
      <c r="J76" s="66">
        <v>0.5</v>
      </c>
      <c r="K76" s="67" t="s">
        <v>39</v>
      </c>
      <c r="L76" s="122" t="s">
        <v>41</v>
      </c>
      <c r="M76" s="116">
        <f t="shared" si="10"/>
        <v>42751</v>
      </c>
      <c r="N76" s="70" t="str">
        <f t="shared" ca="1" si="11"/>
        <v>OK</v>
      </c>
      <c r="O76" s="5" t="str">
        <f t="shared" ca="1" si="9"/>
        <v/>
      </c>
      <c r="P76" s="117" t="str">
        <f t="shared" ca="1" si="12"/>
        <v>TERMINE</v>
      </c>
    </row>
    <row r="77" spans="1:16" ht="17.25" thickTop="1" thickBot="1" x14ac:dyDescent="0.3">
      <c r="A77" s="64">
        <v>2739</v>
      </c>
      <c r="B77" s="116">
        <v>42755</v>
      </c>
      <c r="C77" s="48">
        <v>1300122</v>
      </c>
      <c r="D77" s="65">
        <v>2</v>
      </c>
      <c r="E77" s="50" t="s">
        <v>54</v>
      </c>
      <c r="F77" s="66">
        <v>4</v>
      </c>
      <c r="G77" s="66" t="s">
        <v>128</v>
      </c>
      <c r="H77" s="66">
        <v>7</v>
      </c>
      <c r="I77" s="66" t="s">
        <v>130</v>
      </c>
      <c r="J77" s="66">
        <v>0.5</v>
      </c>
      <c r="K77" s="67" t="s">
        <v>39</v>
      </c>
      <c r="L77" s="126" t="s">
        <v>43</v>
      </c>
      <c r="M77" s="116">
        <f t="shared" si="10"/>
        <v>42757</v>
      </c>
      <c r="N77" s="70" t="str">
        <f t="shared" ca="1" si="11"/>
        <v>OK</v>
      </c>
      <c r="O77" s="5" t="str">
        <f t="shared" ca="1" si="9"/>
        <v/>
      </c>
      <c r="P77" s="117" t="str">
        <f t="shared" ca="1" si="12"/>
        <v>TERMINE</v>
      </c>
    </row>
    <row r="78" spans="1:16" ht="16.5" thickTop="1" thickBot="1" x14ac:dyDescent="0.25">
      <c r="A78" s="64">
        <v>4221</v>
      </c>
      <c r="B78" s="116">
        <v>42757</v>
      </c>
      <c r="C78" s="48">
        <v>1300122</v>
      </c>
      <c r="D78" s="65">
        <v>1</v>
      </c>
      <c r="E78" s="50" t="s">
        <v>54</v>
      </c>
      <c r="F78" s="66">
        <v>4</v>
      </c>
      <c r="G78" s="66" t="s">
        <v>126</v>
      </c>
      <c r="H78" s="66">
        <v>10</v>
      </c>
      <c r="I78" s="66" t="s">
        <v>131</v>
      </c>
      <c r="J78" s="66">
        <v>5</v>
      </c>
      <c r="K78" s="67" t="s">
        <v>37</v>
      </c>
      <c r="L78" s="124" t="s">
        <v>98</v>
      </c>
      <c r="M78" s="116">
        <f t="shared" si="10"/>
        <v>42758</v>
      </c>
      <c r="N78" s="70" t="str">
        <f t="shared" ca="1" si="11"/>
        <v>OK</v>
      </c>
      <c r="O78" s="5" t="str">
        <f t="shared" ca="1" si="9"/>
        <v/>
      </c>
      <c r="P78" s="117" t="str">
        <f t="shared" ca="1" si="12"/>
        <v>TERMINE</v>
      </c>
    </row>
    <row r="79" spans="1:16" ht="16.5" thickTop="1" thickBot="1" x14ac:dyDescent="0.25">
      <c r="A79" s="64">
        <v>1695</v>
      </c>
      <c r="B79" s="116">
        <v>42759</v>
      </c>
      <c r="C79" s="48">
        <v>1300122</v>
      </c>
      <c r="D79" s="65">
        <v>1</v>
      </c>
      <c r="E79" s="50" t="s">
        <v>34</v>
      </c>
      <c r="F79" s="66">
        <v>1</v>
      </c>
      <c r="G79" s="66" t="s">
        <v>35</v>
      </c>
      <c r="H79" s="66">
        <v>9</v>
      </c>
      <c r="I79" s="66" t="s">
        <v>132</v>
      </c>
      <c r="J79" s="66">
        <v>10</v>
      </c>
      <c r="K79" s="67" t="s">
        <v>28</v>
      </c>
      <c r="L79" s="124" t="s">
        <v>32</v>
      </c>
      <c r="M79" s="116">
        <f t="shared" si="10"/>
        <v>42760</v>
      </c>
      <c r="N79" s="70" t="str">
        <f t="shared" ca="1" si="11"/>
        <v>OK</v>
      </c>
      <c r="O79" s="5" t="str">
        <f t="shared" ca="1" si="9"/>
        <v/>
      </c>
      <c r="P79" s="117" t="str">
        <f t="shared" ca="1" si="12"/>
        <v>TERMINE</v>
      </c>
    </row>
    <row r="80" spans="1:16" ht="16.5" thickTop="1" thickBot="1" x14ac:dyDescent="0.25">
      <c r="A80" s="64">
        <v>4221</v>
      </c>
      <c r="B80" s="116">
        <v>42759</v>
      </c>
      <c r="C80" s="48">
        <v>1300122</v>
      </c>
      <c r="D80" s="65">
        <v>5</v>
      </c>
      <c r="E80" s="50" t="s">
        <v>54</v>
      </c>
      <c r="F80" s="66">
        <v>4</v>
      </c>
      <c r="G80" s="66" t="s">
        <v>133</v>
      </c>
      <c r="H80" s="66"/>
      <c r="I80" s="66" t="s">
        <v>131</v>
      </c>
      <c r="J80" s="66">
        <v>5</v>
      </c>
      <c r="K80" s="67" t="s">
        <v>37</v>
      </c>
      <c r="L80" s="124" t="s">
        <v>98</v>
      </c>
      <c r="M80" s="116">
        <f t="shared" si="10"/>
        <v>42764</v>
      </c>
      <c r="N80" s="70" t="str">
        <f t="shared" ca="1" si="11"/>
        <v>OK</v>
      </c>
      <c r="O80" s="5" t="str">
        <f t="shared" ca="1" si="9"/>
        <v/>
      </c>
      <c r="P80" s="117" t="str">
        <f t="shared" ca="1" si="12"/>
        <v>TERMINE</v>
      </c>
    </row>
    <row r="81" spans="1:16" ht="16.5" thickTop="1" thickBot="1" x14ac:dyDescent="0.25">
      <c r="A81" s="64">
        <v>1695</v>
      </c>
      <c r="B81" s="116">
        <v>42760</v>
      </c>
      <c r="C81" s="90"/>
      <c r="D81" s="65">
        <v>1</v>
      </c>
      <c r="E81" s="50" t="s">
        <v>36</v>
      </c>
      <c r="F81" s="66">
        <v>50</v>
      </c>
      <c r="G81" s="66" t="s">
        <v>134</v>
      </c>
      <c r="H81" s="66"/>
      <c r="I81" s="66"/>
      <c r="J81" s="66"/>
      <c r="K81" s="127"/>
      <c r="L81" s="124"/>
      <c r="M81" s="116">
        <f t="shared" si="10"/>
        <v>42761</v>
      </c>
      <c r="N81" s="70" t="str">
        <f t="shared" ca="1" si="11"/>
        <v>OK</v>
      </c>
      <c r="O81" s="5" t="str">
        <f t="shared" ca="1" si="9"/>
        <v/>
      </c>
      <c r="P81" s="117" t="str">
        <f t="shared" ca="1" si="12"/>
        <v>TERMINE</v>
      </c>
    </row>
    <row r="82" spans="1:16" ht="16.5" thickTop="1" thickBot="1" x14ac:dyDescent="0.25">
      <c r="A82" s="64">
        <v>4221</v>
      </c>
      <c r="B82" s="116">
        <v>42760</v>
      </c>
      <c r="C82" s="48">
        <v>1300122</v>
      </c>
      <c r="D82" s="65">
        <v>1</v>
      </c>
      <c r="E82" s="50" t="s">
        <v>54</v>
      </c>
      <c r="F82" s="66">
        <v>4</v>
      </c>
      <c r="G82" s="66" t="s">
        <v>133</v>
      </c>
      <c r="H82" s="66"/>
      <c r="I82" s="66" t="s">
        <v>131</v>
      </c>
      <c r="J82" s="66">
        <v>5</v>
      </c>
      <c r="K82" s="67" t="s">
        <v>37</v>
      </c>
      <c r="L82" s="124" t="s">
        <v>98</v>
      </c>
      <c r="M82" s="116">
        <f t="shared" si="10"/>
        <v>42761</v>
      </c>
      <c r="N82" s="70" t="str">
        <f t="shared" ca="1" si="11"/>
        <v>OK</v>
      </c>
      <c r="O82" s="5" t="str">
        <f t="shared" ca="1" si="9"/>
        <v/>
      </c>
      <c r="P82" s="117" t="str">
        <f t="shared" ca="1" si="12"/>
        <v>TERMINE</v>
      </c>
    </row>
    <row r="83" spans="1:16" ht="16.5" thickTop="1" thickBot="1" x14ac:dyDescent="0.25">
      <c r="A83" s="64">
        <v>4221</v>
      </c>
      <c r="B83" s="116">
        <v>42761</v>
      </c>
      <c r="C83" s="48">
        <v>1300122</v>
      </c>
      <c r="D83" s="65">
        <v>1</v>
      </c>
      <c r="E83" s="50" t="s">
        <v>54</v>
      </c>
      <c r="F83" s="66">
        <v>4</v>
      </c>
      <c r="G83" s="66" t="s">
        <v>133</v>
      </c>
      <c r="H83" s="66"/>
      <c r="I83" s="66" t="s">
        <v>131</v>
      </c>
      <c r="J83" s="66">
        <v>5</v>
      </c>
      <c r="K83" s="67" t="s">
        <v>37</v>
      </c>
      <c r="L83" s="124" t="s">
        <v>98</v>
      </c>
      <c r="M83" s="116">
        <f t="shared" si="10"/>
        <v>42762</v>
      </c>
      <c r="N83" s="70" t="str">
        <f t="shared" ca="1" si="11"/>
        <v>OK</v>
      </c>
      <c r="O83" s="5" t="str">
        <f t="shared" ca="1" si="9"/>
        <v/>
      </c>
      <c r="P83" s="117" t="str">
        <f t="shared" ca="1" si="12"/>
        <v>TERMINE</v>
      </c>
    </row>
    <row r="84" spans="1:16" ht="16.5" thickTop="1" thickBot="1" x14ac:dyDescent="0.25">
      <c r="A84" s="64">
        <v>4221</v>
      </c>
      <c r="B84" s="116">
        <v>42762</v>
      </c>
      <c r="C84" s="48">
        <v>1300122</v>
      </c>
      <c r="D84" s="65">
        <v>1</v>
      </c>
      <c r="E84" s="50" t="s">
        <v>54</v>
      </c>
      <c r="F84" s="66">
        <v>4</v>
      </c>
      <c r="G84" s="66" t="s">
        <v>133</v>
      </c>
      <c r="H84" s="66"/>
      <c r="I84" s="66" t="s">
        <v>131</v>
      </c>
      <c r="J84" s="66">
        <v>5</v>
      </c>
      <c r="K84" s="67" t="s">
        <v>37</v>
      </c>
      <c r="L84" s="124" t="s">
        <v>98</v>
      </c>
      <c r="M84" s="116">
        <f t="shared" si="10"/>
        <v>42763</v>
      </c>
      <c r="N84" s="70" t="str">
        <f t="shared" ca="1" si="11"/>
        <v>OK</v>
      </c>
      <c r="O84" s="5" t="str">
        <f t="shared" ca="1" si="9"/>
        <v/>
      </c>
      <c r="P84" s="117" t="str">
        <f t="shared" ca="1" si="12"/>
        <v>TERMINE</v>
      </c>
    </row>
    <row r="85" spans="1:16" ht="17.25" thickTop="1" thickBot="1" x14ac:dyDescent="0.3">
      <c r="A85" s="64">
        <v>8100</v>
      </c>
      <c r="B85" s="116">
        <v>42762</v>
      </c>
      <c r="C85" s="48">
        <v>1300122</v>
      </c>
      <c r="D85" s="65">
        <v>2</v>
      </c>
      <c r="E85" s="50" t="s">
        <v>54</v>
      </c>
      <c r="F85" s="66">
        <v>4</v>
      </c>
      <c r="G85" s="66" t="s">
        <v>128</v>
      </c>
      <c r="H85" s="66">
        <v>7</v>
      </c>
      <c r="I85" s="66" t="s">
        <v>36</v>
      </c>
      <c r="J85" s="66">
        <v>2</v>
      </c>
      <c r="K85" s="67" t="s">
        <v>37</v>
      </c>
      <c r="L85" s="105" t="s">
        <v>38</v>
      </c>
      <c r="M85" s="116">
        <f t="shared" si="10"/>
        <v>42764</v>
      </c>
      <c r="N85" s="70" t="str">
        <f t="shared" ca="1" si="11"/>
        <v>OK</v>
      </c>
      <c r="O85" s="5" t="str">
        <f t="shared" ca="1" si="9"/>
        <v/>
      </c>
      <c r="P85" s="117" t="str">
        <f t="shared" ca="1" si="12"/>
        <v>TERMINE</v>
      </c>
    </row>
    <row r="86" spans="1:16" ht="16.5" thickTop="1" thickBot="1" x14ac:dyDescent="0.25">
      <c r="A86" s="64">
        <v>4221</v>
      </c>
      <c r="B86" s="116">
        <v>42763</v>
      </c>
      <c r="C86" s="48">
        <v>1300122</v>
      </c>
      <c r="D86" s="65">
        <v>1</v>
      </c>
      <c r="E86" s="50" t="s">
        <v>54</v>
      </c>
      <c r="F86" s="66">
        <v>4</v>
      </c>
      <c r="G86" s="66" t="s">
        <v>133</v>
      </c>
      <c r="H86" s="66">
        <v>2</v>
      </c>
      <c r="I86" s="66" t="s">
        <v>131</v>
      </c>
      <c r="J86" s="66">
        <v>5</v>
      </c>
      <c r="K86" s="67" t="s">
        <v>37</v>
      </c>
      <c r="L86" s="124" t="s">
        <v>98</v>
      </c>
      <c r="M86" s="116">
        <f t="shared" si="10"/>
        <v>42764</v>
      </c>
      <c r="N86" s="70" t="str">
        <f t="shared" ca="1" si="11"/>
        <v>OK</v>
      </c>
      <c r="O86" s="5" t="str">
        <f t="shared" ca="1" si="9"/>
        <v/>
      </c>
      <c r="P86" s="117" t="str">
        <f t="shared" ca="1" si="12"/>
        <v>TERMINE</v>
      </c>
    </row>
    <row r="87" spans="1:16" ht="16.5" thickTop="1" thickBot="1" x14ac:dyDescent="0.25">
      <c r="A87" s="64">
        <v>4221</v>
      </c>
      <c r="B87" s="116">
        <v>42764</v>
      </c>
      <c r="C87" s="48">
        <v>1300122</v>
      </c>
      <c r="D87" s="65">
        <v>1</v>
      </c>
      <c r="E87" s="50" t="s">
        <v>54</v>
      </c>
      <c r="F87" s="66">
        <v>4</v>
      </c>
      <c r="G87" s="66" t="s">
        <v>133</v>
      </c>
      <c r="H87" s="66">
        <v>2</v>
      </c>
      <c r="I87" s="66" t="s">
        <v>131</v>
      </c>
      <c r="J87" s="66">
        <v>5</v>
      </c>
      <c r="K87" s="67" t="s">
        <v>37</v>
      </c>
      <c r="L87" s="124" t="s">
        <v>98</v>
      </c>
      <c r="M87" s="116">
        <f t="shared" si="10"/>
        <v>42765</v>
      </c>
      <c r="N87" s="70" t="str">
        <f t="shared" ca="1" si="11"/>
        <v>OK</v>
      </c>
      <c r="O87" s="5" t="str">
        <f t="shared" ca="1" si="9"/>
        <v/>
      </c>
      <c r="P87" s="117" t="str">
        <f t="shared" ca="1" si="12"/>
        <v>TERMINE</v>
      </c>
    </row>
    <row r="88" spans="1:16" ht="17.25" thickTop="1" thickBot="1" x14ac:dyDescent="0.3">
      <c r="A88" s="64">
        <v>4363</v>
      </c>
      <c r="B88" s="116">
        <v>42764</v>
      </c>
      <c r="C88" s="48">
        <v>1300122</v>
      </c>
      <c r="D88" s="65">
        <v>2</v>
      </c>
      <c r="E88" s="50" t="s">
        <v>54</v>
      </c>
      <c r="F88" s="66">
        <v>4</v>
      </c>
      <c r="G88" s="66" t="s">
        <v>128</v>
      </c>
      <c r="H88" s="66">
        <v>7</v>
      </c>
      <c r="I88" s="66" t="s">
        <v>36</v>
      </c>
      <c r="J88" s="66">
        <v>2</v>
      </c>
      <c r="K88" s="67" t="s">
        <v>28</v>
      </c>
      <c r="L88" s="105" t="s">
        <v>38</v>
      </c>
      <c r="M88" s="116">
        <f t="shared" si="10"/>
        <v>42766</v>
      </c>
      <c r="N88" s="70" t="str">
        <f t="shared" ca="1" si="11"/>
        <v>OK</v>
      </c>
      <c r="O88" s="5" t="str">
        <f t="shared" ca="1" si="9"/>
        <v/>
      </c>
      <c r="P88" s="117" t="str">
        <f t="shared" ca="1" si="12"/>
        <v>TERMINE</v>
      </c>
    </row>
    <row r="89" spans="1:16" ht="16.5" thickTop="1" thickBot="1" x14ac:dyDescent="0.25">
      <c r="A89" s="64">
        <v>8100</v>
      </c>
      <c r="B89" s="116">
        <v>42764</v>
      </c>
      <c r="C89" s="48">
        <v>1300122</v>
      </c>
      <c r="D89" s="65"/>
      <c r="E89" s="66" t="s">
        <v>128</v>
      </c>
      <c r="F89" s="66">
        <v>7</v>
      </c>
      <c r="G89" s="66"/>
      <c r="H89" s="66"/>
      <c r="I89" s="66"/>
      <c r="J89" s="66"/>
      <c r="K89" s="67" t="s">
        <v>28</v>
      </c>
      <c r="L89" s="124" t="s">
        <v>98</v>
      </c>
      <c r="M89" s="116">
        <f t="shared" si="10"/>
        <v>42764</v>
      </c>
      <c r="N89" s="70" t="str">
        <f t="shared" ca="1" si="11"/>
        <v>OK</v>
      </c>
      <c r="O89" s="5" t="str">
        <f t="shared" ca="1" si="9"/>
        <v/>
      </c>
      <c r="P89" s="117" t="str">
        <f t="shared" ca="1" si="12"/>
        <v>TERMINE</v>
      </c>
    </row>
    <row r="90" spans="1:16" ht="16.5" thickTop="1" thickBot="1" x14ac:dyDescent="0.25">
      <c r="A90" s="64">
        <v>4221</v>
      </c>
      <c r="B90" s="116">
        <v>42765</v>
      </c>
      <c r="C90" s="48">
        <v>1300122</v>
      </c>
      <c r="D90" s="65">
        <v>1</v>
      </c>
      <c r="E90" s="50" t="s">
        <v>54</v>
      </c>
      <c r="F90" s="66">
        <v>4</v>
      </c>
      <c r="G90" s="66" t="s">
        <v>133</v>
      </c>
      <c r="H90" s="66">
        <v>2</v>
      </c>
      <c r="I90" s="66" t="s">
        <v>131</v>
      </c>
      <c r="J90" s="66">
        <v>5</v>
      </c>
      <c r="K90" s="67" t="s">
        <v>37</v>
      </c>
      <c r="L90" s="124" t="s">
        <v>98</v>
      </c>
      <c r="M90" s="116">
        <f t="shared" si="10"/>
        <v>42766</v>
      </c>
      <c r="N90" s="70" t="str">
        <f t="shared" ca="1" si="11"/>
        <v>OK</v>
      </c>
      <c r="O90" s="5" t="str">
        <f t="shared" ref="O90:O121" ca="1" si="13">IF(A90="","",IF(AND(P90="",M90&gt;$B$1),"EN COURS",""))</f>
        <v/>
      </c>
      <c r="P90" s="117" t="str">
        <f t="shared" ca="1" si="12"/>
        <v>TERMINE</v>
      </c>
    </row>
    <row r="91" spans="1:16" ht="17.25" thickTop="1" thickBot="1" x14ac:dyDescent="0.3">
      <c r="A91" s="64">
        <v>7963</v>
      </c>
      <c r="B91" s="116">
        <v>42765</v>
      </c>
      <c r="C91" s="48">
        <v>1300122</v>
      </c>
      <c r="D91" s="65">
        <v>2</v>
      </c>
      <c r="E91" s="50" t="s">
        <v>54</v>
      </c>
      <c r="F91" s="66">
        <v>4</v>
      </c>
      <c r="G91" s="66" t="s">
        <v>128</v>
      </c>
      <c r="H91" s="66">
        <v>7</v>
      </c>
      <c r="I91" s="66" t="s">
        <v>36</v>
      </c>
      <c r="J91" s="66">
        <v>2</v>
      </c>
      <c r="K91" s="67" t="s">
        <v>28</v>
      </c>
      <c r="L91" s="105" t="s">
        <v>38</v>
      </c>
      <c r="M91" s="116">
        <f t="shared" si="10"/>
        <v>42767</v>
      </c>
      <c r="N91" s="70" t="str">
        <f t="shared" ca="1" si="11"/>
        <v>OK</v>
      </c>
      <c r="O91" s="5" t="str">
        <f t="shared" ca="1" si="13"/>
        <v/>
      </c>
      <c r="P91" s="117" t="str">
        <f t="shared" ca="1" si="12"/>
        <v>TERMINE</v>
      </c>
    </row>
    <row r="92" spans="1:16" ht="17.25" thickTop="1" thickBot="1" x14ac:dyDescent="0.3">
      <c r="A92" s="64">
        <v>6908</v>
      </c>
      <c r="B92" s="116">
        <v>42765</v>
      </c>
      <c r="C92" s="48">
        <v>1300122</v>
      </c>
      <c r="D92" s="65">
        <v>4</v>
      </c>
      <c r="E92" s="50" t="s">
        <v>54</v>
      </c>
      <c r="F92" s="66">
        <v>4</v>
      </c>
      <c r="G92" s="66" t="s">
        <v>128</v>
      </c>
      <c r="H92" s="66">
        <v>7</v>
      </c>
      <c r="I92" s="66" t="s">
        <v>130</v>
      </c>
      <c r="J92" s="66">
        <v>0.5</v>
      </c>
      <c r="K92" s="67" t="s">
        <v>39</v>
      </c>
      <c r="L92" s="126" t="s">
        <v>43</v>
      </c>
      <c r="M92" s="116">
        <f t="shared" si="10"/>
        <v>42769</v>
      </c>
      <c r="N92" s="70" t="str">
        <f t="shared" ca="1" si="11"/>
        <v>OK</v>
      </c>
      <c r="O92" s="5" t="str">
        <f t="shared" ca="1" si="13"/>
        <v/>
      </c>
      <c r="P92" s="117" t="str">
        <f t="shared" ca="1" si="12"/>
        <v>TERMINE</v>
      </c>
    </row>
    <row r="93" spans="1:16" ht="17.25" thickTop="1" thickBot="1" x14ac:dyDescent="0.3">
      <c r="A93" s="64">
        <v>1831</v>
      </c>
      <c r="B93" s="116">
        <v>42765</v>
      </c>
      <c r="C93" s="48">
        <v>1300122</v>
      </c>
      <c r="D93" s="65">
        <v>4</v>
      </c>
      <c r="E93" s="50" t="s">
        <v>54</v>
      </c>
      <c r="F93" s="66">
        <v>4</v>
      </c>
      <c r="G93" s="66" t="s">
        <v>128</v>
      </c>
      <c r="H93" s="66">
        <v>7</v>
      </c>
      <c r="I93" s="66"/>
      <c r="J93" s="66"/>
      <c r="K93" s="67" t="s">
        <v>28</v>
      </c>
      <c r="L93" s="105" t="s">
        <v>38</v>
      </c>
      <c r="M93" s="116">
        <f t="shared" si="10"/>
        <v>42769</v>
      </c>
      <c r="N93" s="70" t="str">
        <f t="shared" ca="1" si="11"/>
        <v>OK</v>
      </c>
      <c r="O93" s="5" t="str">
        <f t="shared" ca="1" si="13"/>
        <v/>
      </c>
      <c r="P93" s="117" t="str">
        <f t="shared" ca="1" si="12"/>
        <v>TERMINE</v>
      </c>
    </row>
    <row r="94" spans="1:16" ht="17.25" thickTop="1" thickBot="1" x14ac:dyDescent="0.3">
      <c r="A94" s="64">
        <v>544</v>
      </c>
      <c r="B94" s="116">
        <v>42765</v>
      </c>
      <c r="C94" s="48">
        <v>1300122</v>
      </c>
      <c r="D94" s="65">
        <v>4</v>
      </c>
      <c r="E94" s="50" t="s">
        <v>54</v>
      </c>
      <c r="F94" s="66">
        <v>4</v>
      </c>
      <c r="G94" s="66" t="s">
        <v>128</v>
      </c>
      <c r="H94" s="66">
        <v>7</v>
      </c>
      <c r="I94" s="66"/>
      <c r="J94" s="66"/>
      <c r="K94" s="67" t="s">
        <v>28</v>
      </c>
      <c r="L94" s="105" t="s">
        <v>38</v>
      </c>
      <c r="M94" s="116">
        <f t="shared" si="10"/>
        <v>42769</v>
      </c>
      <c r="N94" s="70" t="str">
        <f t="shared" ca="1" si="11"/>
        <v>OK</v>
      </c>
      <c r="O94" s="5" t="str">
        <f t="shared" ca="1" si="13"/>
        <v/>
      </c>
      <c r="P94" s="117" t="str">
        <f t="shared" ca="1" si="12"/>
        <v>TERMINE</v>
      </c>
    </row>
    <row r="95" spans="1:16" ht="17.25" thickTop="1" thickBot="1" x14ac:dyDescent="0.3">
      <c r="A95" s="64">
        <v>224</v>
      </c>
      <c r="B95" s="116">
        <v>42765</v>
      </c>
      <c r="C95" s="48">
        <v>1300122</v>
      </c>
      <c r="D95" s="65">
        <v>4</v>
      </c>
      <c r="E95" s="50" t="s">
        <v>54</v>
      </c>
      <c r="F95" s="66">
        <v>4</v>
      </c>
      <c r="G95" s="66" t="s">
        <v>128</v>
      </c>
      <c r="H95" s="66">
        <v>7</v>
      </c>
      <c r="I95" s="66"/>
      <c r="J95" s="66"/>
      <c r="K95" s="67" t="s">
        <v>28</v>
      </c>
      <c r="L95" s="105" t="s">
        <v>38</v>
      </c>
      <c r="M95" s="116">
        <f t="shared" si="10"/>
        <v>42769</v>
      </c>
      <c r="N95" s="70" t="str">
        <f t="shared" ca="1" si="11"/>
        <v>OK</v>
      </c>
      <c r="O95" s="5" t="str">
        <f t="shared" ca="1" si="13"/>
        <v/>
      </c>
      <c r="P95" s="117" t="str">
        <f t="shared" ca="1" si="12"/>
        <v>TERMINE</v>
      </c>
    </row>
    <row r="96" spans="1:16" ht="17.25" thickTop="1" thickBot="1" x14ac:dyDescent="0.3">
      <c r="A96" s="64">
        <v>8932</v>
      </c>
      <c r="B96" s="116">
        <v>42765</v>
      </c>
      <c r="C96" s="48">
        <v>1300122</v>
      </c>
      <c r="D96" s="65">
        <v>4</v>
      </c>
      <c r="E96" s="50" t="s">
        <v>54</v>
      </c>
      <c r="F96" s="66">
        <v>4</v>
      </c>
      <c r="G96" s="66" t="s">
        <v>128</v>
      </c>
      <c r="H96" s="66">
        <v>7</v>
      </c>
      <c r="I96" s="66"/>
      <c r="J96" s="66"/>
      <c r="K96" s="67" t="s">
        <v>28</v>
      </c>
      <c r="L96" s="105" t="s">
        <v>38</v>
      </c>
      <c r="M96" s="116">
        <f t="shared" si="10"/>
        <v>42769</v>
      </c>
      <c r="N96" s="70" t="str">
        <f t="shared" ca="1" si="11"/>
        <v>OK</v>
      </c>
      <c r="O96" s="5" t="str">
        <f t="shared" ca="1" si="13"/>
        <v/>
      </c>
      <c r="P96" s="117" t="str">
        <f t="shared" ca="1" si="12"/>
        <v>TERMINE</v>
      </c>
    </row>
    <row r="97" spans="1:16" ht="17.25" thickTop="1" thickBot="1" x14ac:dyDescent="0.3">
      <c r="A97" s="64">
        <v>8933</v>
      </c>
      <c r="B97" s="116">
        <v>42765</v>
      </c>
      <c r="C97" s="48">
        <v>1300122</v>
      </c>
      <c r="D97" s="65">
        <v>4</v>
      </c>
      <c r="E97" s="50" t="s">
        <v>54</v>
      </c>
      <c r="F97" s="66">
        <v>4</v>
      </c>
      <c r="G97" s="66" t="s">
        <v>128</v>
      </c>
      <c r="H97" s="66">
        <v>7</v>
      </c>
      <c r="I97" s="66"/>
      <c r="J97" s="66"/>
      <c r="K97" s="67" t="s">
        <v>28</v>
      </c>
      <c r="L97" s="105" t="s">
        <v>38</v>
      </c>
      <c r="M97" s="116">
        <f t="shared" si="10"/>
        <v>42769</v>
      </c>
      <c r="N97" s="70" t="str">
        <f t="shared" ca="1" si="11"/>
        <v>OK</v>
      </c>
      <c r="O97" s="5" t="str">
        <f t="shared" ca="1" si="13"/>
        <v/>
      </c>
      <c r="P97" s="117" t="str">
        <f t="shared" ca="1" si="12"/>
        <v>TERMINE</v>
      </c>
    </row>
    <row r="98" spans="1:16" ht="17.25" thickTop="1" thickBot="1" x14ac:dyDescent="0.3">
      <c r="A98" s="64">
        <v>9185</v>
      </c>
      <c r="B98" s="116">
        <v>42765</v>
      </c>
      <c r="C98" s="48">
        <v>1300122</v>
      </c>
      <c r="D98" s="65">
        <v>4</v>
      </c>
      <c r="E98" s="50" t="s">
        <v>54</v>
      </c>
      <c r="F98" s="66">
        <v>4</v>
      </c>
      <c r="G98" s="66" t="s">
        <v>128</v>
      </c>
      <c r="H98" s="66">
        <v>7</v>
      </c>
      <c r="I98" s="66"/>
      <c r="J98" s="66"/>
      <c r="K98" s="67" t="s">
        <v>28</v>
      </c>
      <c r="L98" s="105" t="s">
        <v>38</v>
      </c>
      <c r="M98" s="116">
        <f t="shared" si="10"/>
        <v>42769</v>
      </c>
      <c r="N98" s="70" t="str">
        <f t="shared" ca="1" si="11"/>
        <v>OK</v>
      </c>
      <c r="O98" s="4" t="str">
        <f t="shared" ca="1" si="13"/>
        <v/>
      </c>
      <c r="P98" s="117" t="str">
        <f t="shared" ca="1" si="12"/>
        <v>TERMINE</v>
      </c>
    </row>
    <row r="99" spans="1:16" ht="16.5" thickTop="1" thickBot="1" x14ac:dyDescent="0.25">
      <c r="A99" s="64">
        <v>7963</v>
      </c>
      <c r="B99" s="116">
        <v>42768</v>
      </c>
      <c r="C99" s="48">
        <v>1300122</v>
      </c>
      <c r="D99" s="65">
        <v>1</v>
      </c>
      <c r="E99" s="66" t="s">
        <v>128</v>
      </c>
      <c r="F99" s="66">
        <v>7</v>
      </c>
      <c r="G99" s="66"/>
      <c r="H99" s="66"/>
      <c r="I99" s="66"/>
      <c r="J99" s="66"/>
      <c r="K99" s="67" t="s">
        <v>28</v>
      </c>
      <c r="L99" s="124" t="s">
        <v>98</v>
      </c>
      <c r="M99" s="116">
        <f t="shared" si="10"/>
        <v>42769</v>
      </c>
      <c r="N99" s="70" t="str">
        <f t="shared" ca="1" si="11"/>
        <v>OK</v>
      </c>
      <c r="O99" s="4" t="str">
        <f t="shared" ca="1" si="13"/>
        <v/>
      </c>
      <c r="P99" s="117" t="str">
        <f t="shared" ca="1" si="12"/>
        <v>TERMINE</v>
      </c>
    </row>
    <row r="100" spans="1:16" ht="16.5" thickTop="1" thickBot="1" x14ac:dyDescent="0.25">
      <c r="A100" s="64">
        <v>6908</v>
      </c>
      <c r="B100" s="116">
        <v>42768</v>
      </c>
      <c r="C100" s="48">
        <v>1300122</v>
      </c>
      <c r="D100" s="65">
        <v>1</v>
      </c>
      <c r="E100" s="66" t="s">
        <v>128</v>
      </c>
      <c r="F100" s="66">
        <v>7</v>
      </c>
      <c r="G100" s="66"/>
      <c r="H100" s="66"/>
      <c r="I100" s="66"/>
      <c r="J100" s="66"/>
      <c r="K100" s="67" t="s">
        <v>28</v>
      </c>
      <c r="L100" s="124" t="s">
        <v>98</v>
      </c>
      <c r="M100" s="116">
        <f t="shared" si="10"/>
        <v>42769</v>
      </c>
      <c r="N100" s="70" t="str">
        <f t="shared" ca="1" si="11"/>
        <v>OK</v>
      </c>
      <c r="O100" s="4" t="str">
        <f t="shared" ca="1" si="13"/>
        <v/>
      </c>
      <c r="P100" s="117" t="str">
        <f t="shared" ca="1" si="12"/>
        <v>TERMINE</v>
      </c>
    </row>
    <row r="101" spans="1:16" ht="16.5" thickTop="1" thickBot="1" x14ac:dyDescent="0.25">
      <c r="A101" s="64">
        <v>4221</v>
      </c>
      <c r="B101" s="116">
        <v>42768</v>
      </c>
      <c r="C101" s="48">
        <v>1300122</v>
      </c>
      <c r="D101" s="65">
        <v>1</v>
      </c>
      <c r="E101" s="50" t="s">
        <v>54</v>
      </c>
      <c r="F101" s="66">
        <v>4</v>
      </c>
      <c r="G101" s="66" t="s">
        <v>133</v>
      </c>
      <c r="H101" s="66">
        <v>2</v>
      </c>
      <c r="I101" s="66" t="s">
        <v>131</v>
      </c>
      <c r="J101" s="66">
        <v>5</v>
      </c>
      <c r="K101" s="67" t="s">
        <v>37</v>
      </c>
      <c r="L101" s="124" t="s">
        <v>98</v>
      </c>
      <c r="M101" s="116">
        <f t="shared" ref="M101:M132" si="14">SUM(B101+D101)</f>
        <v>42769</v>
      </c>
      <c r="N101" s="70" t="str">
        <f t="shared" ref="N101:N132" ca="1" si="15">IF(A101="","",IF(AND(O101="",OR(P101="",P101="TERMINE"),M101&lt;=$B$1),"OK",""))</f>
        <v>OK</v>
      </c>
      <c r="O101" s="4" t="str">
        <f t="shared" ca="1" si="13"/>
        <v/>
      </c>
      <c r="P101" s="117" t="str">
        <f t="shared" ref="P101:P132" ca="1" si="16">IF(A101="","",IF(M101&lt;$B$1,"TERMINE",""))</f>
        <v>TERMINE</v>
      </c>
    </row>
    <row r="102" spans="1:16" ht="16.5" thickTop="1" thickBot="1" x14ac:dyDescent="0.25">
      <c r="A102" s="64">
        <v>6626</v>
      </c>
      <c r="B102" s="116">
        <v>42768</v>
      </c>
      <c r="C102" s="48">
        <v>1300122</v>
      </c>
      <c r="D102" s="65">
        <v>3</v>
      </c>
      <c r="E102" s="50" t="s">
        <v>135</v>
      </c>
      <c r="F102" s="66">
        <v>10</v>
      </c>
      <c r="G102" s="66"/>
      <c r="H102" s="66"/>
      <c r="I102" s="66"/>
      <c r="J102" s="66"/>
      <c r="K102" s="67" t="s">
        <v>46</v>
      </c>
      <c r="L102" s="101" t="s">
        <v>69</v>
      </c>
      <c r="M102" s="116">
        <f t="shared" si="14"/>
        <v>42771</v>
      </c>
      <c r="N102" s="70" t="str">
        <f t="shared" ca="1" si="15"/>
        <v>OK</v>
      </c>
      <c r="O102" s="4" t="str">
        <f t="shared" ca="1" si="13"/>
        <v/>
      </c>
      <c r="P102" s="117" t="str">
        <f t="shared" ca="1" si="16"/>
        <v>TERMINE</v>
      </c>
    </row>
    <row r="103" spans="1:16" ht="16.5" thickTop="1" thickBot="1" x14ac:dyDescent="0.25">
      <c r="A103" s="64">
        <v>4221</v>
      </c>
      <c r="B103" s="116">
        <v>42769</v>
      </c>
      <c r="C103" s="48">
        <v>1300122</v>
      </c>
      <c r="D103" s="65">
        <v>1</v>
      </c>
      <c r="E103" s="50" t="s">
        <v>54</v>
      </c>
      <c r="F103" s="66">
        <v>4</v>
      </c>
      <c r="G103" s="66" t="s">
        <v>133</v>
      </c>
      <c r="H103" s="66">
        <v>2</v>
      </c>
      <c r="I103" s="66" t="s">
        <v>131</v>
      </c>
      <c r="J103" s="66">
        <v>5</v>
      </c>
      <c r="K103" s="67" t="s">
        <v>37</v>
      </c>
      <c r="L103" s="124" t="s">
        <v>98</v>
      </c>
      <c r="M103" s="116">
        <f t="shared" si="14"/>
        <v>42770</v>
      </c>
      <c r="N103" s="70" t="str">
        <f t="shared" ca="1" si="15"/>
        <v>OK</v>
      </c>
      <c r="O103" s="4" t="str">
        <f t="shared" ca="1" si="13"/>
        <v/>
      </c>
      <c r="P103" s="117" t="str">
        <f t="shared" ca="1" si="16"/>
        <v>TERMINE</v>
      </c>
    </row>
    <row r="104" spans="1:16" ht="16.5" thickTop="1" thickBot="1" x14ac:dyDescent="0.25">
      <c r="A104" s="64">
        <v>6626</v>
      </c>
      <c r="B104" s="116">
        <v>42769</v>
      </c>
      <c r="C104" s="48">
        <v>1300122</v>
      </c>
      <c r="D104" s="65">
        <v>1</v>
      </c>
      <c r="E104" s="50" t="s">
        <v>135</v>
      </c>
      <c r="F104" s="66">
        <v>9</v>
      </c>
      <c r="G104" s="66"/>
      <c r="H104" s="66"/>
      <c r="I104" s="66"/>
      <c r="J104" s="66"/>
      <c r="K104" s="67" t="s">
        <v>46</v>
      </c>
      <c r="L104" s="124" t="s">
        <v>98</v>
      </c>
      <c r="M104" s="116">
        <f t="shared" si="14"/>
        <v>42770</v>
      </c>
      <c r="N104" s="70" t="str">
        <f t="shared" ca="1" si="15"/>
        <v>OK</v>
      </c>
      <c r="O104" s="4" t="str">
        <f t="shared" ca="1" si="13"/>
        <v/>
      </c>
      <c r="P104" s="117" t="str">
        <f t="shared" ca="1" si="16"/>
        <v>TERMINE</v>
      </c>
    </row>
    <row r="105" spans="1:16" ht="17.25" thickTop="1" thickBot="1" x14ac:dyDescent="0.3">
      <c r="A105" s="64">
        <v>9697</v>
      </c>
      <c r="B105" s="116">
        <v>42769</v>
      </c>
      <c r="C105" s="48">
        <v>1300122</v>
      </c>
      <c r="D105" s="65">
        <v>4</v>
      </c>
      <c r="E105" s="50" t="s">
        <v>54</v>
      </c>
      <c r="F105" s="66">
        <v>4</v>
      </c>
      <c r="G105" s="66" t="s">
        <v>128</v>
      </c>
      <c r="H105" s="66">
        <v>7</v>
      </c>
      <c r="I105" s="66"/>
      <c r="J105" s="66"/>
      <c r="K105" s="67" t="s">
        <v>28</v>
      </c>
      <c r="L105" s="105" t="s">
        <v>38</v>
      </c>
      <c r="M105" s="116">
        <f t="shared" si="14"/>
        <v>42773</v>
      </c>
      <c r="N105" s="70" t="str">
        <f t="shared" ca="1" si="15"/>
        <v>OK</v>
      </c>
      <c r="O105" s="4" t="str">
        <f t="shared" ca="1" si="13"/>
        <v/>
      </c>
      <c r="P105" s="117" t="str">
        <f t="shared" ca="1" si="16"/>
        <v>TERMINE</v>
      </c>
    </row>
    <row r="106" spans="1:16" ht="17.25" thickTop="1" thickBot="1" x14ac:dyDescent="0.3">
      <c r="A106" s="64">
        <v>7531</v>
      </c>
      <c r="B106" s="116">
        <v>42769</v>
      </c>
      <c r="C106" s="48">
        <v>1300122</v>
      </c>
      <c r="D106" s="65">
        <v>4</v>
      </c>
      <c r="E106" s="50" t="s">
        <v>54</v>
      </c>
      <c r="F106" s="66">
        <v>4</v>
      </c>
      <c r="G106" s="66" t="s">
        <v>128</v>
      </c>
      <c r="H106" s="66">
        <v>7</v>
      </c>
      <c r="I106" s="66"/>
      <c r="J106" s="66"/>
      <c r="K106" s="67" t="s">
        <v>28</v>
      </c>
      <c r="L106" s="105" t="s">
        <v>38</v>
      </c>
      <c r="M106" s="116">
        <f t="shared" si="14"/>
        <v>42773</v>
      </c>
      <c r="N106" s="70" t="str">
        <f t="shared" ca="1" si="15"/>
        <v>OK</v>
      </c>
      <c r="O106" s="4" t="str">
        <f t="shared" ca="1" si="13"/>
        <v/>
      </c>
      <c r="P106" s="117" t="str">
        <f t="shared" ca="1" si="16"/>
        <v>TERMINE</v>
      </c>
    </row>
    <row r="107" spans="1:16" ht="17.25" thickTop="1" thickBot="1" x14ac:dyDescent="0.3">
      <c r="A107" s="64">
        <v>1664</v>
      </c>
      <c r="B107" s="116">
        <v>42769</v>
      </c>
      <c r="C107" s="48">
        <v>1300122</v>
      </c>
      <c r="D107" s="65">
        <v>4</v>
      </c>
      <c r="E107" s="50" t="s">
        <v>54</v>
      </c>
      <c r="F107" s="66">
        <v>4</v>
      </c>
      <c r="G107" s="66" t="s">
        <v>128</v>
      </c>
      <c r="H107" s="66">
        <v>7</v>
      </c>
      <c r="I107" s="66"/>
      <c r="J107" s="66"/>
      <c r="K107" s="67" t="s">
        <v>28</v>
      </c>
      <c r="L107" s="105" t="s">
        <v>38</v>
      </c>
      <c r="M107" s="116">
        <f t="shared" si="14"/>
        <v>42773</v>
      </c>
      <c r="N107" s="70" t="str">
        <f t="shared" ca="1" si="15"/>
        <v>OK</v>
      </c>
      <c r="O107" s="4" t="str">
        <f t="shared" ca="1" si="13"/>
        <v/>
      </c>
      <c r="P107" s="117" t="str">
        <f t="shared" ca="1" si="16"/>
        <v>TERMINE</v>
      </c>
    </row>
    <row r="108" spans="1:16" ht="17.25" thickTop="1" thickBot="1" x14ac:dyDescent="0.3">
      <c r="A108" s="64">
        <v>7525</v>
      </c>
      <c r="B108" s="116">
        <v>42769</v>
      </c>
      <c r="C108" s="48">
        <v>1300122</v>
      </c>
      <c r="D108" s="65">
        <v>4</v>
      </c>
      <c r="E108" s="50" t="s">
        <v>54</v>
      </c>
      <c r="F108" s="66">
        <v>4</v>
      </c>
      <c r="G108" s="66" t="s">
        <v>128</v>
      </c>
      <c r="H108" s="66">
        <v>7</v>
      </c>
      <c r="I108" s="66" t="s">
        <v>130</v>
      </c>
      <c r="J108" s="66">
        <v>0.5</v>
      </c>
      <c r="K108" s="67" t="s">
        <v>39</v>
      </c>
      <c r="L108" s="56" t="s">
        <v>41</v>
      </c>
      <c r="M108" s="116">
        <f t="shared" si="14"/>
        <v>42773</v>
      </c>
      <c r="N108" s="70" t="str">
        <f t="shared" ca="1" si="15"/>
        <v>OK</v>
      </c>
      <c r="O108" s="4" t="str">
        <f t="shared" ca="1" si="13"/>
        <v/>
      </c>
      <c r="P108" s="117" t="str">
        <f t="shared" ca="1" si="16"/>
        <v>TERMINE</v>
      </c>
    </row>
    <row r="109" spans="1:16" ht="16.5" thickTop="1" thickBot="1" x14ac:dyDescent="0.25">
      <c r="A109" s="64">
        <v>4221</v>
      </c>
      <c r="B109" s="116">
        <v>42769</v>
      </c>
      <c r="C109" s="48">
        <v>1300122</v>
      </c>
      <c r="D109" s="65"/>
      <c r="E109" s="66" t="s">
        <v>131</v>
      </c>
      <c r="F109" s="66">
        <v>5</v>
      </c>
      <c r="G109" s="66" t="s">
        <v>136</v>
      </c>
      <c r="H109" s="66">
        <v>0.5</v>
      </c>
      <c r="I109" s="66" t="s">
        <v>133</v>
      </c>
      <c r="J109" s="66"/>
      <c r="K109" s="67" t="s">
        <v>30</v>
      </c>
      <c r="L109" s="124" t="s">
        <v>98</v>
      </c>
      <c r="M109" s="116">
        <f t="shared" si="14"/>
        <v>42769</v>
      </c>
      <c r="N109" s="70" t="str">
        <f t="shared" ca="1" si="15"/>
        <v>OK</v>
      </c>
      <c r="O109" s="4" t="str">
        <f t="shared" ca="1" si="13"/>
        <v/>
      </c>
      <c r="P109" s="117" t="str">
        <f t="shared" ca="1" si="16"/>
        <v>TERMINE</v>
      </c>
    </row>
    <row r="110" spans="1:16" ht="17.25" thickTop="1" thickBot="1" x14ac:dyDescent="0.3">
      <c r="A110" s="64">
        <v>972</v>
      </c>
      <c r="B110" s="116">
        <v>42769</v>
      </c>
      <c r="C110" s="48">
        <v>1300122</v>
      </c>
      <c r="D110" s="65">
        <v>4</v>
      </c>
      <c r="E110" s="50" t="s">
        <v>54</v>
      </c>
      <c r="F110" s="66">
        <v>4</v>
      </c>
      <c r="G110" s="66" t="s">
        <v>128</v>
      </c>
      <c r="H110" s="66">
        <v>7</v>
      </c>
      <c r="I110" s="66"/>
      <c r="J110" s="66"/>
      <c r="K110" s="67" t="s">
        <v>28</v>
      </c>
      <c r="L110" s="105" t="s">
        <v>38</v>
      </c>
      <c r="M110" s="116">
        <f t="shared" si="14"/>
        <v>42773</v>
      </c>
      <c r="N110" s="70" t="str">
        <f t="shared" ca="1" si="15"/>
        <v>OK</v>
      </c>
      <c r="O110" s="4" t="str">
        <f t="shared" ca="1" si="13"/>
        <v/>
      </c>
      <c r="P110" s="117" t="str">
        <f t="shared" ca="1" si="16"/>
        <v>TERMINE</v>
      </c>
    </row>
    <row r="111" spans="1:16" ht="17.25" thickTop="1" thickBot="1" x14ac:dyDescent="0.3">
      <c r="A111" s="64">
        <v>5725</v>
      </c>
      <c r="B111" s="116">
        <v>42769</v>
      </c>
      <c r="C111" s="48">
        <v>1300122</v>
      </c>
      <c r="D111" s="65">
        <v>4</v>
      </c>
      <c r="E111" s="50" t="s">
        <v>54</v>
      </c>
      <c r="F111" s="66">
        <v>4</v>
      </c>
      <c r="G111" s="66" t="s">
        <v>128</v>
      </c>
      <c r="H111" s="66">
        <v>7</v>
      </c>
      <c r="I111" s="66"/>
      <c r="J111" s="66"/>
      <c r="K111" s="67" t="s">
        <v>28</v>
      </c>
      <c r="L111" s="105" t="s">
        <v>38</v>
      </c>
      <c r="M111" s="116">
        <f t="shared" si="14"/>
        <v>42773</v>
      </c>
      <c r="N111" s="70" t="str">
        <f t="shared" ca="1" si="15"/>
        <v>OK</v>
      </c>
      <c r="O111" s="4" t="str">
        <f t="shared" ca="1" si="13"/>
        <v/>
      </c>
      <c r="P111" s="117" t="str">
        <f t="shared" ca="1" si="16"/>
        <v>TERMINE</v>
      </c>
    </row>
    <row r="112" spans="1:16" ht="16.5" thickTop="1" thickBot="1" x14ac:dyDescent="0.25">
      <c r="A112" s="64">
        <v>4221</v>
      </c>
      <c r="B112" s="116">
        <v>42770</v>
      </c>
      <c r="C112" s="48">
        <v>1300122</v>
      </c>
      <c r="D112" s="65">
        <v>1</v>
      </c>
      <c r="E112" s="66" t="s">
        <v>131</v>
      </c>
      <c r="F112" s="66">
        <v>5</v>
      </c>
      <c r="G112" s="66" t="s">
        <v>136</v>
      </c>
      <c r="H112" s="66">
        <v>0.5</v>
      </c>
      <c r="I112" s="66" t="s">
        <v>133</v>
      </c>
      <c r="J112" s="66"/>
      <c r="K112" s="67" t="s">
        <v>30</v>
      </c>
      <c r="L112" s="124" t="s">
        <v>98</v>
      </c>
      <c r="M112" s="116">
        <f t="shared" si="14"/>
        <v>42771</v>
      </c>
      <c r="N112" s="70" t="str">
        <f t="shared" ca="1" si="15"/>
        <v>OK</v>
      </c>
      <c r="O112" s="4" t="str">
        <f t="shared" ca="1" si="13"/>
        <v/>
      </c>
      <c r="P112" s="117" t="str">
        <f t="shared" ca="1" si="16"/>
        <v>TERMINE</v>
      </c>
    </row>
    <row r="113" spans="1:16" ht="16.5" thickTop="1" thickBot="1" x14ac:dyDescent="0.25">
      <c r="A113" s="64">
        <v>6626</v>
      </c>
      <c r="B113" s="116">
        <v>42770</v>
      </c>
      <c r="C113" s="48">
        <v>1300122</v>
      </c>
      <c r="D113" s="65">
        <v>1</v>
      </c>
      <c r="E113" s="50" t="s">
        <v>135</v>
      </c>
      <c r="F113" s="66">
        <v>9</v>
      </c>
      <c r="G113" s="66" t="s">
        <v>131</v>
      </c>
      <c r="H113" s="66">
        <v>5</v>
      </c>
      <c r="I113" s="66"/>
      <c r="J113" s="66"/>
      <c r="K113" s="67" t="s">
        <v>46</v>
      </c>
      <c r="L113" s="124" t="s">
        <v>98</v>
      </c>
      <c r="M113" s="116">
        <f t="shared" si="14"/>
        <v>42771</v>
      </c>
      <c r="N113" s="70" t="str">
        <f t="shared" ca="1" si="15"/>
        <v>OK</v>
      </c>
      <c r="O113" s="4" t="str">
        <f t="shared" ca="1" si="13"/>
        <v/>
      </c>
      <c r="P113" s="117" t="str">
        <f t="shared" ca="1" si="16"/>
        <v>TERMINE</v>
      </c>
    </row>
    <row r="114" spans="1:16" ht="16.5" thickTop="1" thickBot="1" x14ac:dyDescent="0.25">
      <c r="A114" s="64">
        <v>4221</v>
      </c>
      <c r="B114" s="116">
        <v>42771</v>
      </c>
      <c r="C114" s="48">
        <v>1300122</v>
      </c>
      <c r="D114" s="65">
        <v>1</v>
      </c>
      <c r="E114" s="66" t="s">
        <v>131</v>
      </c>
      <c r="F114" s="66">
        <v>5</v>
      </c>
      <c r="G114" s="66" t="s">
        <v>136</v>
      </c>
      <c r="H114" s="66">
        <v>0.5</v>
      </c>
      <c r="I114" s="66" t="s">
        <v>133</v>
      </c>
      <c r="J114" s="66"/>
      <c r="K114" s="67" t="s">
        <v>30</v>
      </c>
      <c r="L114" s="124" t="s">
        <v>98</v>
      </c>
      <c r="M114" s="116">
        <f t="shared" si="14"/>
        <v>42772</v>
      </c>
      <c r="N114" s="70" t="str">
        <f t="shared" ca="1" si="15"/>
        <v>OK</v>
      </c>
      <c r="O114" s="4" t="str">
        <f t="shared" ca="1" si="13"/>
        <v/>
      </c>
      <c r="P114" s="117" t="str">
        <f t="shared" ca="1" si="16"/>
        <v>TERMINE</v>
      </c>
    </row>
    <row r="115" spans="1:16" ht="16.5" thickTop="1" thickBot="1" x14ac:dyDescent="0.25">
      <c r="A115" s="64">
        <v>6626</v>
      </c>
      <c r="B115" s="116">
        <v>42771</v>
      </c>
      <c r="C115" s="48">
        <v>1300122</v>
      </c>
      <c r="D115" s="65">
        <v>1</v>
      </c>
      <c r="E115" s="50" t="s">
        <v>135</v>
      </c>
      <c r="F115" s="66">
        <v>9</v>
      </c>
      <c r="G115" s="66" t="s">
        <v>131</v>
      </c>
      <c r="H115" s="66">
        <v>5</v>
      </c>
      <c r="I115" s="66"/>
      <c r="J115" s="66"/>
      <c r="K115" s="67" t="s">
        <v>46</v>
      </c>
      <c r="L115" s="124" t="s">
        <v>98</v>
      </c>
      <c r="M115" s="116">
        <f t="shared" si="14"/>
        <v>42772</v>
      </c>
      <c r="N115" s="70" t="str">
        <f t="shared" ca="1" si="15"/>
        <v>OK</v>
      </c>
      <c r="O115" s="4" t="str">
        <f t="shared" ca="1" si="13"/>
        <v/>
      </c>
      <c r="P115" s="117" t="str">
        <f t="shared" ca="1" si="16"/>
        <v>TERMINE</v>
      </c>
    </row>
    <row r="116" spans="1:16" ht="16.5" thickTop="1" thickBot="1" x14ac:dyDescent="0.25">
      <c r="A116" s="64">
        <v>9697</v>
      </c>
      <c r="B116" s="116">
        <v>42771</v>
      </c>
      <c r="C116" s="48">
        <v>1300122</v>
      </c>
      <c r="D116" s="65">
        <v>1</v>
      </c>
      <c r="E116" s="66" t="s">
        <v>128</v>
      </c>
      <c r="F116" s="66">
        <v>7</v>
      </c>
      <c r="G116" s="66"/>
      <c r="H116" s="66"/>
      <c r="I116" s="67"/>
      <c r="J116" s="66"/>
      <c r="K116" s="67" t="s">
        <v>28</v>
      </c>
      <c r="L116" s="124" t="s">
        <v>98</v>
      </c>
      <c r="M116" s="116">
        <f t="shared" si="14"/>
        <v>42772</v>
      </c>
      <c r="N116" s="70" t="str">
        <f t="shared" ca="1" si="15"/>
        <v>OK</v>
      </c>
      <c r="O116" s="4" t="str">
        <f t="shared" ca="1" si="13"/>
        <v/>
      </c>
      <c r="P116" s="117" t="str">
        <f t="shared" ca="1" si="16"/>
        <v>TERMINE</v>
      </c>
    </row>
    <row r="117" spans="1:16" ht="16.5" thickTop="1" thickBot="1" x14ac:dyDescent="0.25">
      <c r="A117" s="64">
        <v>7531</v>
      </c>
      <c r="B117" s="116">
        <v>42771</v>
      </c>
      <c r="C117" s="48">
        <v>1300122</v>
      </c>
      <c r="D117" s="65">
        <v>1</v>
      </c>
      <c r="E117" s="66" t="s">
        <v>128</v>
      </c>
      <c r="F117" s="66">
        <v>7</v>
      </c>
      <c r="G117" s="66"/>
      <c r="H117" s="66"/>
      <c r="I117" s="67"/>
      <c r="J117" s="66"/>
      <c r="K117" s="67" t="s">
        <v>28</v>
      </c>
      <c r="L117" s="124" t="s">
        <v>98</v>
      </c>
      <c r="M117" s="116">
        <f t="shared" si="14"/>
        <v>42772</v>
      </c>
      <c r="N117" s="70" t="str">
        <f t="shared" ca="1" si="15"/>
        <v>OK</v>
      </c>
      <c r="O117" s="4" t="str">
        <f t="shared" ca="1" si="13"/>
        <v/>
      </c>
      <c r="P117" s="117" t="str">
        <f t="shared" ca="1" si="16"/>
        <v>TERMINE</v>
      </c>
    </row>
    <row r="118" spans="1:16" ht="16.5" thickTop="1" thickBot="1" x14ac:dyDescent="0.25">
      <c r="A118" s="64">
        <v>1664</v>
      </c>
      <c r="B118" s="116">
        <v>42771</v>
      </c>
      <c r="C118" s="48">
        <v>1300122</v>
      </c>
      <c r="D118" s="65">
        <v>1</v>
      </c>
      <c r="E118" s="66" t="s">
        <v>128</v>
      </c>
      <c r="F118" s="66">
        <v>7</v>
      </c>
      <c r="G118" s="66"/>
      <c r="H118" s="66"/>
      <c r="I118" s="67"/>
      <c r="J118" s="66"/>
      <c r="K118" s="67" t="s">
        <v>28</v>
      </c>
      <c r="L118" s="124" t="s">
        <v>98</v>
      </c>
      <c r="M118" s="116">
        <f t="shared" si="14"/>
        <v>42772</v>
      </c>
      <c r="N118" s="70" t="str">
        <f t="shared" ca="1" si="15"/>
        <v>OK</v>
      </c>
      <c r="O118" s="4" t="str">
        <f t="shared" ca="1" si="13"/>
        <v/>
      </c>
      <c r="P118" s="117" t="str">
        <f t="shared" ca="1" si="16"/>
        <v>TERMINE</v>
      </c>
    </row>
    <row r="119" spans="1:16" ht="16.5" thickTop="1" thickBot="1" x14ac:dyDescent="0.25">
      <c r="A119" s="64">
        <v>7525</v>
      </c>
      <c r="B119" s="116">
        <v>42771</v>
      </c>
      <c r="C119" s="48">
        <v>1300122</v>
      </c>
      <c r="D119" s="65">
        <v>1</v>
      </c>
      <c r="E119" s="66" t="s">
        <v>128</v>
      </c>
      <c r="F119" s="66">
        <v>7</v>
      </c>
      <c r="G119" s="66"/>
      <c r="H119" s="66"/>
      <c r="I119" s="67"/>
      <c r="J119" s="66"/>
      <c r="K119" s="67" t="s">
        <v>28</v>
      </c>
      <c r="L119" s="124" t="s">
        <v>98</v>
      </c>
      <c r="M119" s="116">
        <f t="shared" si="14"/>
        <v>42772</v>
      </c>
      <c r="N119" s="70" t="str">
        <f t="shared" ca="1" si="15"/>
        <v>OK</v>
      </c>
      <c r="O119" s="4" t="str">
        <f t="shared" ca="1" si="13"/>
        <v/>
      </c>
      <c r="P119" s="117" t="str">
        <f t="shared" ca="1" si="16"/>
        <v>TERMINE</v>
      </c>
    </row>
    <row r="120" spans="1:16" ht="17.25" thickTop="1" thickBot="1" x14ac:dyDescent="0.3">
      <c r="A120" s="64">
        <v>3184</v>
      </c>
      <c r="B120" s="116">
        <v>42771</v>
      </c>
      <c r="C120" s="48">
        <v>1300122</v>
      </c>
      <c r="D120" s="65">
        <v>4</v>
      </c>
      <c r="E120" s="50" t="s">
        <v>54</v>
      </c>
      <c r="F120" s="66">
        <v>4</v>
      </c>
      <c r="G120" s="66" t="s">
        <v>128</v>
      </c>
      <c r="H120" s="66">
        <v>7</v>
      </c>
      <c r="I120" s="66" t="s">
        <v>36</v>
      </c>
      <c r="J120" s="66">
        <v>2</v>
      </c>
      <c r="K120" s="67" t="s">
        <v>28</v>
      </c>
      <c r="L120" s="105" t="s">
        <v>38</v>
      </c>
      <c r="M120" s="116">
        <f t="shared" si="14"/>
        <v>42775</v>
      </c>
      <c r="N120" s="70" t="str">
        <f t="shared" ca="1" si="15"/>
        <v>OK</v>
      </c>
      <c r="O120" s="4" t="str">
        <f t="shared" ca="1" si="13"/>
        <v/>
      </c>
      <c r="P120" s="117" t="str">
        <f t="shared" ca="1" si="16"/>
        <v>TERMINE</v>
      </c>
    </row>
    <row r="121" spans="1:16" ht="16.5" thickTop="1" thickBot="1" x14ac:dyDescent="0.25">
      <c r="A121" s="64">
        <v>5725</v>
      </c>
      <c r="B121" s="116">
        <v>42771</v>
      </c>
      <c r="C121" s="48">
        <v>1300122</v>
      </c>
      <c r="D121" s="65">
        <v>1</v>
      </c>
      <c r="E121" s="66" t="s">
        <v>128</v>
      </c>
      <c r="F121" s="66">
        <v>7</v>
      </c>
      <c r="G121" s="66"/>
      <c r="H121" s="66"/>
      <c r="I121" s="67"/>
      <c r="J121" s="66"/>
      <c r="K121" s="67" t="s">
        <v>28</v>
      </c>
      <c r="L121" s="124" t="s">
        <v>98</v>
      </c>
      <c r="M121" s="116">
        <f t="shared" si="14"/>
        <v>42772</v>
      </c>
      <c r="N121" s="70" t="str">
        <f t="shared" ca="1" si="15"/>
        <v>OK</v>
      </c>
      <c r="O121" s="4" t="str">
        <f t="shared" ca="1" si="13"/>
        <v/>
      </c>
      <c r="P121" s="117" t="str">
        <f t="shared" ca="1" si="16"/>
        <v>TERMINE</v>
      </c>
    </row>
    <row r="122" spans="1:16" ht="16.5" thickTop="1" thickBot="1" x14ac:dyDescent="0.25">
      <c r="A122" s="64">
        <v>7525</v>
      </c>
      <c r="B122" s="116">
        <v>42771</v>
      </c>
      <c r="C122" s="48">
        <v>1300122</v>
      </c>
      <c r="D122" s="65">
        <v>1</v>
      </c>
      <c r="E122" s="66" t="s">
        <v>128</v>
      </c>
      <c r="F122" s="66">
        <v>7</v>
      </c>
      <c r="G122" s="66"/>
      <c r="H122" s="66"/>
      <c r="I122" s="67"/>
      <c r="J122" s="66"/>
      <c r="K122" s="67" t="s">
        <v>28</v>
      </c>
      <c r="L122" s="124" t="s">
        <v>98</v>
      </c>
      <c r="M122" s="116">
        <f t="shared" si="14"/>
        <v>42772</v>
      </c>
      <c r="N122" s="70" t="str">
        <f t="shared" ca="1" si="15"/>
        <v>OK</v>
      </c>
      <c r="O122" s="4" t="str">
        <f t="shared" ref="O122:O153" ca="1" si="17">IF(A122="","",IF(AND(P122="",M122&gt;$B$1),"EN COURS",""))</f>
        <v/>
      </c>
      <c r="P122" s="117" t="str">
        <f t="shared" ca="1" si="16"/>
        <v>TERMINE</v>
      </c>
    </row>
    <row r="123" spans="1:16" ht="17.25" thickTop="1" thickBot="1" x14ac:dyDescent="0.3">
      <c r="A123" s="64">
        <v>7303</v>
      </c>
      <c r="B123" s="116">
        <v>42771</v>
      </c>
      <c r="C123" s="48">
        <v>1300122</v>
      </c>
      <c r="D123" s="65">
        <v>4</v>
      </c>
      <c r="E123" s="50" t="s">
        <v>54</v>
      </c>
      <c r="F123" s="66">
        <v>4</v>
      </c>
      <c r="G123" s="66" t="s">
        <v>128</v>
      </c>
      <c r="H123" s="66">
        <v>7</v>
      </c>
      <c r="I123" s="66" t="s">
        <v>36</v>
      </c>
      <c r="J123" s="66">
        <v>2</v>
      </c>
      <c r="K123" s="67" t="s">
        <v>28</v>
      </c>
      <c r="L123" s="105" t="s">
        <v>38</v>
      </c>
      <c r="M123" s="116">
        <f t="shared" si="14"/>
        <v>42775</v>
      </c>
      <c r="N123" s="70" t="str">
        <f t="shared" ca="1" si="15"/>
        <v>OK</v>
      </c>
      <c r="O123" s="4" t="str">
        <f t="shared" ca="1" si="17"/>
        <v/>
      </c>
      <c r="P123" s="117" t="str">
        <f t="shared" ca="1" si="16"/>
        <v>TERMINE</v>
      </c>
    </row>
    <row r="124" spans="1:16" ht="16.5" thickTop="1" thickBot="1" x14ac:dyDescent="0.25">
      <c r="A124" s="64">
        <v>3184</v>
      </c>
      <c r="B124" s="116">
        <v>42773</v>
      </c>
      <c r="C124" s="48">
        <v>1300122</v>
      </c>
      <c r="D124" s="65">
        <v>1</v>
      </c>
      <c r="E124" s="66" t="s">
        <v>128</v>
      </c>
      <c r="F124" s="66">
        <v>7</v>
      </c>
      <c r="G124" s="66"/>
      <c r="H124" s="66"/>
      <c r="I124" s="67"/>
      <c r="J124" s="66"/>
      <c r="K124" s="67" t="s">
        <v>28</v>
      </c>
      <c r="L124" s="124" t="s">
        <v>98</v>
      </c>
      <c r="M124" s="116">
        <f t="shared" si="14"/>
        <v>42774</v>
      </c>
      <c r="N124" s="70" t="str">
        <f t="shared" ca="1" si="15"/>
        <v>OK</v>
      </c>
      <c r="O124" s="4" t="str">
        <f t="shared" ca="1" si="17"/>
        <v/>
      </c>
      <c r="P124" s="117" t="str">
        <f t="shared" ca="1" si="16"/>
        <v>TERMINE</v>
      </c>
    </row>
    <row r="125" spans="1:16" ht="16.5" thickTop="1" thickBot="1" x14ac:dyDescent="0.25">
      <c r="A125" s="64">
        <v>7303</v>
      </c>
      <c r="B125" s="116">
        <v>42773</v>
      </c>
      <c r="C125" s="48">
        <v>1300122</v>
      </c>
      <c r="D125" s="65">
        <v>1</v>
      </c>
      <c r="E125" s="66" t="s">
        <v>128</v>
      </c>
      <c r="F125" s="66">
        <v>7</v>
      </c>
      <c r="G125" s="66"/>
      <c r="H125" s="66"/>
      <c r="I125" s="67"/>
      <c r="J125" s="66"/>
      <c r="K125" s="67" t="s">
        <v>28</v>
      </c>
      <c r="L125" s="124" t="s">
        <v>98</v>
      </c>
      <c r="M125" s="116">
        <f t="shared" si="14"/>
        <v>42774</v>
      </c>
      <c r="N125" s="70" t="str">
        <f t="shared" ca="1" si="15"/>
        <v>OK</v>
      </c>
      <c r="O125" s="4" t="str">
        <f t="shared" ca="1" si="17"/>
        <v/>
      </c>
      <c r="P125" s="117" t="str">
        <f t="shared" ca="1" si="16"/>
        <v>TERMINE</v>
      </c>
    </row>
    <row r="126" spans="1:16" ht="17.25" thickTop="1" thickBot="1" x14ac:dyDescent="0.3">
      <c r="A126" s="64">
        <v>8100</v>
      </c>
      <c r="B126" s="116">
        <v>42774</v>
      </c>
      <c r="C126" s="48">
        <v>1300122</v>
      </c>
      <c r="D126" s="65">
        <v>4</v>
      </c>
      <c r="E126" s="50" t="s">
        <v>54</v>
      </c>
      <c r="F126" s="66">
        <v>4</v>
      </c>
      <c r="G126" s="66" t="s">
        <v>128</v>
      </c>
      <c r="H126" s="66">
        <v>7</v>
      </c>
      <c r="I126" s="66" t="s">
        <v>36</v>
      </c>
      <c r="J126" s="66">
        <v>2</v>
      </c>
      <c r="K126" s="67" t="s">
        <v>28</v>
      </c>
      <c r="L126" s="105" t="s">
        <v>38</v>
      </c>
      <c r="M126" s="116">
        <f t="shared" si="14"/>
        <v>42778</v>
      </c>
      <c r="N126" s="70" t="str">
        <f t="shared" ca="1" si="15"/>
        <v>OK</v>
      </c>
      <c r="O126" s="4" t="str">
        <f t="shared" ca="1" si="17"/>
        <v/>
      </c>
      <c r="P126" s="117" t="str">
        <f t="shared" ca="1" si="16"/>
        <v>TERMINE</v>
      </c>
    </row>
    <row r="127" spans="1:16" ht="17.25" thickTop="1" thickBot="1" x14ac:dyDescent="0.3">
      <c r="A127" s="64">
        <v>4404</v>
      </c>
      <c r="B127" s="116">
        <v>42774</v>
      </c>
      <c r="C127" s="48">
        <v>1300122</v>
      </c>
      <c r="D127" s="65">
        <v>4</v>
      </c>
      <c r="E127" s="50" t="s">
        <v>54</v>
      </c>
      <c r="F127" s="66">
        <v>4</v>
      </c>
      <c r="G127" s="66" t="s">
        <v>128</v>
      </c>
      <c r="H127" s="66">
        <v>7</v>
      </c>
      <c r="I127" s="66" t="s">
        <v>36</v>
      </c>
      <c r="J127" s="66">
        <v>2</v>
      </c>
      <c r="K127" s="67" t="s">
        <v>28</v>
      </c>
      <c r="L127" s="105" t="s">
        <v>38</v>
      </c>
      <c r="M127" s="116">
        <f t="shared" si="14"/>
        <v>42778</v>
      </c>
      <c r="N127" s="70" t="str">
        <f t="shared" ca="1" si="15"/>
        <v>OK</v>
      </c>
      <c r="O127" s="4" t="str">
        <f t="shared" ca="1" si="17"/>
        <v/>
      </c>
      <c r="P127" s="117" t="str">
        <f t="shared" ca="1" si="16"/>
        <v>TERMINE</v>
      </c>
    </row>
    <row r="128" spans="1:16" ht="17.25" thickTop="1" thickBot="1" x14ac:dyDescent="0.3">
      <c r="A128" s="64">
        <v>2739</v>
      </c>
      <c r="B128" s="116">
        <v>42774</v>
      </c>
      <c r="C128" s="48">
        <v>1300122</v>
      </c>
      <c r="D128" s="65">
        <v>4</v>
      </c>
      <c r="E128" s="50" t="s">
        <v>54</v>
      </c>
      <c r="F128" s="66">
        <v>4</v>
      </c>
      <c r="G128" s="66" t="s">
        <v>128</v>
      </c>
      <c r="H128" s="66">
        <v>7</v>
      </c>
      <c r="I128" s="66" t="s">
        <v>36</v>
      </c>
      <c r="J128" s="66">
        <v>2</v>
      </c>
      <c r="K128" s="67" t="s">
        <v>28</v>
      </c>
      <c r="L128" s="105" t="s">
        <v>38</v>
      </c>
      <c r="M128" s="116">
        <f t="shared" si="14"/>
        <v>42778</v>
      </c>
      <c r="N128" s="70" t="str">
        <f t="shared" ca="1" si="15"/>
        <v>OK</v>
      </c>
      <c r="O128" s="4" t="str">
        <f t="shared" ca="1" si="17"/>
        <v/>
      </c>
      <c r="P128" s="117" t="str">
        <f t="shared" ca="1" si="16"/>
        <v>TERMINE</v>
      </c>
    </row>
    <row r="129" spans="1:16" ht="17.25" thickTop="1" thickBot="1" x14ac:dyDescent="0.3">
      <c r="A129" s="64">
        <v>2033</v>
      </c>
      <c r="B129" s="116">
        <v>42774</v>
      </c>
      <c r="C129" s="48">
        <v>1300122</v>
      </c>
      <c r="D129" s="65">
        <v>4</v>
      </c>
      <c r="E129" s="50" t="s">
        <v>54</v>
      </c>
      <c r="F129" s="66">
        <v>4</v>
      </c>
      <c r="G129" s="66" t="s">
        <v>128</v>
      </c>
      <c r="H129" s="66">
        <v>7</v>
      </c>
      <c r="I129" s="66" t="s">
        <v>36</v>
      </c>
      <c r="J129" s="66">
        <v>2</v>
      </c>
      <c r="K129" s="67" t="s">
        <v>28</v>
      </c>
      <c r="L129" s="105" t="s">
        <v>38</v>
      </c>
      <c r="M129" s="116">
        <f t="shared" si="14"/>
        <v>42778</v>
      </c>
      <c r="N129" s="70" t="str">
        <f t="shared" ca="1" si="15"/>
        <v>OK</v>
      </c>
      <c r="O129" s="4" t="str">
        <f t="shared" ca="1" si="17"/>
        <v/>
      </c>
      <c r="P129" s="117" t="str">
        <f t="shared" ca="1" si="16"/>
        <v>TERMINE</v>
      </c>
    </row>
    <row r="130" spans="1:16" ht="17.25" thickTop="1" thickBot="1" x14ac:dyDescent="0.3">
      <c r="A130" s="64">
        <v>4145</v>
      </c>
      <c r="B130" s="116">
        <v>42775</v>
      </c>
      <c r="C130" s="48">
        <v>1300122</v>
      </c>
      <c r="D130" s="65">
        <v>4</v>
      </c>
      <c r="E130" s="50" t="s">
        <v>54</v>
      </c>
      <c r="F130" s="66">
        <v>4</v>
      </c>
      <c r="G130" s="66" t="s">
        <v>128</v>
      </c>
      <c r="H130" s="66">
        <v>7</v>
      </c>
      <c r="I130" s="66" t="s">
        <v>36</v>
      </c>
      <c r="J130" s="66">
        <v>2</v>
      </c>
      <c r="K130" s="67" t="s">
        <v>28</v>
      </c>
      <c r="L130" s="105" t="s">
        <v>38</v>
      </c>
      <c r="M130" s="116">
        <f t="shared" si="14"/>
        <v>42779</v>
      </c>
      <c r="N130" s="70" t="str">
        <f t="shared" ca="1" si="15"/>
        <v>OK</v>
      </c>
      <c r="O130" s="4" t="str">
        <f t="shared" ca="1" si="17"/>
        <v/>
      </c>
      <c r="P130" s="117" t="str">
        <f t="shared" ca="1" si="16"/>
        <v>TERMINE</v>
      </c>
    </row>
    <row r="131" spans="1:16" ht="17.25" thickTop="1" thickBot="1" x14ac:dyDescent="0.3">
      <c r="A131" s="64">
        <v>1405</v>
      </c>
      <c r="B131" s="116">
        <v>42775</v>
      </c>
      <c r="C131" s="48">
        <v>1300122</v>
      </c>
      <c r="D131" s="65">
        <v>4</v>
      </c>
      <c r="E131" s="50" t="s">
        <v>54</v>
      </c>
      <c r="F131" s="66">
        <v>4</v>
      </c>
      <c r="G131" s="66" t="s">
        <v>128</v>
      </c>
      <c r="H131" s="66">
        <v>7</v>
      </c>
      <c r="I131" s="66" t="s">
        <v>36</v>
      </c>
      <c r="J131" s="66">
        <v>2</v>
      </c>
      <c r="K131" s="67" t="s">
        <v>28</v>
      </c>
      <c r="L131" s="105" t="s">
        <v>38</v>
      </c>
      <c r="M131" s="116">
        <f t="shared" si="14"/>
        <v>42779</v>
      </c>
      <c r="N131" s="70" t="str">
        <f t="shared" ca="1" si="15"/>
        <v>OK</v>
      </c>
      <c r="O131" s="4" t="str">
        <f t="shared" ca="1" si="17"/>
        <v/>
      </c>
      <c r="P131" s="117" t="str">
        <f t="shared" ca="1" si="16"/>
        <v>TERMINE</v>
      </c>
    </row>
    <row r="132" spans="1:16" ht="17.25" thickTop="1" thickBot="1" x14ac:dyDescent="0.3">
      <c r="A132" s="64">
        <v>4745</v>
      </c>
      <c r="B132" s="116">
        <v>42775</v>
      </c>
      <c r="C132" s="48">
        <v>1300122</v>
      </c>
      <c r="D132" s="65">
        <v>4</v>
      </c>
      <c r="E132" s="50" t="s">
        <v>54</v>
      </c>
      <c r="F132" s="66">
        <v>4</v>
      </c>
      <c r="G132" s="66" t="s">
        <v>128</v>
      </c>
      <c r="H132" s="66">
        <v>7</v>
      </c>
      <c r="I132" s="66" t="s">
        <v>36</v>
      </c>
      <c r="J132" s="66">
        <v>2</v>
      </c>
      <c r="K132" s="67" t="s">
        <v>28</v>
      </c>
      <c r="L132" s="105" t="s">
        <v>38</v>
      </c>
      <c r="M132" s="116">
        <f t="shared" si="14"/>
        <v>42779</v>
      </c>
      <c r="N132" s="70" t="str">
        <f t="shared" ca="1" si="15"/>
        <v>OK</v>
      </c>
      <c r="O132" s="4" t="str">
        <f t="shared" ca="1" si="17"/>
        <v/>
      </c>
      <c r="P132" s="117" t="str">
        <f t="shared" ca="1" si="16"/>
        <v>TERMINE</v>
      </c>
    </row>
    <row r="133" spans="1:16" ht="17.25" thickTop="1" thickBot="1" x14ac:dyDescent="0.3">
      <c r="A133" s="64">
        <v>3168</v>
      </c>
      <c r="B133" s="116">
        <v>42775</v>
      </c>
      <c r="C133" s="48">
        <v>1300122</v>
      </c>
      <c r="D133" s="65">
        <v>4</v>
      </c>
      <c r="E133" s="50" t="s">
        <v>54</v>
      </c>
      <c r="F133" s="66">
        <v>4</v>
      </c>
      <c r="G133" s="66" t="s">
        <v>128</v>
      </c>
      <c r="H133" s="66">
        <v>7</v>
      </c>
      <c r="I133" s="66" t="s">
        <v>36</v>
      </c>
      <c r="J133" s="66">
        <v>2</v>
      </c>
      <c r="K133" s="67" t="s">
        <v>28</v>
      </c>
      <c r="L133" s="105" t="s">
        <v>38</v>
      </c>
      <c r="M133" s="116">
        <f t="shared" ref="M133:M164" si="18">SUM(B133+D133)</f>
        <v>42779</v>
      </c>
      <c r="N133" s="70" t="str">
        <f t="shared" ref="N133:N164" ca="1" si="19">IF(A133="","",IF(AND(O133="",OR(P133="",P133="TERMINE"),M133&lt;=$B$1),"OK",""))</f>
        <v>OK</v>
      </c>
      <c r="O133" s="4" t="str">
        <f t="shared" ca="1" si="17"/>
        <v/>
      </c>
      <c r="P133" s="117" t="str">
        <f t="shared" ref="P133:P164" ca="1" si="20">IF(A133="","",IF(M133&lt;$B$1,"TERMINE",""))</f>
        <v>TERMINE</v>
      </c>
    </row>
    <row r="134" spans="1:16" ht="16.5" thickTop="1" thickBot="1" x14ac:dyDescent="0.25">
      <c r="A134" s="64">
        <v>2739</v>
      </c>
      <c r="B134" s="116">
        <v>42776</v>
      </c>
      <c r="C134" s="48">
        <v>1300122</v>
      </c>
      <c r="D134" s="65">
        <v>1</v>
      </c>
      <c r="E134" s="66" t="s">
        <v>128</v>
      </c>
      <c r="F134" s="66">
        <v>7</v>
      </c>
      <c r="G134" s="66"/>
      <c r="H134" s="66"/>
      <c r="I134" s="67"/>
      <c r="J134" s="66"/>
      <c r="K134" s="67" t="s">
        <v>28</v>
      </c>
      <c r="L134" s="124" t="s">
        <v>98</v>
      </c>
      <c r="M134" s="116">
        <f t="shared" si="18"/>
        <v>42777</v>
      </c>
      <c r="N134" s="70" t="str">
        <f t="shared" ca="1" si="19"/>
        <v>OK</v>
      </c>
      <c r="O134" s="4" t="str">
        <f t="shared" ca="1" si="17"/>
        <v/>
      </c>
      <c r="P134" s="117" t="str">
        <f t="shared" ca="1" si="20"/>
        <v>TERMINE</v>
      </c>
    </row>
    <row r="135" spans="1:16" ht="16.5" thickTop="1" thickBot="1" x14ac:dyDescent="0.25">
      <c r="A135" s="64">
        <v>2033</v>
      </c>
      <c r="B135" s="116">
        <v>42776</v>
      </c>
      <c r="C135" s="48">
        <v>1300122</v>
      </c>
      <c r="D135" s="65">
        <v>1</v>
      </c>
      <c r="E135" s="66" t="s">
        <v>128</v>
      </c>
      <c r="F135" s="66">
        <v>7</v>
      </c>
      <c r="G135" s="66"/>
      <c r="H135" s="66"/>
      <c r="I135" s="67"/>
      <c r="J135" s="66"/>
      <c r="K135" s="67" t="s">
        <v>28</v>
      </c>
      <c r="L135" s="124" t="s">
        <v>98</v>
      </c>
      <c r="M135" s="116">
        <f t="shared" si="18"/>
        <v>42777</v>
      </c>
      <c r="N135" s="70" t="str">
        <f t="shared" ca="1" si="19"/>
        <v>OK</v>
      </c>
      <c r="O135" s="4" t="str">
        <f t="shared" ca="1" si="17"/>
        <v/>
      </c>
      <c r="P135" s="117" t="str">
        <f t="shared" ca="1" si="20"/>
        <v>TERMINE</v>
      </c>
    </row>
    <row r="136" spans="1:16" ht="16.5" thickTop="1" thickBot="1" x14ac:dyDescent="0.25">
      <c r="A136" s="64">
        <v>8100</v>
      </c>
      <c r="B136" s="116">
        <v>42776</v>
      </c>
      <c r="C136" s="48">
        <v>1300122</v>
      </c>
      <c r="D136" s="65">
        <v>1</v>
      </c>
      <c r="E136" s="66" t="s">
        <v>128</v>
      </c>
      <c r="F136" s="66">
        <v>7</v>
      </c>
      <c r="G136" s="66"/>
      <c r="H136" s="66"/>
      <c r="I136" s="67"/>
      <c r="J136" s="66"/>
      <c r="K136" s="67" t="s">
        <v>28</v>
      </c>
      <c r="L136" s="124" t="s">
        <v>98</v>
      </c>
      <c r="M136" s="116">
        <f t="shared" si="18"/>
        <v>42777</v>
      </c>
      <c r="N136" s="70" t="str">
        <f t="shared" ca="1" si="19"/>
        <v>OK</v>
      </c>
      <c r="O136" s="4" t="str">
        <f t="shared" ca="1" si="17"/>
        <v/>
      </c>
      <c r="P136" s="117" t="str">
        <f t="shared" ca="1" si="20"/>
        <v>TERMINE</v>
      </c>
    </row>
    <row r="137" spans="1:16" ht="16.5" thickTop="1" thickBot="1" x14ac:dyDescent="0.25">
      <c r="A137" s="64">
        <v>4404</v>
      </c>
      <c r="B137" s="116">
        <v>42776</v>
      </c>
      <c r="C137" s="48">
        <v>1300122</v>
      </c>
      <c r="D137" s="65">
        <v>1</v>
      </c>
      <c r="E137" s="66" t="s">
        <v>128</v>
      </c>
      <c r="F137" s="66">
        <v>7</v>
      </c>
      <c r="G137" s="66"/>
      <c r="H137" s="66"/>
      <c r="I137" s="67"/>
      <c r="J137" s="66"/>
      <c r="K137" s="67" t="s">
        <v>28</v>
      </c>
      <c r="L137" s="124" t="s">
        <v>98</v>
      </c>
      <c r="M137" s="116">
        <f t="shared" si="18"/>
        <v>42777</v>
      </c>
      <c r="N137" s="70" t="str">
        <f t="shared" ca="1" si="19"/>
        <v>OK</v>
      </c>
      <c r="O137" s="4" t="str">
        <f t="shared" ca="1" si="17"/>
        <v/>
      </c>
      <c r="P137" s="117" t="str">
        <f t="shared" ca="1" si="20"/>
        <v>TERMINE</v>
      </c>
    </row>
    <row r="138" spans="1:16" ht="17.25" thickTop="1" thickBot="1" x14ac:dyDescent="0.3">
      <c r="A138" s="64">
        <v>2608</v>
      </c>
      <c r="B138" s="116">
        <v>42776</v>
      </c>
      <c r="C138" s="48">
        <v>1300122</v>
      </c>
      <c r="D138" s="65">
        <v>4</v>
      </c>
      <c r="E138" s="50" t="s">
        <v>54</v>
      </c>
      <c r="F138" s="66">
        <v>4</v>
      </c>
      <c r="G138" s="66" t="s">
        <v>128</v>
      </c>
      <c r="H138" s="66">
        <v>7</v>
      </c>
      <c r="I138" s="66" t="s">
        <v>130</v>
      </c>
      <c r="J138" s="66">
        <v>0.5</v>
      </c>
      <c r="K138" s="67" t="s">
        <v>39</v>
      </c>
      <c r="L138" s="122" t="s">
        <v>41</v>
      </c>
      <c r="M138" s="116">
        <f t="shared" si="18"/>
        <v>42780</v>
      </c>
      <c r="N138" s="70" t="str">
        <f t="shared" ca="1" si="19"/>
        <v>OK</v>
      </c>
      <c r="O138" s="4" t="str">
        <f t="shared" ca="1" si="17"/>
        <v/>
      </c>
      <c r="P138" s="117" t="str">
        <f t="shared" ca="1" si="20"/>
        <v>TERMINE</v>
      </c>
    </row>
    <row r="139" spans="1:16" ht="16.5" thickTop="1" thickBot="1" x14ac:dyDescent="0.25">
      <c r="A139" s="64">
        <v>4737</v>
      </c>
      <c r="B139" s="116">
        <v>42777</v>
      </c>
      <c r="C139" s="48">
        <v>1300122</v>
      </c>
      <c r="D139" s="65">
        <v>1</v>
      </c>
      <c r="E139" s="66" t="s">
        <v>128</v>
      </c>
      <c r="F139" s="66">
        <v>7</v>
      </c>
      <c r="G139" s="66"/>
      <c r="H139" s="66"/>
      <c r="I139" s="67"/>
      <c r="J139" s="66"/>
      <c r="K139" s="67" t="s">
        <v>28</v>
      </c>
      <c r="L139" s="124" t="s">
        <v>98</v>
      </c>
      <c r="M139" s="116">
        <f t="shared" si="18"/>
        <v>42778</v>
      </c>
      <c r="N139" s="70" t="str">
        <f t="shared" ca="1" si="19"/>
        <v>OK</v>
      </c>
      <c r="O139" s="4" t="str">
        <f t="shared" ca="1" si="17"/>
        <v/>
      </c>
      <c r="P139" s="117" t="str">
        <f t="shared" ca="1" si="20"/>
        <v>TERMINE</v>
      </c>
    </row>
    <row r="140" spans="1:16" ht="16.5" thickTop="1" thickBot="1" x14ac:dyDescent="0.25">
      <c r="A140" s="64">
        <v>1405</v>
      </c>
      <c r="B140" s="116">
        <v>42777</v>
      </c>
      <c r="C140" s="48">
        <v>1300122</v>
      </c>
      <c r="D140" s="65">
        <v>1</v>
      </c>
      <c r="E140" s="66" t="s">
        <v>128</v>
      </c>
      <c r="F140" s="66">
        <v>7</v>
      </c>
      <c r="G140" s="66"/>
      <c r="H140" s="66"/>
      <c r="I140" s="67"/>
      <c r="J140" s="66"/>
      <c r="K140" s="67" t="s">
        <v>28</v>
      </c>
      <c r="L140" s="124" t="s">
        <v>98</v>
      </c>
      <c r="M140" s="116">
        <f t="shared" si="18"/>
        <v>42778</v>
      </c>
      <c r="N140" s="70" t="str">
        <f t="shared" ca="1" si="19"/>
        <v>OK</v>
      </c>
      <c r="O140" s="4" t="str">
        <f t="shared" ca="1" si="17"/>
        <v/>
      </c>
      <c r="P140" s="117" t="str">
        <f t="shared" ca="1" si="20"/>
        <v>TERMINE</v>
      </c>
    </row>
    <row r="141" spans="1:16" ht="16.5" thickTop="1" thickBot="1" x14ac:dyDescent="0.25">
      <c r="A141" s="64">
        <v>4145</v>
      </c>
      <c r="B141" s="116">
        <v>42777</v>
      </c>
      <c r="C141" s="48">
        <v>1300122</v>
      </c>
      <c r="D141" s="65">
        <v>1</v>
      </c>
      <c r="E141" s="66" t="s">
        <v>128</v>
      </c>
      <c r="F141" s="66">
        <v>7</v>
      </c>
      <c r="G141" s="66"/>
      <c r="H141" s="66"/>
      <c r="I141" s="67"/>
      <c r="J141" s="66"/>
      <c r="K141" s="67" t="s">
        <v>28</v>
      </c>
      <c r="L141" s="124" t="s">
        <v>98</v>
      </c>
      <c r="M141" s="116">
        <f t="shared" si="18"/>
        <v>42778</v>
      </c>
      <c r="N141" s="70" t="str">
        <f t="shared" ca="1" si="19"/>
        <v>OK</v>
      </c>
      <c r="O141" s="4" t="str">
        <f t="shared" ca="1" si="17"/>
        <v/>
      </c>
      <c r="P141" s="117" t="str">
        <f t="shared" ca="1" si="20"/>
        <v>TERMINE</v>
      </c>
    </row>
    <row r="142" spans="1:16" ht="16.5" thickTop="1" thickBot="1" x14ac:dyDescent="0.25">
      <c r="A142" s="64">
        <v>3168</v>
      </c>
      <c r="B142" s="116">
        <v>42777</v>
      </c>
      <c r="C142" s="48">
        <v>1300122</v>
      </c>
      <c r="D142" s="65">
        <v>1</v>
      </c>
      <c r="E142" s="66" t="s">
        <v>128</v>
      </c>
      <c r="F142" s="66">
        <v>7</v>
      </c>
      <c r="G142" s="66"/>
      <c r="H142" s="66"/>
      <c r="I142" s="67"/>
      <c r="J142" s="66"/>
      <c r="K142" s="67" t="s">
        <v>28</v>
      </c>
      <c r="L142" s="124" t="s">
        <v>98</v>
      </c>
      <c r="M142" s="116">
        <f t="shared" si="18"/>
        <v>42778</v>
      </c>
      <c r="N142" s="70" t="str">
        <f t="shared" ca="1" si="19"/>
        <v>OK</v>
      </c>
      <c r="O142" s="4" t="str">
        <f t="shared" ca="1" si="17"/>
        <v/>
      </c>
      <c r="P142" s="117" t="str">
        <f t="shared" ca="1" si="20"/>
        <v>TERMINE</v>
      </c>
    </row>
    <row r="143" spans="1:16" ht="17.25" thickTop="1" thickBot="1" x14ac:dyDescent="0.3">
      <c r="A143" s="64">
        <v>1831</v>
      </c>
      <c r="B143" s="116">
        <v>42777</v>
      </c>
      <c r="C143" s="48">
        <v>1300122</v>
      </c>
      <c r="D143" s="65">
        <v>4</v>
      </c>
      <c r="E143" s="50" t="s">
        <v>54</v>
      </c>
      <c r="F143" s="66">
        <v>4</v>
      </c>
      <c r="G143" s="66" t="s">
        <v>128</v>
      </c>
      <c r="H143" s="66">
        <v>7</v>
      </c>
      <c r="I143" s="66" t="s">
        <v>130</v>
      </c>
      <c r="J143" s="66">
        <v>0.5</v>
      </c>
      <c r="K143" s="67" t="s">
        <v>39</v>
      </c>
      <c r="L143" s="122" t="s">
        <v>41</v>
      </c>
      <c r="M143" s="116">
        <f t="shared" si="18"/>
        <v>42781</v>
      </c>
      <c r="N143" s="70" t="str">
        <f t="shared" ca="1" si="19"/>
        <v>OK</v>
      </c>
      <c r="O143" s="4" t="str">
        <f t="shared" ca="1" si="17"/>
        <v/>
      </c>
      <c r="P143" s="117" t="str">
        <f t="shared" ca="1" si="20"/>
        <v>TERMINE</v>
      </c>
    </row>
    <row r="144" spans="1:16" ht="16.5" thickTop="1" thickBot="1" x14ac:dyDescent="0.25">
      <c r="A144" s="64">
        <v>2608</v>
      </c>
      <c r="B144" s="116">
        <v>42777</v>
      </c>
      <c r="C144" s="48">
        <v>1300122</v>
      </c>
      <c r="D144" s="65">
        <v>1</v>
      </c>
      <c r="E144" s="66" t="s">
        <v>130</v>
      </c>
      <c r="F144" s="66">
        <v>0.5</v>
      </c>
      <c r="G144" s="66"/>
      <c r="H144" s="66"/>
      <c r="I144" s="66"/>
      <c r="J144" s="66"/>
      <c r="K144" s="67" t="s">
        <v>39</v>
      </c>
      <c r="L144" s="124" t="s">
        <v>98</v>
      </c>
      <c r="M144" s="116">
        <f t="shared" si="18"/>
        <v>42778</v>
      </c>
      <c r="N144" s="70" t="str">
        <f t="shared" ca="1" si="19"/>
        <v>OK</v>
      </c>
      <c r="O144" s="4" t="str">
        <f t="shared" ca="1" si="17"/>
        <v/>
      </c>
      <c r="P144" s="117" t="str">
        <f t="shared" ca="1" si="20"/>
        <v>TERMINE</v>
      </c>
    </row>
    <row r="145" spans="1:16" ht="16.5" thickTop="1" thickBot="1" x14ac:dyDescent="0.25">
      <c r="A145" s="64">
        <v>1831</v>
      </c>
      <c r="B145" s="116">
        <v>42779</v>
      </c>
      <c r="C145" s="48">
        <v>1300122</v>
      </c>
      <c r="D145" s="65">
        <v>1</v>
      </c>
      <c r="E145" s="66" t="s">
        <v>130</v>
      </c>
      <c r="F145" s="66">
        <v>0.5</v>
      </c>
      <c r="G145" s="66"/>
      <c r="H145" s="66"/>
      <c r="I145" s="66"/>
      <c r="J145" s="66"/>
      <c r="K145" s="67" t="s">
        <v>39</v>
      </c>
      <c r="L145" s="124" t="s">
        <v>98</v>
      </c>
      <c r="M145" s="116">
        <f t="shared" si="18"/>
        <v>42780</v>
      </c>
      <c r="N145" s="70" t="str">
        <f t="shared" ca="1" si="19"/>
        <v>OK</v>
      </c>
      <c r="O145" s="4" t="str">
        <f t="shared" ca="1" si="17"/>
        <v/>
      </c>
      <c r="P145" s="117" t="str">
        <f t="shared" ca="1" si="20"/>
        <v>TERMINE</v>
      </c>
    </row>
    <row r="146" spans="1:16" ht="16.5" thickTop="1" thickBot="1" x14ac:dyDescent="0.25">
      <c r="A146" s="64">
        <v>2608</v>
      </c>
      <c r="B146" s="116">
        <v>42779</v>
      </c>
      <c r="C146" s="48">
        <v>1300122</v>
      </c>
      <c r="D146" s="65">
        <v>1</v>
      </c>
      <c r="E146" s="66" t="s">
        <v>130</v>
      </c>
      <c r="F146" s="66">
        <v>0.5</v>
      </c>
      <c r="G146" s="66"/>
      <c r="H146" s="66"/>
      <c r="I146" s="66"/>
      <c r="J146" s="66"/>
      <c r="K146" s="67" t="s">
        <v>39</v>
      </c>
      <c r="L146" s="124" t="s">
        <v>98</v>
      </c>
      <c r="M146" s="116">
        <f t="shared" si="18"/>
        <v>42780</v>
      </c>
      <c r="N146" s="70" t="str">
        <f t="shared" ca="1" si="19"/>
        <v>OK</v>
      </c>
      <c r="O146" s="4" t="str">
        <f t="shared" ca="1" si="17"/>
        <v/>
      </c>
      <c r="P146" s="117" t="str">
        <f t="shared" ca="1" si="20"/>
        <v>TERMINE</v>
      </c>
    </row>
    <row r="147" spans="1:16" ht="17.25" thickTop="1" thickBot="1" x14ac:dyDescent="0.3">
      <c r="A147" s="64">
        <v>1452</v>
      </c>
      <c r="B147" s="116">
        <v>42779</v>
      </c>
      <c r="C147" s="48">
        <v>1300122</v>
      </c>
      <c r="D147" s="65">
        <v>4</v>
      </c>
      <c r="E147" s="50" t="s">
        <v>54</v>
      </c>
      <c r="F147" s="66">
        <v>4</v>
      </c>
      <c r="G147" s="66" t="s">
        <v>128</v>
      </c>
      <c r="H147" s="66">
        <v>7</v>
      </c>
      <c r="I147" s="66" t="s">
        <v>130</v>
      </c>
      <c r="J147" s="66">
        <v>0.5</v>
      </c>
      <c r="K147" s="67" t="s">
        <v>39</v>
      </c>
      <c r="L147" s="122" t="s">
        <v>41</v>
      </c>
      <c r="M147" s="116">
        <f t="shared" si="18"/>
        <v>42783</v>
      </c>
      <c r="N147" s="70" t="str">
        <f t="shared" ca="1" si="19"/>
        <v>OK</v>
      </c>
      <c r="O147" s="4" t="str">
        <f t="shared" ca="1" si="17"/>
        <v/>
      </c>
      <c r="P147" s="117" t="str">
        <f t="shared" ca="1" si="20"/>
        <v>TERMINE</v>
      </c>
    </row>
    <row r="148" spans="1:16" ht="16.5" thickTop="1" thickBot="1" x14ac:dyDescent="0.25">
      <c r="A148" s="64">
        <v>1831</v>
      </c>
      <c r="B148" s="116">
        <v>42779</v>
      </c>
      <c r="C148" s="48">
        <v>1300122</v>
      </c>
      <c r="D148" s="65">
        <v>1</v>
      </c>
      <c r="E148" s="66" t="s">
        <v>128</v>
      </c>
      <c r="F148" s="66">
        <v>7</v>
      </c>
      <c r="G148" s="66" t="s">
        <v>130</v>
      </c>
      <c r="H148" s="66">
        <v>0.5</v>
      </c>
      <c r="I148" s="67"/>
      <c r="J148" s="66"/>
      <c r="K148" s="67" t="s">
        <v>39</v>
      </c>
      <c r="L148" s="124" t="s">
        <v>98</v>
      </c>
      <c r="M148" s="116">
        <f t="shared" si="18"/>
        <v>42780</v>
      </c>
      <c r="N148" s="70" t="str">
        <f t="shared" ca="1" si="19"/>
        <v>OK</v>
      </c>
      <c r="O148" s="4" t="str">
        <f t="shared" ca="1" si="17"/>
        <v/>
      </c>
      <c r="P148" s="117" t="str">
        <f t="shared" ca="1" si="20"/>
        <v>TERMINE</v>
      </c>
    </row>
    <row r="149" spans="1:16" ht="17.25" thickTop="1" thickBot="1" x14ac:dyDescent="0.3">
      <c r="A149" s="64">
        <v>5725</v>
      </c>
      <c r="B149" s="116">
        <v>42780</v>
      </c>
      <c r="C149" s="48">
        <v>1300122</v>
      </c>
      <c r="D149" s="65">
        <v>4</v>
      </c>
      <c r="E149" s="50" t="s">
        <v>54</v>
      </c>
      <c r="F149" s="66">
        <v>4</v>
      </c>
      <c r="G149" s="66" t="s">
        <v>128</v>
      </c>
      <c r="H149" s="66">
        <v>7</v>
      </c>
      <c r="I149" s="66" t="s">
        <v>130</v>
      </c>
      <c r="J149" s="66">
        <v>0.5</v>
      </c>
      <c r="K149" s="67" t="s">
        <v>39</v>
      </c>
      <c r="L149" s="126" t="s">
        <v>43</v>
      </c>
      <c r="M149" s="116">
        <f t="shared" si="18"/>
        <v>42784</v>
      </c>
      <c r="N149" s="70" t="str">
        <f t="shared" ca="1" si="19"/>
        <v>OK</v>
      </c>
      <c r="O149" s="4" t="str">
        <f t="shared" ca="1" si="17"/>
        <v/>
      </c>
      <c r="P149" s="117" t="str">
        <f t="shared" ca="1" si="20"/>
        <v>TERMINE</v>
      </c>
    </row>
    <row r="150" spans="1:16" ht="16.5" thickTop="1" thickBot="1" x14ac:dyDescent="0.25">
      <c r="A150" s="64">
        <v>1452</v>
      </c>
      <c r="B150" s="116">
        <v>42781</v>
      </c>
      <c r="C150" s="48">
        <v>1300122</v>
      </c>
      <c r="D150" s="65">
        <v>1</v>
      </c>
      <c r="E150" s="66" t="s">
        <v>128</v>
      </c>
      <c r="F150" s="66">
        <v>7</v>
      </c>
      <c r="G150" s="66" t="s">
        <v>130</v>
      </c>
      <c r="H150" s="66">
        <v>0.5</v>
      </c>
      <c r="I150" s="67"/>
      <c r="J150" s="66"/>
      <c r="K150" s="67" t="s">
        <v>39</v>
      </c>
      <c r="L150" s="124" t="s">
        <v>98</v>
      </c>
      <c r="M150" s="116">
        <f t="shared" si="18"/>
        <v>42782</v>
      </c>
      <c r="N150" s="70" t="str">
        <f t="shared" ca="1" si="19"/>
        <v>OK</v>
      </c>
      <c r="O150" s="4" t="str">
        <f t="shared" ca="1" si="17"/>
        <v/>
      </c>
      <c r="P150" s="117" t="str">
        <f t="shared" ca="1" si="20"/>
        <v>TERMINE</v>
      </c>
    </row>
    <row r="151" spans="1:16" ht="16.5" thickTop="1" thickBot="1" x14ac:dyDescent="0.25">
      <c r="A151" s="64">
        <v>2608</v>
      </c>
      <c r="B151" s="116">
        <v>42781</v>
      </c>
      <c r="C151" s="48">
        <v>1300122</v>
      </c>
      <c r="D151" s="65">
        <v>4</v>
      </c>
      <c r="E151" s="50" t="s">
        <v>118</v>
      </c>
      <c r="F151" s="66">
        <v>10</v>
      </c>
      <c r="G151" s="66" t="s">
        <v>137</v>
      </c>
      <c r="H151" s="66">
        <v>10</v>
      </c>
      <c r="I151" s="66" t="s">
        <v>65</v>
      </c>
      <c r="J151" s="66">
        <v>0.5</v>
      </c>
      <c r="K151" s="67" t="s">
        <v>39</v>
      </c>
      <c r="L151" s="99" t="s">
        <v>64</v>
      </c>
      <c r="M151" s="116">
        <f t="shared" si="18"/>
        <v>42785</v>
      </c>
      <c r="N151" s="70" t="str">
        <f t="shared" ca="1" si="19"/>
        <v>OK</v>
      </c>
      <c r="O151" s="4" t="str">
        <f t="shared" ca="1" si="17"/>
        <v/>
      </c>
      <c r="P151" s="117" t="str">
        <f t="shared" ca="1" si="20"/>
        <v>TERMINE</v>
      </c>
    </row>
    <row r="152" spans="1:16" ht="16.5" thickTop="1" thickBot="1" x14ac:dyDescent="0.25">
      <c r="A152" s="64">
        <v>2608</v>
      </c>
      <c r="B152" s="116">
        <v>42782</v>
      </c>
      <c r="C152" s="48">
        <v>1300122</v>
      </c>
      <c r="D152" s="65">
        <v>4</v>
      </c>
      <c r="E152" s="50" t="s">
        <v>118</v>
      </c>
      <c r="F152" s="66">
        <v>10</v>
      </c>
      <c r="G152" s="66" t="s">
        <v>137</v>
      </c>
      <c r="H152" s="66">
        <v>10</v>
      </c>
      <c r="I152" s="66" t="s">
        <v>65</v>
      </c>
      <c r="J152" s="66">
        <v>0.5</v>
      </c>
      <c r="K152" s="67" t="s">
        <v>28</v>
      </c>
      <c r="L152" s="124" t="s">
        <v>98</v>
      </c>
      <c r="M152" s="116">
        <f t="shared" si="18"/>
        <v>42786</v>
      </c>
      <c r="N152" s="70" t="str">
        <f t="shared" ca="1" si="19"/>
        <v>OK</v>
      </c>
      <c r="O152" s="4" t="str">
        <f t="shared" ca="1" si="17"/>
        <v/>
      </c>
      <c r="P152" s="117" t="str">
        <f t="shared" ca="1" si="20"/>
        <v>TERMINE</v>
      </c>
    </row>
    <row r="153" spans="1:16" ht="16.5" thickTop="1" thickBot="1" x14ac:dyDescent="0.25">
      <c r="A153" s="64">
        <v>3433</v>
      </c>
      <c r="B153" s="116">
        <v>42782</v>
      </c>
      <c r="C153" s="48">
        <v>1300122</v>
      </c>
      <c r="D153" s="65">
        <v>1</v>
      </c>
      <c r="E153" s="50" t="s">
        <v>132</v>
      </c>
      <c r="F153" s="66">
        <v>10</v>
      </c>
      <c r="G153" s="66"/>
      <c r="H153" s="66"/>
      <c r="I153" s="66"/>
      <c r="J153" s="66"/>
      <c r="K153" s="67" t="s">
        <v>28</v>
      </c>
      <c r="L153" s="99" t="s">
        <v>64</v>
      </c>
      <c r="M153" s="116">
        <f t="shared" si="18"/>
        <v>42783</v>
      </c>
      <c r="N153" s="70" t="str">
        <f t="shared" ca="1" si="19"/>
        <v>OK</v>
      </c>
      <c r="O153" s="4" t="str">
        <f t="shared" ca="1" si="17"/>
        <v/>
      </c>
      <c r="P153" s="117" t="str">
        <f t="shared" ca="1" si="20"/>
        <v>TERMINE</v>
      </c>
    </row>
    <row r="154" spans="1:16" ht="16.5" thickTop="1" thickBot="1" x14ac:dyDescent="0.25">
      <c r="A154" s="64">
        <v>5725</v>
      </c>
      <c r="B154" s="116">
        <v>42782</v>
      </c>
      <c r="C154" s="48">
        <v>1300122</v>
      </c>
      <c r="D154" s="65">
        <v>1</v>
      </c>
      <c r="E154" s="66" t="s">
        <v>128</v>
      </c>
      <c r="F154" s="66">
        <v>7</v>
      </c>
      <c r="G154" s="66"/>
      <c r="H154" s="66"/>
      <c r="I154" s="66"/>
      <c r="J154" s="66"/>
      <c r="K154" s="67" t="s">
        <v>28</v>
      </c>
      <c r="L154" s="124" t="s">
        <v>98</v>
      </c>
      <c r="M154" s="116">
        <f t="shared" si="18"/>
        <v>42783</v>
      </c>
      <c r="N154" s="70" t="str">
        <f t="shared" ca="1" si="19"/>
        <v>OK</v>
      </c>
      <c r="O154" s="4" t="str">
        <f t="shared" ref="O154:O179" ca="1" si="21">IF(A154="","",IF(AND(P154="",M154&gt;$B$1),"EN COURS",""))</f>
        <v/>
      </c>
      <c r="P154" s="117" t="str">
        <f t="shared" ca="1" si="20"/>
        <v>TERMINE</v>
      </c>
    </row>
    <row r="155" spans="1:16" ht="16.5" thickTop="1" thickBot="1" x14ac:dyDescent="0.25">
      <c r="A155" s="64">
        <v>2608</v>
      </c>
      <c r="B155" s="116">
        <v>42783</v>
      </c>
      <c r="C155" s="48">
        <v>1300122</v>
      </c>
      <c r="D155" s="65">
        <v>4</v>
      </c>
      <c r="E155" s="50" t="s">
        <v>118</v>
      </c>
      <c r="F155" s="66">
        <v>10</v>
      </c>
      <c r="G155" s="66" t="s">
        <v>137</v>
      </c>
      <c r="H155" s="66">
        <v>10</v>
      </c>
      <c r="I155" s="66" t="s">
        <v>65</v>
      </c>
      <c r="J155" s="66">
        <v>0.5</v>
      </c>
      <c r="K155" s="67" t="s">
        <v>28</v>
      </c>
      <c r="L155" s="124" t="s">
        <v>98</v>
      </c>
      <c r="M155" s="116">
        <f t="shared" si="18"/>
        <v>42787</v>
      </c>
      <c r="N155" s="70" t="str">
        <f t="shared" ca="1" si="19"/>
        <v>OK</v>
      </c>
      <c r="O155" s="4" t="str">
        <f t="shared" ca="1" si="21"/>
        <v/>
      </c>
      <c r="P155" s="117" t="str">
        <f t="shared" ca="1" si="20"/>
        <v>TERMINE</v>
      </c>
    </row>
    <row r="156" spans="1:16" ht="16.5" thickTop="1" thickBot="1" x14ac:dyDescent="0.25">
      <c r="A156" s="64">
        <v>3433</v>
      </c>
      <c r="B156" s="116">
        <v>42783</v>
      </c>
      <c r="C156" s="48">
        <v>1300122</v>
      </c>
      <c r="D156" s="65">
        <v>1</v>
      </c>
      <c r="E156" s="50" t="s">
        <v>132</v>
      </c>
      <c r="F156" s="66">
        <v>10</v>
      </c>
      <c r="G156" s="66"/>
      <c r="H156" s="66"/>
      <c r="I156" s="66"/>
      <c r="J156" s="66"/>
      <c r="K156" s="67" t="s">
        <v>28</v>
      </c>
      <c r="L156" s="124" t="s">
        <v>98</v>
      </c>
      <c r="M156" s="116">
        <f t="shared" si="18"/>
        <v>42784</v>
      </c>
      <c r="N156" s="70" t="str">
        <f t="shared" ca="1" si="19"/>
        <v>OK</v>
      </c>
      <c r="O156" s="4" t="str">
        <f t="shared" ca="1" si="21"/>
        <v/>
      </c>
      <c r="P156" s="117" t="str">
        <f t="shared" ca="1" si="20"/>
        <v>TERMINE</v>
      </c>
    </row>
    <row r="157" spans="1:16" ht="17.25" thickTop="1" thickBot="1" x14ac:dyDescent="0.3">
      <c r="A157" s="64">
        <v>5560</v>
      </c>
      <c r="B157" s="116">
        <v>42784</v>
      </c>
      <c r="C157" s="48">
        <v>1300122</v>
      </c>
      <c r="D157" s="65">
        <v>4</v>
      </c>
      <c r="E157" s="50" t="s">
        <v>54</v>
      </c>
      <c r="F157" s="66">
        <v>4</v>
      </c>
      <c r="G157" s="66" t="s">
        <v>128</v>
      </c>
      <c r="H157" s="66">
        <v>7</v>
      </c>
      <c r="I157" s="66"/>
      <c r="J157" s="66"/>
      <c r="K157" s="67" t="s">
        <v>28</v>
      </c>
      <c r="L157" s="105" t="s">
        <v>38</v>
      </c>
      <c r="M157" s="116">
        <f t="shared" si="18"/>
        <v>42788</v>
      </c>
      <c r="N157" s="70" t="str">
        <f t="shared" ca="1" si="19"/>
        <v>OK</v>
      </c>
      <c r="O157" s="4" t="str">
        <f t="shared" ca="1" si="21"/>
        <v/>
      </c>
      <c r="P157" s="117" t="str">
        <f t="shared" ca="1" si="20"/>
        <v>TERMINE</v>
      </c>
    </row>
    <row r="158" spans="1:16" ht="16.5" thickTop="1" thickBot="1" x14ac:dyDescent="0.25">
      <c r="A158" s="64">
        <v>5560</v>
      </c>
      <c r="B158" s="116">
        <v>42786</v>
      </c>
      <c r="C158" s="48">
        <v>1300122</v>
      </c>
      <c r="D158" s="65">
        <v>1</v>
      </c>
      <c r="E158" s="66" t="s">
        <v>128</v>
      </c>
      <c r="F158" s="66">
        <v>7</v>
      </c>
      <c r="G158" s="66"/>
      <c r="H158" s="66"/>
      <c r="I158" s="66"/>
      <c r="J158" s="66"/>
      <c r="K158" s="67" t="s">
        <v>28</v>
      </c>
      <c r="L158" s="124" t="s">
        <v>98</v>
      </c>
      <c r="M158" s="116">
        <f t="shared" si="18"/>
        <v>42787</v>
      </c>
      <c r="N158" s="70" t="str">
        <f t="shared" ca="1" si="19"/>
        <v>OK</v>
      </c>
      <c r="O158" s="4" t="str">
        <f t="shared" ca="1" si="21"/>
        <v/>
      </c>
      <c r="P158" s="117" t="str">
        <f t="shared" ca="1" si="20"/>
        <v>TERMINE</v>
      </c>
    </row>
    <row r="159" spans="1:16" ht="17.25" thickTop="1" thickBot="1" x14ac:dyDescent="0.3">
      <c r="A159" s="64">
        <v>6720</v>
      </c>
      <c r="B159" s="116">
        <v>42786</v>
      </c>
      <c r="C159" s="48">
        <v>1300122</v>
      </c>
      <c r="D159" s="65">
        <v>4</v>
      </c>
      <c r="E159" s="50" t="s">
        <v>54</v>
      </c>
      <c r="F159" s="66">
        <v>4</v>
      </c>
      <c r="G159" s="66" t="s">
        <v>128</v>
      </c>
      <c r="H159" s="66">
        <v>7</v>
      </c>
      <c r="I159" s="66"/>
      <c r="J159" s="66"/>
      <c r="K159" s="67" t="s">
        <v>28</v>
      </c>
      <c r="L159" s="105" t="s">
        <v>38</v>
      </c>
      <c r="M159" s="116">
        <f t="shared" si="18"/>
        <v>42790</v>
      </c>
      <c r="N159" s="70" t="str">
        <f t="shared" ca="1" si="19"/>
        <v>OK</v>
      </c>
      <c r="O159" s="4" t="str">
        <f t="shared" ca="1" si="21"/>
        <v/>
      </c>
      <c r="P159" s="117" t="str">
        <f t="shared" ca="1" si="20"/>
        <v>TERMINE</v>
      </c>
    </row>
    <row r="160" spans="1:16" ht="16.5" thickTop="1" thickBot="1" x14ac:dyDescent="0.25">
      <c r="A160" s="64">
        <v>2033</v>
      </c>
      <c r="B160" s="116">
        <v>42787</v>
      </c>
      <c r="C160" s="48">
        <v>1300122</v>
      </c>
      <c r="D160" s="65">
        <v>1</v>
      </c>
      <c r="E160" s="50" t="s">
        <v>138</v>
      </c>
      <c r="F160" s="66">
        <v>2</v>
      </c>
      <c r="G160" s="66" t="s">
        <v>139</v>
      </c>
      <c r="H160" s="66">
        <v>2</v>
      </c>
      <c r="I160" s="66"/>
      <c r="J160" s="66"/>
      <c r="K160" s="67" t="s">
        <v>28</v>
      </c>
      <c r="L160" s="128" t="s">
        <v>101</v>
      </c>
      <c r="M160" s="116">
        <f t="shared" si="18"/>
        <v>42788</v>
      </c>
      <c r="N160" s="70" t="str">
        <f t="shared" ca="1" si="19"/>
        <v>OK</v>
      </c>
      <c r="O160" s="4" t="str">
        <f t="shared" ca="1" si="21"/>
        <v/>
      </c>
      <c r="P160" s="117" t="str">
        <f t="shared" ca="1" si="20"/>
        <v>TERMINE</v>
      </c>
    </row>
    <row r="161" spans="1:16" ht="16.5" thickTop="1" thickBot="1" x14ac:dyDescent="0.25">
      <c r="A161" s="64">
        <v>9996</v>
      </c>
      <c r="B161" s="116">
        <v>42788</v>
      </c>
      <c r="C161" s="48">
        <v>1300122</v>
      </c>
      <c r="D161" s="65">
        <v>1</v>
      </c>
      <c r="E161" s="50" t="s">
        <v>138</v>
      </c>
      <c r="F161" s="66">
        <v>2</v>
      </c>
      <c r="G161" s="66" t="s">
        <v>139</v>
      </c>
      <c r="H161" s="66">
        <v>2</v>
      </c>
      <c r="I161" s="66"/>
      <c r="J161" s="66"/>
      <c r="K161" s="67" t="s">
        <v>28</v>
      </c>
      <c r="L161" s="129" t="s">
        <v>101</v>
      </c>
      <c r="M161" s="116">
        <f t="shared" si="18"/>
        <v>42789</v>
      </c>
      <c r="N161" s="70" t="str">
        <f t="shared" ca="1" si="19"/>
        <v>OK</v>
      </c>
      <c r="O161" s="4" t="str">
        <f t="shared" ca="1" si="21"/>
        <v/>
      </c>
      <c r="P161" s="117" t="str">
        <f t="shared" ca="1" si="20"/>
        <v>TERMINE</v>
      </c>
    </row>
    <row r="162" spans="1:16" ht="17.25" thickTop="1" thickBot="1" x14ac:dyDescent="0.3">
      <c r="A162" s="64">
        <v>4373</v>
      </c>
      <c r="B162" s="116">
        <v>42788</v>
      </c>
      <c r="C162" s="48">
        <v>1300122</v>
      </c>
      <c r="D162" s="65">
        <v>4</v>
      </c>
      <c r="E162" s="50" t="s">
        <v>54</v>
      </c>
      <c r="F162" s="66">
        <v>4</v>
      </c>
      <c r="G162" s="66" t="s">
        <v>128</v>
      </c>
      <c r="H162" s="66">
        <v>7</v>
      </c>
      <c r="I162" s="66"/>
      <c r="J162" s="66"/>
      <c r="K162" s="67" t="s">
        <v>28</v>
      </c>
      <c r="L162" s="105" t="s">
        <v>38</v>
      </c>
      <c r="M162" s="116">
        <f t="shared" si="18"/>
        <v>42792</v>
      </c>
      <c r="N162" s="70" t="str">
        <f t="shared" ca="1" si="19"/>
        <v>OK</v>
      </c>
      <c r="O162" s="4" t="str">
        <f t="shared" ca="1" si="21"/>
        <v/>
      </c>
      <c r="P162" s="117" t="str">
        <f t="shared" ca="1" si="20"/>
        <v>TERMINE</v>
      </c>
    </row>
    <row r="163" spans="1:16" ht="16.5" thickTop="1" thickBot="1" x14ac:dyDescent="0.25">
      <c r="A163" s="130">
        <v>4221</v>
      </c>
      <c r="B163" s="131">
        <v>42788</v>
      </c>
      <c r="C163" s="132"/>
      <c r="D163" s="133"/>
      <c r="E163" s="134"/>
      <c r="F163" s="135"/>
      <c r="G163" s="135"/>
      <c r="H163" s="135"/>
      <c r="I163" s="135"/>
      <c r="J163" s="135"/>
      <c r="K163" s="131"/>
      <c r="L163" s="110" t="s">
        <v>108</v>
      </c>
      <c r="M163" s="116">
        <f t="shared" si="18"/>
        <v>42788</v>
      </c>
      <c r="N163" s="70" t="str">
        <f t="shared" ca="1" si="19"/>
        <v>OK</v>
      </c>
      <c r="O163" s="4" t="str">
        <f t="shared" ca="1" si="21"/>
        <v/>
      </c>
      <c r="P163" s="117" t="str">
        <f t="shared" ca="1" si="20"/>
        <v>TERMINE</v>
      </c>
    </row>
    <row r="164" spans="1:16" ht="17.25" thickTop="1" thickBot="1" x14ac:dyDescent="0.3">
      <c r="A164" s="64">
        <v>4954</v>
      </c>
      <c r="B164" s="116">
        <v>42791</v>
      </c>
      <c r="C164" s="48">
        <v>1300122</v>
      </c>
      <c r="D164" s="65">
        <v>4</v>
      </c>
      <c r="E164" s="50" t="s">
        <v>54</v>
      </c>
      <c r="F164" s="66">
        <v>4</v>
      </c>
      <c r="G164" s="66" t="s">
        <v>128</v>
      </c>
      <c r="H164" s="66">
        <v>7</v>
      </c>
      <c r="I164" s="66" t="s">
        <v>130</v>
      </c>
      <c r="J164" s="66">
        <v>0.5</v>
      </c>
      <c r="K164" s="67" t="s">
        <v>39</v>
      </c>
      <c r="L164" s="126" t="s">
        <v>43</v>
      </c>
      <c r="M164" s="116">
        <f t="shared" si="18"/>
        <v>42795</v>
      </c>
      <c r="N164" s="70" t="str">
        <f t="shared" ca="1" si="19"/>
        <v>OK</v>
      </c>
      <c r="O164" s="4" t="str">
        <f t="shared" ca="1" si="21"/>
        <v/>
      </c>
      <c r="P164" s="117" t="str">
        <f t="shared" ca="1" si="20"/>
        <v>TERMINE</v>
      </c>
    </row>
    <row r="165" spans="1:16" ht="17.25" thickTop="1" thickBot="1" x14ac:dyDescent="0.3">
      <c r="A165" s="64">
        <v>7963</v>
      </c>
      <c r="B165" s="116">
        <v>42791</v>
      </c>
      <c r="C165" s="48">
        <v>1300122</v>
      </c>
      <c r="D165" s="65">
        <v>4</v>
      </c>
      <c r="E165" s="50" t="s">
        <v>54</v>
      </c>
      <c r="F165" s="66">
        <v>4</v>
      </c>
      <c r="G165" s="66" t="s">
        <v>128</v>
      </c>
      <c r="H165" s="66">
        <v>7</v>
      </c>
      <c r="I165" s="66" t="s">
        <v>130</v>
      </c>
      <c r="J165" s="66">
        <v>0.5</v>
      </c>
      <c r="K165" s="67" t="s">
        <v>39</v>
      </c>
      <c r="L165" s="126" t="s">
        <v>43</v>
      </c>
      <c r="M165" s="116">
        <f t="shared" ref="M165:M177" si="22">SUM(B165+D165)</f>
        <v>42795</v>
      </c>
      <c r="N165" s="70" t="str">
        <f t="shared" ref="N165:N179" ca="1" si="23">IF(A165="","",IF(AND(O165="",OR(P165="",P165="TERMINE"),M165&lt;=$B$1),"OK",""))</f>
        <v>OK</v>
      </c>
      <c r="O165" s="4" t="str">
        <f t="shared" ca="1" si="21"/>
        <v/>
      </c>
      <c r="P165" s="117" t="str">
        <f t="shared" ref="P165:P179" ca="1" si="24">IF(A165="","",IF(M165&lt;$B$1,"TERMINE",""))</f>
        <v>TERMINE</v>
      </c>
    </row>
    <row r="166" spans="1:16" ht="16.5" thickTop="1" thickBot="1" x14ac:dyDescent="0.25">
      <c r="A166" s="64">
        <v>5934</v>
      </c>
      <c r="B166" s="116">
        <v>42791</v>
      </c>
      <c r="C166" s="48">
        <v>1300122</v>
      </c>
      <c r="D166" s="65">
        <v>1</v>
      </c>
      <c r="E166" s="50" t="s">
        <v>139</v>
      </c>
      <c r="F166" s="66">
        <v>2</v>
      </c>
      <c r="G166" s="66" t="s">
        <v>138</v>
      </c>
      <c r="H166" s="66">
        <v>2</v>
      </c>
      <c r="I166" s="66"/>
      <c r="J166" s="66"/>
      <c r="K166" s="67" t="s">
        <v>28</v>
      </c>
      <c r="L166" s="129" t="s">
        <v>101</v>
      </c>
      <c r="M166" s="116">
        <f t="shared" si="22"/>
        <v>42792</v>
      </c>
      <c r="N166" s="70" t="str">
        <f t="shared" ca="1" si="23"/>
        <v>OK</v>
      </c>
      <c r="O166" s="4" t="str">
        <f t="shared" ca="1" si="21"/>
        <v/>
      </c>
      <c r="P166" s="117" t="str">
        <f t="shared" ca="1" si="24"/>
        <v>TERMINE</v>
      </c>
    </row>
    <row r="167" spans="1:16" ht="16.5" thickTop="1" thickBot="1" x14ac:dyDescent="0.25">
      <c r="A167" s="64">
        <v>2608</v>
      </c>
      <c r="B167" s="116">
        <v>42793</v>
      </c>
      <c r="C167" s="48">
        <v>1300122</v>
      </c>
      <c r="D167" s="65">
        <v>1</v>
      </c>
      <c r="E167" s="50" t="s">
        <v>140</v>
      </c>
      <c r="F167" s="66">
        <v>10</v>
      </c>
      <c r="G167" s="66"/>
      <c r="H167" s="66"/>
      <c r="I167" s="66"/>
      <c r="J167" s="66"/>
      <c r="K167" s="67" t="s">
        <v>28</v>
      </c>
      <c r="L167" s="124" t="s">
        <v>106</v>
      </c>
      <c r="M167" s="116">
        <f t="shared" si="22"/>
        <v>42794</v>
      </c>
      <c r="N167" s="70" t="str">
        <f t="shared" ca="1" si="23"/>
        <v>OK</v>
      </c>
      <c r="O167" s="4" t="str">
        <f t="shared" ca="1" si="21"/>
        <v/>
      </c>
      <c r="P167" s="117" t="str">
        <f t="shared" ca="1" si="24"/>
        <v>TERMINE</v>
      </c>
    </row>
    <row r="168" spans="1:16" ht="16.5" thickTop="1" thickBot="1" x14ac:dyDescent="0.25">
      <c r="A168" s="64">
        <v>2033</v>
      </c>
      <c r="B168" s="116">
        <v>42793</v>
      </c>
      <c r="C168" s="48">
        <v>1300122</v>
      </c>
      <c r="D168" s="65">
        <v>1</v>
      </c>
      <c r="E168" s="50" t="s">
        <v>140</v>
      </c>
      <c r="F168" s="66">
        <v>10</v>
      </c>
      <c r="G168" s="66"/>
      <c r="H168" s="66"/>
      <c r="I168" s="66"/>
      <c r="J168" s="66"/>
      <c r="K168" s="67" t="s">
        <v>28</v>
      </c>
      <c r="L168" s="124" t="s">
        <v>106</v>
      </c>
      <c r="M168" s="116">
        <f t="shared" si="22"/>
        <v>42794</v>
      </c>
      <c r="N168" s="70" t="str">
        <f t="shared" ca="1" si="23"/>
        <v>OK</v>
      </c>
      <c r="O168" s="4" t="str">
        <f t="shared" ca="1" si="21"/>
        <v/>
      </c>
      <c r="P168" s="117" t="str">
        <f t="shared" ca="1" si="24"/>
        <v>TERMINE</v>
      </c>
    </row>
    <row r="169" spans="1:16" ht="17.25" thickTop="1" thickBot="1" x14ac:dyDescent="0.3">
      <c r="A169" s="64">
        <v>2608</v>
      </c>
      <c r="B169" s="116">
        <v>42794</v>
      </c>
      <c r="C169" s="48">
        <v>1300122</v>
      </c>
      <c r="D169" s="65">
        <v>1</v>
      </c>
      <c r="E169" s="50" t="s">
        <v>54</v>
      </c>
      <c r="F169" s="66">
        <v>4</v>
      </c>
      <c r="G169" s="66" t="s">
        <v>118</v>
      </c>
      <c r="H169" s="66">
        <v>10</v>
      </c>
      <c r="I169" s="66"/>
      <c r="J169" s="66"/>
      <c r="K169" s="116"/>
      <c r="L169" s="85" t="s">
        <v>50</v>
      </c>
      <c r="M169" s="116">
        <f t="shared" si="22"/>
        <v>42795</v>
      </c>
      <c r="N169" s="70" t="str">
        <f t="shared" ca="1" si="23"/>
        <v>OK</v>
      </c>
      <c r="O169" s="4" t="str">
        <f t="shared" ca="1" si="21"/>
        <v/>
      </c>
      <c r="P169" s="117" t="str">
        <f t="shared" ca="1" si="24"/>
        <v>TERMINE</v>
      </c>
    </row>
    <row r="170" spans="1:16" ht="16.5" thickTop="1" thickBot="1" x14ac:dyDescent="0.25">
      <c r="A170" s="64">
        <v>2608</v>
      </c>
      <c r="B170" s="116">
        <v>42795</v>
      </c>
      <c r="C170" s="48">
        <v>1300122</v>
      </c>
      <c r="D170" s="65">
        <v>2</v>
      </c>
      <c r="E170" s="50" t="s">
        <v>54</v>
      </c>
      <c r="F170" s="66">
        <v>4</v>
      </c>
      <c r="G170" s="66" t="s">
        <v>65</v>
      </c>
      <c r="H170" s="66">
        <v>1</v>
      </c>
      <c r="I170" s="66"/>
      <c r="J170" s="66"/>
      <c r="K170" s="67" t="s">
        <v>39</v>
      </c>
      <c r="L170" s="124"/>
      <c r="M170" s="116">
        <f t="shared" si="22"/>
        <v>42797</v>
      </c>
      <c r="N170" s="70" t="str">
        <f t="shared" ca="1" si="23"/>
        <v>OK</v>
      </c>
      <c r="O170" s="4" t="str">
        <f t="shared" ca="1" si="21"/>
        <v/>
      </c>
      <c r="P170" s="117" t="str">
        <f t="shared" ca="1" si="24"/>
        <v>TERMINE</v>
      </c>
    </row>
    <row r="171" spans="1:16" ht="16.5" thickTop="1" thickBot="1" x14ac:dyDescent="0.25">
      <c r="A171" s="64">
        <v>6720</v>
      </c>
      <c r="B171" s="116">
        <v>42795</v>
      </c>
      <c r="C171" s="48">
        <v>1300122</v>
      </c>
      <c r="D171" s="65">
        <v>1</v>
      </c>
      <c r="E171" s="66" t="s">
        <v>128</v>
      </c>
      <c r="F171" s="66">
        <v>7</v>
      </c>
      <c r="G171" s="66"/>
      <c r="H171" s="66"/>
      <c r="I171" s="66" t="s">
        <v>130</v>
      </c>
      <c r="J171" s="66">
        <v>0.5</v>
      </c>
      <c r="K171" s="67" t="s">
        <v>39</v>
      </c>
      <c r="L171" s="124" t="s">
        <v>98</v>
      </c>
      <c r="M171" s="116">
        <f t="shared" si="22"/>
        <v>42796</v>
      </c>
      <c r="N171" s="70" t="str">
        <f t="shared" ca="1" si="23"/>
        <v>OK</v>
      </c>
      <c r="O171" s="4" t="str">
        <f t="shared" ca="1" si="21"/>
        <v/>
      </c>
      <c r="P171" s="117" t="str">
        <f t="shared" ca="1" si="24"/>
        <v>TERMINE</v>
      </c>
    </row>
    <row r="172" spans="1:16" ht="16.5" thickTop="1" thickBot="1" x14ac:dyDescent="0.25">
      <c r="A172" s="64">
        <v>7531</v>
      </c>
      <c r="B172" s="116">
        <v>42795</v>
      </c>
      <c r="C172" s="48">
        <v>1300122</v>
      </c>
      <c r="D172" s="65">
        <v>4</v>
      </c>
      <c r="E172" s="50" t="s">
        <v>35</v>
      </c>
      <c r="F172" s="66">
        <v>10</v>
      </c>
      <c r="G172" s="66" t="s">
        <v>34</v>
      </c>
      <c r="H172" s="66">
        <v>1</v>
      </c>
      <c r="I172" s="66" t="s">
        <v>36</v>
      </c>
      <c r="J172" s="66">
        <v>2</v>
      </c>
      <c r="K172" s="116" t="s">
        <v>37</v>
      </c>
      <c r="L172" s="68" t="s">
        <v>32</v>
      </c>
      <c r="M172" s="116">
        <f t="shared" si="22"/>
        <v>42799</v>
      </c>
      <c r="N172" s="70" t="str">
        <f t="shared" ca="1" si="23"/>
        <v>OK</v>
      </c>
      <c r="O172" s="4" t="str">
        <f t="shared" ca="1" si="21"/>
        <v/>
      </c>
      <c r="P172" s="117" t="str">
        <f t="shared" ca="1" si="24"/>
        <v>TERMINE</v>
      </c>
    </row>
    <row r="173" spans="1:16" ht="16.5" thickTop="1" thickBot="1" x14ac:dyDescent="0.25">
      <c r="A173" s="64">
        <v>1632</v>
      </c>
      <c r="B173" s="116">
        <v>42805</v>
      </c>
      <c r="C173" s="48">
        <v>1300122</v>
      </c>
      <c r="D173" s="65">
        <v>4</v>
      </c>
      <c r="E173" s="50" t="s">
        <v>35</v>
      </c>
      <c r="F173" s="66">
        <v>10</v>
      </c>
      <c r="G173" s="66" t="s">
        <v>34</v>
      </c>
      <c r="H173" s="66">
        <v>1</v>
      </c>
      <c r="I173" s="66" t="s">
        <v>36</v>
      </c>
      <c r="J173" s="66">
        <v>2</v>
      </c>
      <c r="K173" s="116" t="s">
        <v>37</v>
      </c>
      <c r="L173" s="68" t="s">
        <v>32</v>
      </c>
      <c r="M173" s="116">
        <f t="shared" si="22"/>
        <v>42809</v>
      </c>
      <c r="N173" s="70" t="str">
        <f t="shared" ca="1" si="23"/>
        <v>OK</v>
      </c>
      <c r="O173" s="4" t="str">
        <f t="shared" ca="1" si="21"/>
        <v/>
      </c>
      <c r="P173" s="117" t="str">
        <f t="shared" ca="1" si="24"/>
        <v>TERMINE</v>
      </c>
    </row>
    <row r="174" spans="1:16" ht="17.25" thickTop="1" thickBot="1" x14ac:dyDescent="0.3">
      <c r="A174" s="64">
        <v>1632</v>
      </c>
      <c r="B174" s="116">
        <v>42809</v>
      </c>
      <c r="C174" s="48">
        <v>1300122</v>
      </c>
      <c r="D174" s="65">
        <v>4</v>
      </c>
      <c r="E174" s="50" t="s">
        <v>126</v>
      </c>
      <c r="F174" s="66">
        <v>10</v>
      </c>
      <c r="G174" s="66" t="s">
        <v>54</v>
      </c>
      <c r="H174" s="66">
        <v>4</v>
      </c>
      <c r="I174" s="66" t="s">
        <v>137</v>
      </c>
      <c r="J174" s="66">
        <v>2</v>
      </c>
      <c r="K174" s="67" t="s">
        <v>28</v>
      </c>
      <c r="L174" s="85" t="s">
        <v>50</v>
      </c>
      <c r="M174" s="116">
        <f t="shared" si="22"/>
        <v>42813</v>
      </c>
      <c r="N174" s="70" t="str">
        <f t="shared" ca="1" si="23"/>
        <v>OK</v>
      </c>
      <c r="O174" s="4" t="str">
        <f t="shared" ca="1" si="21"/>
        <v/>
      </c>
      <c r="P174" s="117" t="str">
        <f t="shared" ca="1" si="24"/>
        <v>TERMINE</v>
      </c>
    </row>
    <row r="175" spans="1:16" ht="16.5" thickTop="1" thickBot="1" x14ac:dyDescent="0.25">
      <c r="A175" s="64">
        <v>1642</v>
      </c>
      <c r="B175" s="116">
        <v>42823</v>
      </c>
      <c r="C175" s="132"/>
      <c r="D175" s="133"/>
      <c r="E175" s="134"/>
      <c r="F175" s="135"/>
      <c r="G175" s="135"/>
      <c r="H175" s="135"/>
      <c r="I175" s="135"/>
      <c r="J175" s="135"/>
      <c r="K175" s="131"/>
      <c r="L175" s="110" t="s">
        <v>108</v>
      </c>
      <c r="M175" s="116">
        <f t="shared" si="22"/>
        <v>42823</v>
      </c>
      <c r="N175" s="70" t="str">
        <f t="shared" ca="1" si="23"/>
        <v>OK</v>
      </c>
      <c r="O175" s="4" t="str">
        <f t="shared" ca="1" si="21"/>
        <v/>
      </c>
      <c r="P175" s="117" t="str">
        <f t="shared" ca="1" si="24"/>
        <v>TERMINE</v>
      </c>
    </row>
    <row r="176" spans="1:16" ht="16.5" thickTop="1" thickBot="1" x14ac:dyDescent="0.25">
      <c r="A176" s="64">
        <v>1234</v>
      </c>
      <c r="B176" s="116">
        <v>43137</v>
      </c>
      <c r="C176" s="123">
        <v>12456</v>
      </c>
      <c r="D176" s="65">
        <v>3</v>
      </c>
      <c r="E176" s="50"/>
      <c r="F176" s="66"/>
      <c r="G176" s="66"/>
      <c r="H176" s="66"/>
      <c r="I176" s="66"/>
      <c r="J176" s="66"/>
      <c r="K176" s="116" t="s">
        <v>141</v>
      </c>
      <c r="L176" s="124" t="s">
        <v>142</v>
      </c>
      <c r="M176" s="116">
        <f t="shared" si="22"/>
        <v>43140</v>
      </c>
      <c r="N176" s="70" t="str">
        <f t="shared" ca="1" si="23"/>
        <v>OK</v>
      </c>
      <c r="O176" s="4" t="str">
        <f t="shared" ca="1" si="21"/>
        <v/>
      </c>
      <c r="P176" s="117" t="str">
        <f t="shared" ca="1" si="24"/>
        <v>TERMINE</v>
      </c>
    </row>
    <row r="177" spans="1:16" ht="16.5" thickTop="1" thickBot="1" x14ac:dyDescent="0.25">
      <c r="A177" s="64"/>
      <c r="B177" s="116"/>
      <c r="C177" s="123"/>
      <c r="D177" s="65"/>
      <c r="E177" s="50"/>
      <c r="F177" s="66"/>
      <c r="G177" s="66"/>
      <c r="H177" s="66"/>
      <c r="I177" s="66"/>
      <c r="J177" s="66"/>
      <c r="K177" s="116"/>
      <c r="L177" s="124"/>
      <c r="M177" s="116">
        <f t="shared" si="22"/>
        <v>0</v>
      </c>
      <c r="N177" s="70" t="str">
        <f t="shared" si="23"/>
        <v/>
      </c>
      <c r="O177" s="4" t="str">
        <f t="shared" si="21"/>
        <v/>
      </c>
      <c r="P177" s="117" t="str">
        <f t="shared" si="24"/>
        <v/>
      </c>
    </row>
    <row r="178" spans="1:16" ht="16.5" thickTop="1" thickBot="1" x14ac:dyDescent="0.25">
      <c r="A178" s="64"/>
      <c r="B178" s="116"/>
      <c r="C178" s="123"/>
      <c r="D178" s="65"/>
      <c r="E178" s="50"/>
      <c r="F178" s="66"/>
      <c r="G178" s="66"/>
      <c r="H178" s="66"/>
      <c r="I178" s="66"/>
      <c r="J178" s="66"/>
      <c r="K178" s="116"/>
      <c r="L178" s="124"/>
      <c r="M178" s="116"/>
      <c r="N178" s="70" t="str">
        <f t="shared" si="23"/>
        <v/>
      </c>
      <c r="O178" s="4" t="str">
        <f t="shared" si="21"/>
        <v/>
      </c>
      <c r="P178" s="117" t="str">
        <f t="shared" si="24"/>
        <v/>
      </c>
    </row>
    <row r="179" spans="1:16" ht="16.5" thickTop="1" thickBot="1" x14ac:dyDescent="0.25">
      <c r="A179" s="64"/>
      <c r="B179" s="116"/>
      <c r="C179" s="123"/>
      <c r="D179" s="65"/>
      <c r="E179" s="50"/>
      <c r="F179" s="66"/>
      <c r="G179" s="66"/>
      <c r="H179" s="66"/>
      <c r="I179" s="66"/>
      <c r="J179" s="66"/>
      <c r="K179" s="116"/>
      <c r="L179" s="124"/>
      <c r="M179" s="116"/>
      <c r="N179" s="70" t="str">
        <f t="shared" si="23"/>
        <v/>
      </c>
      <c r="O179" s="4" t="str">
        <f t="shared" si="21"/>
        <v/>
      </c>
      <c r="P179" s="117" t="str">
        <f t="shared" si="24"/>
        <v/>
      </c>
    </row>
    <row r="180" spans="1:16" ht="16.5" thickTop="1" thickBot="1" x14ac:dyDescent="0.25">
      <c r="A180" s="64"/>
      <c r="B180" s="116"/>
      <c r="C180" s="123"/>
      <c r="D180" s="65"/>
      <c r="E180" s="50"/>
      <c r="F180" s="66"/>
      <c r="G180" s="66"/>
      <c r="H180" s="66"/>
      <c r="I180" s="66"/>
      <c r="J180" s="66"/>
      <c r="K180" s="116"/>
      <c r="L180" s="124"/>
      <c r="M180" s="116"/>
      <c r="N180" s="70"/>
      <c r="O180" s="4"/>
      <c r="P180" s="117"/>
    </row>
    <row r="181" spans="1:16" ht="16.5" thickTop="1" thickBot="1" x14ac:dyDescent="0.25">
      <c r="A181" s="64"/>
      <c r="B181" s="116"/>
      <c r="C181" s="123"/>
      <c r="D181" s="65"/>
      <c r="E181" s="50"/>
      <c r="F181" s="66"/>
      <c r="G181" s="66"/>
      <c r="H181" s="66"/>
      <c r="I181" s="66"/>
      <c r="J181" s="66"/>
      <c r="K181" s="116"/>
      <c r="L181" s="124"/>
      <c r="M181" s="116"/>
      <c r="N181" s="70"/>
      <c r="O181" s="4"/>
      <c r="P181" s="117"/>
    </row>
    <row r="182" spans="1:16" ht="16.5" thickTop="1" thickBot="1" x14ac:dyDescent="0.25">
      <c r="A182" s="64"/>
      <c r="B182" s="116"/>
      <c r="C182" s="123"/>
      <c r="D182" s="65"/>
      <c r="E182" s="50"/>
      <c r="F182" s="66"/>
      <c r="G182" s="66"/>
      <c r="H182" s="66"/>
      <c r="I182" s="66"/>
      <c r="J182" s="66"/>
      <c r="K182" s="116"/>
      <c r="L182" s="124"/>
      <c r="M182" s="116"/>
      <c r="N182" s="70"/>
      <c r="O182" s="4"/>
      <c r="P182" s="117"/>
    </row>
    <row r="183" spans="1:16" ht="16.5" thickTop="1" thickBot="1" x14ac:dyDescent="0.25">
      <c r="A183" s="64"/>
      <c r="B183" s="116"/>
      <c r="C183" s="123"/>
      <c r="D183" s="65"/>
      <c r="E183" s="50"/>
      <c r="F183" s="66"/>
      <c r="G183" s="66"/>
      <c r="H183" s="66"/>
      <c r="I183" s="66"/>
      <c r="J183" s="66"/>
      <c r="K183" s="116"/>
      <c r="L183" s="124"/>
      <c r="M183" s="116"/>
      <c r="N183" s="70"/>
      <c r="O183" s="4"/>
      <c r="P183" s="117"/>
    </row>
    <row r="184" spans="1:16" ht="16.5" thickTop="1" thickBot="1" x14ac:dyDescent="0.25">
      <c r="A184" s="64"/>
      <c r="B184" s="116"/>
      <c r="C184" s="123"/>
      <c r="D184" s="65"/>
      <c r="E184" s="50"/>
      <c r="F184" s="66"/>
      <c r="G184" s="66"/>
      <c r="H184" s="66"/>
      <c r="I184" s="66"/>
      <c r="J184" s="66"/>
      <c r="K184" s="116"/>
      <c r="L184" s="124"/>
      <c r="M184" s="116"/>
      <c r="N184" s="70"/>
      <c r="O184" s="4"/>
      <c r="P184" s="117"/>
    </row>
    <row r="185" spans="1:16" ht="16.5" thickTop="1" thickBot="1" x14ac:dyDescent="0.25">
      <c r="A185" s="64"/>
      <c r="B185" s="116"/>
      <c r="C185" s="123"/>
      <c r="D185" s="65"/>
      <c r="E185" s="50"/>
      <c r="F185" s="66"/>
      <c r="G185" s="66"/>
      <c r="H185" s="66"/>
      <c r="I185" s="66"/>
      <c r="J185" s="66"/>
      <c r="K185" s="116"/>
      <c r="L185" s="124"/>
      <c r="M185" s="116"/>
      <c r="N185" s="70"/>
      <c r="O185" s="4"/>
      <c r="P185" s="117"/>
    </row>
    <row r="186" spans="1:16" ht="16.5" thickTop="1" thickBot="1" x14ac:dyDescent="0.25">
      <c r="A186" s="64"/>
      <c r="B186" s="116"/>
      <c r="C186" s="123"/>
      <c r="D186" s="65"/>
      <c r="E186" s="50"/>
      <c r="F186" s="66"/>
      <c r="G186" s="66"/>
      <c r="H186" s="66"/>
      <c r="I186" s="66"/>
      <c r="J186" s="66"/>
      <c r="K186" s="116"/>
      <c r="L186" s="124"/>
      <c r="M186" s="116"/>
      <c r="N186" s="70"/>
      <c r="O186" s="4"/>
      <c r="P186" s="117"/>
    </row>
    <row r="187" spans="1:16" ht="16.5" thickTop="1" thickBot="1" x14ac:dyDescent="0.25">
      <c r="A187" s="64"/>
      <c r="B187" s="116"/>
      <c r="C187" s="123"/>
      <c r="D187" s="65"/>
      <c r="E187" s="50"/>
      <c r="F187" s="66"/>
      <c r="G187" s="66"/>
      <c r="H187" s="66"/>
      <c r="I187" s="66"/>
      <c r="J187" s="66"/>
      <c r="K187" s="116"/>
      <c r="L187" s="124"/>
      <c r="M187" s="116"/>
      <c r="N187" s="70"/>
      <c r="O187" s="4"/>
      <c r="P187" s="117"/>
    </row>
    <row r="188" spans="1:16" ht="16.5" thickTop="1" thickBot="1" x14ac:dyDescent="0.25">
      <c r="A188" s="64"/>
      <c r="B188" s="116"/>
      <c r="C188" s="123"/>
      <c r="D188" s="65"/>
      <c r="E188" s="50"/>
      <c r="F188" s="66"/>
      <c r="G188" s="66"/>
      <c r="H188" s="66"/>
      <c r="I188" s="66"/>
      <c r="J188" s="66"/>
      <c r="K188" s="116"/>
      <c r="L188" s="124"/>
      <c r="M188" s="116"/>
      <c r="N188" s="70"/>
      <c r="O188" s="4"/>
      <c r="P188" s="117"/>
    </row>
    <row r="189" spans="1:16" ht="16.5" thickTop="1" thickBot="1" x14ac:dyDescent="0.25">
      <c r="A189" s="64"/>
      <c r="B189" s="116"/>
      <c r="C189" s="123"/>
      <c r="D189" s="65"/>
      <c r="E189" s="50"/>
      <c r="F189" s="66"/>
      <c r="G189" s="66"/>
      <c r="H189" s="66"/>
      <c r="I189" s="66"/>
      <c r="J189" s="66"/>
      <c r="K189" s="116"/>
      <c r="L189" s="124"/>
      <c r="M189" s="116"/>
      <c r="N189" s="70"/>
      <c r="O189" s="4"/>
      <c r="P189" s="117"/>
    </row>
    <row r="190" spans="1:16" ht="16.5" thickTop="1" thickBot="1" x14ac:dyDescent="0.25">
      <c r="A190" s="64"/>
      <c r="B190" s="116"/>
      <c r="C190" s="123"/>
      <c r="D190" s="65"/>
      <c r="E190" s="50"/>
      <c r="F190" s="66"/>
      <c r="G190" s="66"/>
      <c r="H190" s="66"/>
      <c r="I190" s="66"/>
      <c r="J190" s="66"/>
      <c r="K190" s="116"/>
      <c r="L190" s="124"/>
      <c r="M190" s="116"/>
      <c r="N190" s="70"/>
      <c r="O190" s="4"/>
      <c r="P190" s="117"/>
    </row>
    <row r="191" spans="1:16" ht="16.5" thickTop="1" thickBot="1" x14ac:dyDescent="0.25">
      <c r="A191" s="64"/>
      <c r="B191" s="116"/>
      <c r="C191" s="123"/>
      <c r="D191" s="65"/>
      <c r="E191" s="50"/>
      <c r="F191" s="66"/>
      <c r="G191" s="66"/>
      <c r="H191" s="66"/>
      <c r="I191" s="66"/>
      <c r="J191" s="66"/>
      <c r="K191" s="116"/>
      <c r="L191" s="124"/>
      <c r="M191" s="116"/>
      <c r="N191" s="70"/>
      <c r="O191" s="4"/>
      <c r="P191" s="117"/>
    </row>
    <row r="192" spans="1:16" ht="16.5" thickTop="1" thickBot="1" x14ac:dyDescent="0.25">
      <c r="A192" s="64"/>
      <c r="B192" s="116"/>
      <c r="C192" s="123"/>
      <c r="D192" s="65"/>
      <c r="E192" s="50"/>
      <c r="F192" s="66"/>
      <c r="G192" s="66"/>
      <c r="H192" s="66"/>
      <c r="I192" s="66"/>
      <c r="J192" s="66"/>
      <c r="K192" s="116"/>
      <c r="L192" s="124"/>
      <c r="M192" s="116"/>
      <c r="N192" s="70"/>
      <c r="O192" s="4"/>
      <c r="P192" s="117"/>
    </row>
    <row r="193" spans="1:16" ht="16.5" thickTop="1" thickBot="1" x14ac:dyDescent="0.25">
      <c r="A193" s="64"/>
      <c r="B193" s="116"/>
      <c r="C193" s="123"/>
      <c r="D193" s="65"/>
      <c r="E193" s="50"/>
      <c r="F193" s="66"/>
      <c r="G193" s="66"/>
      <c r="H193" s="66"/>
      <c r="I193" s="66"/>
      <c r="J193" s="66"/>
      <c r="K193" s="116"/>
      <c r="L193" s="124"/>
      <c r="M193" s="116"/>
      <c r="N193" s="70"/>
      <c r="O193" s="4"/>
      <c r="P193" s="117"/>
    </row>
    <row r="194" spans="1:16" ht="16.5" thickTop="1" thickBot="1" x14ac:dyDescent="0.25">
      <c r="A194" s="64"/>
      <c r="B194" s="116"/>
      <c r="C194" s="123"/>
      <c r="D194" s="65"/>
      <c r="E194" s="50"/>
      <c r="F194" s="66"/>
      <c r="G194" s="66"/>
      <c r="H194" s="66"/>
      <c r="I194" s="66"/>
      <c r="J194" s="66"/>
      <c r="K194" s="116"/>
      <c r="L194" s="124"/>
      <c r="M194" s="116"/>
      <c r="N194" s="70"/>
      <c r="O194" s="4"/>
      <c r="P194" s="117"/>
    </row>
    <row r="195" spans="1:16" ht="16.5" thickTop="1" thickBot="1" x14ac:dyDescent="0.25">
      <c r="A195" s="64"/>
      <c r="B195" s="116"/>
      <c r="C195" s="123"/>
      <c r="D195" s="65"/>
      <c r="E195" s="50"/>
      <c r="F195" s="66"/>
      <c r="G195" s="66"/>
      <c r="H195" s="66"/>
      <c r="I195" s="66"/>
      <c r="J195" s="66"/>
      <c r="K195" s="116"/>
      <c r="L195" s="124"/>
      <c r="M195" s="116"/>
      <c r="N195" s="70"/>
      <c r="O195" s="4"/>
      <c r="P195" s="117"/>
    </row>
    <row r="196" spans="1:16" ht="16.5" thickTop="1" thickBot="1" x14ac:dyDescent="0.25">
      <c r="A196" s="64"/>
      <c r="B196" s="116"/>
      <c r="C196" s="123"/>
      <c r="D196" s="65"/>
      <c r="E196" s="50"/>
      <c r="F196" s="66"/>
      <c r="G196" s="66"/>
      <c r="H196" s="66"/>
      <c r="I196" s="66"/>
      <c r="J196" s="66"/>
      <c r="K196" s="116"/>
      <c r="L196" s="124"/>
      <c r="M196" s="116"/>
      <c r="N196" s="70"/>
      <c r="O196" s="4"/>
      <c r="P196" s="117"/>
    </row>
    <row r="197" spans="1:16" ht="16.5" thickTop="1" thickBot="1" x14ac:dyDescent="0.25">
      <c r="A197" s="64"/>
      <c r="B197" s="116"/>
      <c r="C197" s="123"/>
      <c r="D197" s="65"/>
      <c r="E197" s="50"/>
      <c r="F197" s="66"/>
      <c r="G197" s="66"/>
      <c r="H197" s="66"/>
      <c r="I197" s="66"/>
      <c r="J197" s="66"/>
      <c r="K197" s="116"/>
      <c r="L197" s="124"/>
      <c r="M197" s="116"/>
      <c r="N197" s="70"/>
      <c r="O197" s="4"/>
      <c r="P197" s="117"/>
    </row>
    <row r="198" spans="1:16" ht="16.5" thickTop="1" thickBot="1" x14ac:dyDescent="0.25">
      <c r="A198" s="64"/>
      <c r="B198" s="116"/>
      <c r="C198" s="123"/>
      <c r="D198" s="65"/>
      <c r="E198" s="50"/>
      <c r="F198" s="66"/>
      <c r="G198" s="66"/>
      <c r="H198" s="66"/>
      <c r="I198" s="66"/>
      <c r="J198" s="66"/>
      <c r="K198" s="116"/>
      <c r="L198" s="124"/>
      <c r="M198" s="116"/>
      <c r="N198" s="70"/>
      <c r="O198" s="4"/>
      <c r="P198" s="117"/>
    </row>
    <row r="199" spans="1:16" ht="16.5" thickTop="1" thickBot="1" x14ac:dyDescent="0.25">
      <c r="A199" s="64"/>
      <c r="B199" s="116"/>
      <c r="C199" s="123"/>
      <c r="D199" s="65"/>
      <c r="E199" s="50"/>
      <c r="F199" s="66"/>
      <c r="G199" s="66"/>
      <c r="H199" s="66"/>
      <c r="I199" s="66"/>
      <c r="J199" s="66"/>
      <c r="K199" s="116"/>
      <c r="L199" s="124"/>
      <c r="M199" s="116"/>
      <c r="N199" s="70"/>
      <c r="O199" s="4"/>
      <c r="P199" s="117"/>
    </row>
    <row r="200" spans="1:16" ht="16.5" thickTop="1" thickBot="1" x14ac:dyDescent="0.25">
      <c r="A200" s="64"/>
      <c r="B200" s="116"/>
      <c r="C200" s="123"/>
      <c r="D200" s="65"/>
      <c r="E200" s="50"/>
      <c r="F200" s="66"/>
      <c r="G200" s="66"/>
      <c r="H200" s="66"/>
      <c r="I200" s="66"/>
      <c r="J200" s="66"/>
      <c r="K200" s="116"/>
      <c r="L200" s="124"/>
      <c r="M200" s="116"/>
    </row>
    <row r="201" spans="1:16" ht="16.5" thickTop="1" thickBot="1" x14ac:dyDescent="0.25">
      <c r="A201" s="64"/>
      <c r="B201" s="116"/>
      <c r="C201" s="123"/>
      <c r="D201" s="65"/>
      <c r="E201" s="50"/>
      <c r="F201" s="66"/>
      <c r="G201" s="66"/>
      <c r="H201" s="66"/>
      <c r="I201" s="66"/>
      <c r="J201" s="66"/>
      <c r="K201" s="116"/>
      <c r="L201" s="124"/>
      <c r="M201" s="116"/>
    </row>
    <row r="202" spans="1:16" ht="16.5" thickTop="1" thickBot="1" x14ac:dyDescent="0.25">
      <c r="A202" s="64"/>
      <c r="B202" s="116"/>
      <c r="C202" s="123"/>
      <c r="D202" s="65"/>
      <c r="E202" s="50"/>
      <c r="F202" s="66"/>
      <c r="G202" s="66"/>
      <c r="H202" s="66"/>
      <c r="I202" s="66"/>
      <c r="J202" s="66"/>
      <c r="K202" s="116"/>
      <c r="L202" s="124"/>
      <c r="M202" s="116"/>
    </row>
    <row r="203" spans="1:16" ht="16.5" thickTop="1" thickBot="1" x14ac:dyDescent="0.25">
      <c r="A203" s="64"/>
      <c r="B203" s="116"/>
      <c r="C203" s="123"/>
      <c r="D203" s="65"/>
      <c r="E203" s="50"/>
      <c r="F203" s="66"/>
      <c r="G203" s="66"/>
      <c r="H203" s="66"/>
      <c r="I203" s="66"/>
      <c r="J203" s="66"/>
      <c r="K203" s="116"/>
      <c r="L203" s="124"/>
      <c r="M203" s="116"/>
    </row>
    <row r="204" spans="1:16" ht="16.5" thickTop="1" thickBot="1" x14ac:dyDescent="0.25">
      <c r="A204" s="64"/>
      <c r="B204" s="116"/>
      <c r="C204" s="123"/>
      <c r="D204" s="65"/>
      <c r="E204" s="50"/>
      <c r="F204" s="66"/>
      <c r="G204" s="66"/>
      <c r="H204" s="66"/>
      <c r="I204" s="66"/>
      <c r="J204" s="66"/>
      <c r="K204" s="116"/>
      <c r="L204" s="124"/>
      <c r="M204" s="116"/>
    </row>
    <row r="205" spans="1:16" ht="16.5" thickTop="1" thickBot="1" x14ac:dyDescent="0.25">
      <c r="A205" s="64"/>
      <c r="B205" s="116"/>
      <c r="C205" s="123"/>
      <c r="D205" s="65"/>
      <c r="E205" s="50"/>
      <c r="F205" s="66"/>
      <c r="G205" s="66"/>
      <c r="H205" s="66"/>
      <c r="I205" s="66"/>
      <c r="J205" s="66"/>
      <c r="K205" s="116"/>
      <c r="L205" s="124"/>
      <c r="M205" s="116"/>
    </row>
    <row r="206" spans="1:16" ht="16.5" thickTop="1" thickBot="1" x14ac:dyDescent="0.25">
      <c r="A206" s="64"/>
      <c r="B206" s="116"/>
      <c r="C206" s="123"/>
      <c r="D206" s="65"/>
      <c r="E206" s="50"/>
      <c r="F206" s="66"/>
      <c r="G206" s="66"/>
      <c r="H206" s="66"/>
      <c r="I206" s="66"/>
      <c r="J206" s="66"/>
      <c r="K206" s="116"/>
      <c r="L206" s="124"/>
      <c r="M206" s="116"/>
    </row>
    <row r="207" spans="1:16" ht="16.5" thickTop="1" thickBot="1" x14ac:dyDescent="0.25">
      <c r="A207" s="64"/>
      <c r="B207" s="116"/>
      <c r="C207" s="123"/>
      <c r="D207" s="65"/>
      <c r="E207" s="50"/>
      <c r="F207" s="66"/>
      <c r="G207" s="66"/>
      <c r="H207" s="66"/>
      <c r="I207" s="66"/>
      <c r="J207" s="66"/>
      <c r="K207" s="116"/>
      <c r="L207" s="124"/>
      <c r="M207" s="116"/>
    </row>
    <row r="208" spans="1:16" ht="16.5" thickTop="1" thickBot="1" x14ac:dyDescent="0.25">
      <c r="A208" s="64"/>
      <c r="B208" s="116"/>
      <c r="C208" s="123"/>
      <c r="D208" s="65"/>
      <c r="E208" s="50"/>
      <c r="F208" s="66"/>
      <c r="G208" s="66"/>
      <c r="H208" s="66"/>
      <c r="I208" s="66"/>
      <c r="J208" s="66"/>
      <c r="K208" s="116"/>
      <c r="L208" s="124"/>
      <c r="M208" s="116"/>
    </row>
    <row r="209" spans="1:13" ht="16.5" thickTop="1" thickBot="1" x14ac:dyDescent="0.25">
      <c r="A209" s="64"/>
      <c r="B209" s="116"/>
      <c r="C209" s="123"/>
      <c r="D209" s="65"/>
      <c r="E209" s="66"/>
      <c r="F209" s="66"/>
      <c r="G209" s="66"/>
      <c r="H209" s="66"/>
      <c r="I209" s="66"/>
      <c r="J209" s="66"/>
      <c r="K209" s="116"/>
      <c r="L209" s="124"/>
      <c r="M209" s="116"/>
    </row>
    <row r="210" spans="1:13" ht="16.5" thickTop="1" thickBot="1" x14ac:dyDescent="0.25">
      <c r="A210" s="64"/>
      <c r="B210" s="116"/>
      <c r="C210" s="123"/>
      <c r="D210" s="65"/>
      <c r="E210" s="66"/>
      <c r="F210" s="66"/>
      <c r="G210" s="66"/>
      <c r="H210" s="66"/>
      <c r="I210" s="66"/>
      <c r="J210" s="66"/>
      <c r="K210" s="116"/>
      <c r="L210" s="124"/>
      <c r="M210" s="116"/>
    </row>
    <row r="211" spans="1:13" ht="16.5" thickTop="1" thickBot="1" x14ac:dyDescent="0.25">
      <c r="A211" s="64"/>
      <c r="B211" s="116"/>
      <c r="C211" s="123"/>
      <c r="D211" s="65"/>
      <c r="E211" s="66"/>
      <c r="F211" s="66"/>
      <c r="G211" s="66"/>
      <c r="H211" s="66"/>
      <c r="I211" s="66"/>
      <c r="J211" s="66"/>
      <c r="K211" s="116"/>
      <c r="L211" s="124"/>
      <c r="M211" s="116"/>
    </row>
    <row r="212" spans="1:13" ht="16.5" thickTop="1" thickBot="1" x14ac:dyDescent="0.25">
      <c r="A212" s="64"/>
      <c r="B212" s="116"/>
      <c r="C212" s="123"/>
      <c r="D212" s="65"/>
      <c r="E212" s="66"/>
      <c r="F212" s="66"/>
      <c r="G212" s="66"/>
      <c r="H212" s="66"/>
      <c r="I212" s="66"/>
      <c r="J212" s="66"/>
      <c r="K212" s="116"/>
      <c r="L212" s="124"/>
      <c r="M212" s="116"/>
    </row>
    <row r="213" spans="1:13" ht="16.5" thickTop="1" thickBot="1" x14ac:dyDescent="0.25">
      <c r="A213" s="64"/>
      <c r="B213" s="116"/>
      <c r="C213" s="123"/>
      <c r="D213" s="65"/>
      <c r="E213" s="66"/>
      <c r="F213" s="66"/>
      <c r="G213" s="66"/>
      <c r="H213" s="66"/>
      <c r="I213" s="66"/>
      <c r="J213" s="66"/>
      <c r="K213" s="116"/>
      <c r="L213" s="124"/>
      <c r="M213" s="116"/>
    </row>
    <row r="214" spans="1:13" ht="16.5" thickTop="1" thickBot="1" x14ac:dyDescent="0.25">
      <c r="A214" s="64"/>
      <c r="B214" s="116"/>
      <c r="C214" s="123"/>
      <c r="D214" s="65"/>
      <c r="E214" s="66"/>
      <c r="F214" s="66"/>
      <c r="G214" s="137"/>
      <c r="H214" s="66"/>
      <c r="I214" s="66"/>
      <c r="J214" s="66"/>
      <c r="K214" s="116"/>
      <c r="L214" s="124"/>
      <c r="M214" s="116"/>
    </row>
    <row r="215" spans="1:13" ht="16.5" thickTop="1" thickBot="1" x14ac:dyDescent="0.25">
      <c r="A215" s="64"/>
      <c r="B215" s="116"/>
      <c r="C215" s="123"/>
      <c r="D215" s="65"/>
      <c r="E215" s="66"/>
      <c r="F215" s="66"/>
      <c r="G215" s="137"/>
      <c r="H215" s="66"/>
      <c r="I215" s="66"/>
      <c r="J215" s="66"/>
      <c r="K215" s="116"/>
      <c r="L215" s="124"/>
      <c r="M215" s="116"/>
    </row>
    <row r="216" spans="1:13" ht="16.5" thickTop="1" thickBot="1" x14ac:dyDescent="0.25">
      <c r="A216" s="64"/>
      <c r="B216" s="116"/>
      <c r="C216" s="123"/>
      <c r="D216" s="65"/>
      <c r="E216" s="66"/>
      <c r="F216" s="66"/>
      <c r="G216" s="137"/>
      <c r="H216" s="66"/>
      <c r="I216" s="137"/>
      <c r="J216" s="66"/>
      <c r="K216" s="116"/>
      <c r="L216" s="124"/>
      <c r="M216" s="116"/>
    </row>
    <row r="217" spans="1:13" ht="16.5" thickTop="1" thickBot="1" x14ac:dyDescent="0.25">
      <c r="A217" s="64"/>
      <c r="B217" s="116"/>
      <c r="C217" s="123"/>
      <c r="D217" s="65"/>
      <c r="E217" s="66"/>
      <c r="F217" s="137"/>
      <c r="G217" s="137"/>
      <c r="H217" s="66"/>
      <c r="I217" s="137"/>
      <c r="J217" s="66"/>
      <c r="K217" s="116"/>
      <c r="L217" s="124"/>
      <c r="M217" s="116"/>
    </row>
    <row r="218" spans="1:13" ht="16.5" thickTop="1" thickBot="1" x14ac:dyDescent="0.25">
      <c r="A218" s="64"/>
      <c r="B218" s="116"/>
      <c r="C218" s="123"/>
      <c r="D218" s="65"/>
      <c r="E218" s="66"/>
      <c r="F218" s="137"/>
      <c r="G218" s="137"/>
      <c r="H218" s="66"/>
      <c r="I218" s="137"/>
      <c r="J218" s="66"/>
      <c r="K218" s="116"/>
      <c r="L218" s="124"/>
      <c r="M218" s="116"/>
    </row>
    <row r="219" spans="1:13" ht="16.5" thickTop="1" thickBot="1" x14ac:dyDescent="0.25">
      <c r="A219" s="64"/>
      <c r="B219" s="116"/>
      <c r="C219" s="123"/>
      <c r="D219" s="65"/>
      <c r="E219" s="66"/>
      <c r="F219" s="137"/>
      <c r="G219" s="137"/>
      <c r="H219" s="66"/>
      <c r="I219" s="137"/>
      <c r="J219" s="66"/>
      <c r="K219" s="116"/>
      <c r="L219" s="124"/>
      <c r="M219" s="116"/>
    </row>
    <row r="220" spans="1:13" ht="16.5" thickTop="1" thickBot="1" x14ac:dyDescent="0.25">
      <c r="A220" s="64"/>
      <c r="B220" s="116"/>
      <c r="C220" s="123"/>
      <c r="D220" s="65"/>
      <c r="E220" s="66"/>
      <c r="F220" s="137"/>
      <c r="G220" s="137"/>
      <c r="H220" s="66"/>
      <c r="I220" s="137"/>
      <c r="J220" s="66"/>
      <c r="K220" s="116"/>
      <c r="L220" s="124"/>
      <c r="M220" s="116"/>
    </row>
    <row r="221" spans="1:13" ht="16.5" thickTop="1" thickBot="1" x14ac:dyDescent="0.25">
      <c r="A221" s="64"/>
      <c r="B221" s="116"/>
      <c r="C221" s="123"/>
      <c r="D221" s="65"/>
      <c r="E221" s="66"/>
      <c r="F221" s="137"/>
      <c r="G221" s="137"/>
      <c r="H221" s="137"/>
      <c r="I221" s="137"/>
      <c r="J221" s="66"/>
      <c r="K221" s="116"/>
      <c r="L221" s="124"/>
      <c r="M221" s="116"/>
    </row>
    <row r="222" spans="1:13" ht="16.5" thickTop="1" thickBot="1" x14ac:dyDescent="0.25">
      <c r="A222" s="64"/>
      <c r="B222" s="116"/>
      <c r="C222" s="123"/>
      <c r="D222" s="65"/>
      <c r="E222" s="66"/>
      <c r="F222" s="137"/>
      <c r="G222" s="137"/>
      <c r="H222" s="137"/>
      <c r="I222" s="137"/>
      <c r="J222" s="66"/>
      <c r="K222" s="116"/>
      <c r="L222" s="124"/>
      <c r="M222" s="116"/>
    </row>
    <row r="223" spans="1:13" ht="16.5" thickTop="1" thickBot="1" x14ac:dyDescent="0.25">
      <c r="A223" s="64"/>
      <c r="B223" s="116"/>
      <c r="C223" s="123"/>
      <c r="D223" s="65"/>
      <c r="E223" s="66"/>
      <c r="F223" s="137"/>
      <c r="G223" s="137"/>
      <c r="H223" s="137"/>
      <c r="I223" s="137"/>
      <c r="J223" s="66"/>
      <c r="K223" s="116"/>
      <c r="L223" s="124"/>
      <c r="M223" s="116"/>
    </row>
    <row r="224" spans="1:13" ht="16.5" thickTop="1" thickBot="1" x14ac:dyDescent="0.25">
      <c r="A224" s="64"/>
      <c r="B224" s="116"/>
      <c r="C224" s="123"/>
      <c r="D224" s="65"/>
      <c r="E224" s="66"/>
      <c r="F224" s="137"/>
      <c r="G224" s="137"/>
      <c r="H224" s="137"/>
      <c r="I224" s="137"/>
      <c r="J224" s="66"/>
      <c r="K224" s="116"/>
      <c r="L224" s="124"/>
      <c r="M224" s="116"/>
    </row>
    <row r="225" spans="1:13" ht="16.5" thickTop="1" thickBot="1" x14ac:dyDescent="0.25">
      <c r="A225" s="64"/>
      <c r="B225" s="116"/>
      <c r="C225" s="123"/>
      <c r="D225" s="65"/>
      <c r="E225" s="66"/>
      <c r="F225" s="137"/>
      <c r="G225" s="137"/>
      <c r="H225" s="137"/>
      <c r="I225" s="137"/>
      <c r="J225" s="66"/>
      <c r="K225" s="116"/>
      <c r="L225" s="124"/>
      <c r="M225" s="116"/>
    </row>
    <row r="226" spans="1:13" ht="16.5" thickTop="1" thickBot="1" x14ac:dyDescent="0.25">
      <c r="A226" s="64"/>
      <c r="B226" s="116"/>
      <c r="C226" s="123"/>
      <c r="D226" s="65"/>
      <c r="E226" s="66"/>
      <c r="F226" s="137"/>
      <c r="G226" s="137"/>
      <c r="H226" s="137"/>
      <c r="I226" s="137"/>
      <c r="J226" s="66"/>
      <c r="K226" s="116"/>
      <c r="L226" s="124"/>
      <c r="M226" s="116"/>
    </row>
    <row r="227" spans="1:13" ht="16.5" thickTop="1" thickBot="1" x14ac:dyDescent="0.25">
      <c r="A227" s="64"/>
      <c r="B227" s="116"/>
      <c r="C227" s="123"/>
      <c r="D227" s="65"/>
      <c r="E227" s="66"/>
      <c r="F227" s="137"/>
      <c r="G227" s="137"/>
      <c r="H227" s="137"/>
      <c r="I227" s="137"/>
      <c r="J227" s="66"/>
      <c r="K227" s="116"/>
      <c r="L227" s="124"/>
      <c r="M227" s="116"/>
    </row>
    <row r="228" spans="1:13" ht="16.5" thickTop="1" thickBot="1" x14ac:dyDescent="0.25">
      <c r="A228" s="64"/>
      <c r="B228" s="116"/>
      <c r="C228" s="123"/>
      <c r="D228" s="65"/>
      <c r="E228" s="66"/>
      <c r="F228" s="137"/>
      <c r="G228" s="137"/>
      <c r="H228" s="137"/>
      <c r="I228" s="137"/>
      <c r="J228" s="66"/>
      <c r="K228" s="116"/>
      <c r="L228" s="124"/>
      <c r="M228" s="116"/>
    </row>
    <row r="229" spans="1:13" ht="16.5" thickTop="1" thickBot="1" x14ac:dyDescent="0.25">
      <c r="A229" s="64"/>
      <c r="B229" s="116"/>
      <c r="C229" s="123"/>
      <c r="D229" s="65"/>
      <c r="E229" s="66"/>
      <c r="F229" s="137"/>
      <c r="G229" s="137"/>
      <c r="H229" s="137"/>
      <c r="I229" s="137"/>
      <c r="J229" s="66"/>
      <c r="K229" s="116"/>
      <c r="L229" s="124"/>
      <c r="M229" s="116"/>
    </row>
    <row r="230" spans="1:13" ht="16.5" thickTop="1" thickBot="1" x14ac:dyDescent="0.25">
      <c r="A230" s="64"/>
      <c r="B230" s="116"/>
      <c r="C230" s="123"/>
      <c r="D230" s="65"/>
      <c r="E230" s="66"/>
      <c r="F230" s="137"/>
      <c r="G230" s="137"/>
      <c r="H230" s="137"/>
      <c r="I230" s="137"/>
      <c r="J230" s="66"/>
      <c r="K230" s="116"/>
      <c r="L230" s="124"/>
      <c r="M230" s="116"/>
    </row>
    <row r="231" spans="1:13" ht="16.5" thickTop="1" thickBot="1" x14ac:dyDescent="0.25">
      <c r="A231" s="64"/>
      <c r="B231" s="116"/>
      <c r="C231" s="123"/>
      <c r="D231" s="65"/>
      <c r="E231" s="66"/>
      <c r="F231" s="137"/>
      <c r="G231" s="137"/>
      <c r="H231" s="137"/>
      <c r="I231" s="137"/>
      <c r="J231" s="66"/>
      <c r="K231" s="116"/>
      <c r="L231" s="124"/>
      <c r="M231" s="116"/>
    </row>
    <row r="232" spans="1:13" ht="16.5" thickTop="1" thickBot="1" x14ac:dyDescent="0.25">
      <c r="A232" s="64"/>
      <c r="B232" s="116"/>
      <c r="C232" s="123"/>
      <c r="D232" s="65"/>
      <c r="E232" s="66"/>
      <c r="F232" s="137"/>
      <c r="G232" s="137"/>
      <c r="H232" s="137"/>
      <c r="I232" s="137"/>
      <c r="J232" s="66"/>
      <c r="K232" s="116"/>
      <c r="L232" s="124"/>
      <c r="M232" s="116"/>
    </row>
    <row r="233" spans="1:13" ht="16.5" thickTop="1" thickBot="1" x14ac:dyDescent="0.25">
      <c r="A233" s="64"/>
      <c r="B233" s="116"/>
      <c r="C233" s="123"/>
      <c r="D233" s="65"/>
      <c r="E233" s="66"/>
      <c r="F233" s="137"/>
      <c r="G233" s="137"/>
      <c r="H233" s="137"/>
      <c r="I233" s="137"/>
      <c r="J233" s="66"/>
      <c r="K233" s="116"/>
      <c r="L233" s="124"/>
      <c r="M233" s="116"/>
    </row>
    <row r="234" spans="1:13" ht="16.5" thickTop="1" thickBot="1" x14ac:dyDescent="0.25">
      <c r="A234" s="64"/>
      <c r="B234" s="116"/>
      <c r="C234" s="123"/>
      <c r="D234" s="65"/>
      <c r="E234" s="66"/>
      <c r="F234" s="137"/>
      <c r="G234" s="137"/>
      <c r="H234" s="137"/>
      <c r="I234" s="137"/>
      <c r="J234" s="66"/>
      <c r="K234" s="116"/>
      <c r="L234" s="124"/>
      <c r="M234" s="116"/>
    </row>
    <row r="235" spans="1:13" ht="16.5" thickTop="1" thickBot="1" x14ac:dyDescent="0.25">
      <c r="A235" s="64"/>
      <c r="B235" s="116"/>
      <c r="C235" s="123"/>
      <c r="D235" s="65"/>
      <c r="E235" s="66"/>
      <c r="F235" s="137"/>
      <c r="G235" s="137"/>
      <c r="H235" s="137"/>
      <c r="I235" s="137"/>
      <c r="J235" s="66"/>
      <c r="K235" s="116"/>
      <c r="L235" s="124"/>
      <c r="M235" s="116"/>
    </row>
    <row r="236" spans="1:13" ht="16.5" thickTop="1" thickBot="1" x14ac:dyDescent="0.25">
      <c r="A236" s="64"/>
      <c r="B236" s="116"/>
      <c r="C236" s="123"/>
      <c r="D236" s="65"/>
      <c r="E236" s="66"/>
      <c r="F236" s="137"/>
      <c r="G236" s="137"/>
      <c r="H236" s="137"/>
      <c r="I236" s="137"/>
      <c r="J236" s="66"/>
      <c r="K236" s="116"/>
      <c r="L236" s="124"/>
      <c r="M236" s="116"/>
    </row>
    <row r="237" spans="1:13" ht="16.5" thickTop="1" thickBot="1" x14ac:dyDescent="0.25">
      <c r="A237" s="64"/>
      <c r="B237" s="116"/>
      <c r="C237" s="123"/>
      <c r="D237" s="65"/>
      <c r="E237" s="66"/>
      <c r="F237" s="137"/>
      <c r="G237" s="137"/>
      <c r="H237" s="137"/>
      <c r="I237" s="137"/>
      <c r="J237" s="66"/>
      <c r="K237" s="116"/>
      <c r="L237" s="124"/>
      <c r="M237" s="116"/>
    </row>
    <row r="238" spans="1:13" ht="16.5" thickTop="1" thickBot="1" x14ac:dyDescent="0.25">
      <c r="A238" s="64"/>
      <c r="B238" s="116"/>
      <c r="C238" s="123"/>
      <c r="D238" s="65"/>
      <c r="E238" s="66"/>
      <c r="F238" s="137"/>
      <c r="G238" s="137"/>
      <c r="H238" s="137"/>
      <c r="I238" s="137"/>
      <c r="J238" s="66"/>
      <c r="K238" s="116"/>
      <c r="L238" s="124"/>
      <c r="M238" s="116"/>
    </row>
    <row r="239" spans="1:13" ht="16.5" thickTop="1" thickBot="1" x14ac:dyDescent="0.25">
      <c r="A239" s="64"/>
      <c r="B239" s="116"/>
      <c r="C239" s="123"/>
      <c r="D239" s="65"/>
      <c r="E239" s="66"/>
      <c r="F239" s="137"/>
      <c r="G239" s="137"/>
      <c r="H239" s="137"/>
      <c r="I239" s="137"/>
      <c r="J239" s="66"/>
      <c r="K239" s="116"/>
      <c r="L239" s="124"/>
      <c r="M239" s="116"/>
    </row>
    <row r="240" spans="1:13" ht="16.5" thickTop="1" thickBot="1" x14ac:dyDescent="0.25">
      <c r="A240" s="64"/>
      <c r="B240" s="116"/>
      <c r="C240" s="123"/>
      <c r="D240" s="65"/>
      <c r="E240" s="66"/>
      <c r="F240" s="137"/>
      <c r="G240" s="137"/>
      <c r="H240" s="137"/>
      <c r="I240" s="137"/>
      <c r="J240" s="66"/>
      <c r="K240" s="116"/>
      <c r="L240" s="124"/>
      <c r="M240" s="116"/>
    </row>
    <row r="241" spans="1:13" ht="16.5" thickTop="1" thickBot="1" x14ac:dyDescent="0.25">
      <c r="A241" s="64"/>
      <c r="B241" s="116"/>
      <c r="C241" s="123"/>
      <c r="D241" s="65"/>
      <c r="E241" s="66"/>
      <c r="F241" s="137"/>
      <c r="G241" s="137"/>
      <c r="H241" s="137"/>
      <c r="I241" s="137"/>
      <c r="J241" s="66"/>
      <c r="K241" s="116"/>
      <c r="L241" s="124"/>
      <c r="M241" s="116"/>
    </row>
    <row r="242" spans="1:13" ht="16.5" thickTop="1" thickBot="1" x14ac:dyDescent="0.25">
      <c r="A242" s="138"/>
      <c r="B242" s="116"/>
      <c r="C242" s="123"/>
      <c r="D242" s="65"/>
      <c r="E242" s="66"/>
      <c r="F242" s="137"/>
      <c r="G242" s="137"/>
      <c r="H242" s="137"/>
      <c r="I242" s="137"/>
      <c r="J242" s="66"/>
      <c r="K242" s="116"/>
      <c r="L242" s="124"/>
      <c r="M242" s="116"/>
    </row>
    <row r="243" spans="1:13" ht="16.5" thickTop="1" thickBot="1" x14ac:dyDescent="0.25">
      <c r="A243" s="138"/>
      <c r="B243" s="116"/>
      <c r="C243" s="123"/>
      <c r="D243" s="65"/>
      <c r="E243" s="66"/>
      <c r="F243" s="137"/>
      <c r="G243" s="137"/>
      <c r="H243" s="137"/>
      <c r="I243" s="137"/>
      <c r="J243" s="66"/>
      <c r="K243" s="116"/>
      <c r="L243" s="124"/>
      <c r="M243" s="116"/>
    </row>
    <row r="244" spans="1:13" ht="16.5" thickTop="1" thickBot="1" x14ac:dyDescent="0.25">
      <c r="A244" s="138"/>
      <c r="B244" s="116"/>
      <c r="C244" s="123"/>
      <c r="D244" s="65"/>
      <c r="E244" s="66"/>
      <c r="F244" s="137"/>
      <c r="G244" s="137"/>
      <c r="H244" s="137"/>
      <c r="I244" s="137"/>
      <c r="J244" s="66"/>
      <c r="K244" s="116"/>
      <c r="L244" s="124"/>
      <c r="M244" s="116"/>
    </row>
    <row r="245" spans="1:13" ht="16.5" thickTop="1" thickBot="1" x14ac:dyDescent="0.25">
      <c r="A245" s="138"/>
      <c r="B245" s="116"/>
      <c r="C245" s="123"/>
      <c r="D245" s="65"/>
      <c r="E245" s="66"/>
      <c r="F245" s="137"/>
      <c r="G245" s="137"/>
      <c r="H245" s="137"/>
      <c r="I245" s="137"/>
      <c r="J245" s="66"/>
      <c r="K245" s="116"/>
      <c r="L245" s="124"/>
      <c r="M245" s="116"/>
    </row>
    <row r="246" spans="1:13" ht="16.5" thickTop="1" thickBot="1" x14ac:dyDescent="0.25">
      <c r="A246" s="138"/>
      <c r="B246" s="116"/>
      <c r="C246" s="123"/>
      <c r="D246" s="65"/>
      <c r="E246" s="66"/>
      <c r="F246" s="137"/>
      <c r="G246" s="137"/>
      <c r="H246" s="137"/>
      <c r="I246" s="137"/>
      <c r="J246" s="66"/>
      <c r="K246" s="116"/>
      <c r="L246" s="124"/>
      <c r="M246" s="116"/>
    </row>
    <row r="247" spans="1:13" ht="16.5" thickTop="1" thickBot="1" x14ac:dyDescent="0.25">
      <c r="A247" s="138"/>
      <c r="B247" s="116"/>
      <c r="C247" s="123"/>
      <c r="D247" s="65"/>
      <c r="E247" s="66"/>
      <c r="F247" s="137"/>
      <c r="G247" s="137"/>
      <c r="H247" s="137"/>
      <c r="I247" s="137"/>
      <c r="J247" s="66"/>
      <c r="K247" s="116"/>
      <c r="L247" s="124"/>
      <c r="M247" s="116"/>
    </row>
    <row r="248" spans="1:13" ht="16.5" thickTop="1" thickBot="1" x14ac:dyDescent="0.25">
      <c r="A248" s="138"/>
      <c r="B248" s="116"/>
      <c r="C248" s="123"/>
      <c r="D248" s="65"/>
      <c r="E248" s="66"/>
      <c r="F248" s="137"/>
      <c r="G248" s="137"/>
      <c r="H248" s="137"/>
      <c r="I248" s="137"/>
      <c r="J248" s="137"/>
      <c r="K248" s="116"/>
      <c r="L248" s="124"/>
      <c r="M248" s="116"/>
    </row>
    <row r="249" spans="1:13" ht="16.5" thickTop="1" thickBot="1" x14ac:dyDescent="0.25">
      <c r="A249" s="138"/>
      <c r="B249" s="116"/>
      <c r="C249" s="123"/>
      <c r="D249" s="65"/>
      <c r="E249" s="66"/>
      <c r="F249" s="137"/>
      <c r="G249" s="137"/>
      <c r="H249" s="137"/>
      <c r="I249" s="137"/>
      <c r="J249" s="137"/>
      <c r="K249" s="116"/>
      <c r="L249" s="124"/>
      <c r="M249" s="116"/>
    </row>
    <row r="250" spans="1:13" ht="16.5" thickTop="1" thickBot="1" x14ac:dyDescent="0.25">
      <c r="A250" s="138"/>
      <c r="B250" s="116"/>
      <c r="C250" s="123"/>
      <c r="D250" s="65"/>
      <c r="E250" s="66"/>
      <c r="F250" s="137"/>
      <c r="G250" s="137"/>
      <c r="H250" s="137"/>
      <c r="I250" s="137"/>
      <c r="J250" s="137"/>
      <c r="K250" s="116"/>
      <c r="L250" s="124"/>
      <c r="M250" s="116"/>
    </row>
    <row r="251" spans="1:13" ht="16.5" thickTop="1" thickBot="1" x14ac:dyDescent="0.25">
      <c r="A251" s="138"/>
      <c r="B251" s="116"/>
      <c r="C251" s="123"/>
      <c r="D251" s="65"/>
      <c r="E251" s="66"/>
      <c r="F251" s="137"/>
      <c r="G251" s="137"/>
      <c r="H251" s="137"/>
      <c r="I251" s="137"/>
      <c r="J251" s="137"/>
      <c r="K251" s="116"/>
      <c r="L251" s="124"/>
      <c r="M251" s="116"/>
    </row>
    <row r="252" spans="1:13" ht="16.5" thickTop="1" thickBot="1" x14ac:dyDescent="0.25">
      <c r="A252" s="138"/>
      <c r="B252" s="116"/>
      <c r="C252" s="123"/>
      <c r="D252" s="65"/>
      <c r="E252" s="66"/>
      <c r="F252" s="137"/>
      <c r="G252" s="137"/>
      <c r="H252" s="137"/>
      <c r="I252" s="137"/>
      <c r="J252" s="137"/>
      <c r="K252" s="116"/>
      <c r="L252" s="124"/>
      <c r="M252" s="116"/>
    </row>
    <row r="253" spans="1:13" ht="16.5" thickTop="1" thickBot="1" x14ac:dyDescent="0.25">
      <c r="A253" s="139"/>
      <c r="B253" s="140"/>
      <c r="C253" s="141"/>
      <c r="D253" s="142"/>
      <c r="E253" s="143"/>
      <c r="F253" s="144"/>
      <c r="G253" s="144"/>
      <c r="H253" s="144"/>
      <c r="I253" s="144"/>
      <c r="J253" s="144"/>
      <c r="K253" s="140"/>
      <c r="L253" s="145"/>
      <c r="M253" s="140"/>
    </row>
    <row r="254" spans="1:13" ht="16.5" thickTop="1" thickBot="1" x14ac:dyDescent="0.25">
      <c r="A254" s="146"/>
      <c r="B254" s="147"/>
      <c r="C254" s="148"/>
      <c r="D254" s="149"/>
      <c r="E254" s="150"/>
      <c r="F254" s="151"/>
      <c r="G254" s="151"/>
      <c r="H254" s="151"/>
      <c r="I254" s="151"/>
      <c r="J254" s="151"/>
      <c r="K254" s="147"/>
      <c r="L254" s="152"/>
      <c r="M254" s="147"/>
    </row>
    <row r="255" spans="1:13" ht="16.5" thickTop="1" thickBot="1" x14ac:dyDescent="0.25">
      <c r="A255" s="146"/>
      <c r="B255" s="147"/>
      <c r="C255" s="148"/>
      <c r="D255" s="149"/>
      <c r="E255" s="150"/>
      <c r="F255" s="151"/>
      <c r="G255" s="151"/>
      <c r="H255" s="151"/>
      <c r="I255" s="151"/>
      <c r="J255" s="151"/>
      <c r="K255" s="147"/>
      <c r="L255" s="152"/>
      <c r="M255" s="147"/>
    </row>
    <row r="256" spans="1:13" ht="16.5" thickTop="1" thickBot="1" x14ac:dyDescent="0.25">
      <c r="A256" s="146"/>
      <c r="B256" s="147"/>
      <c r="C256" s="148"/>
      <c r="D256" s="149"/>
      <c r="E256" s="150"/>
      <c r="F256" s="151"/>
      <c r="G256" s="151"/>
      <c r="H256" s="151"/>
      <c r="I256" s="151"/>
      <c r="J256" s="151"/>
      <c r="K256" s="147"/>
      <c r="L256" s="152"/>
      <c r="M256" s="147"/>
    </row>
    <row r="257" spans="1:13" ht="16.5" thickTop="1" thickBot="1" x14ac:dyDescent="0.25">
      <c r="A257" s="146"/>
      <c r="B257" s="147"/>
      <c r="C257" s="148"/>
      <c r="D257" s="149"/>
      <c r="E257" s="150"/>
      <c r="F257" s="151"/>
      <c r="G257" s="151"/>
      <c r="H257" s="151"/>
      <c r="I257" s="151"/>
      <c r="J257" s="151"/>
      <c r="K257" s="147"/>
      <c r="L257" s="152"/>
      <c r="M257" s="147"/>
    </row>
    <row r="258" spans="1:13" ht="16.5" thickTop="1" thickBot="1" x14ac:dyDescent="0.25">
      <c r="A258" s="146"/>
      <c r="B258" s="147"/>
      <c r="C258" s="148"/>
      <c r="D258" s="149"/>
      <c r="E258" s="150"/>
      <c r="F258" s="151"/>
      <c r="G258" s="151"/>
      <c r="H258" s="151"/>
      <c r="I258" s="151"/>
      <c r="J258" s="151"/>
      <c r="K258" s="147"/>
      <c r="L258" s="152"/>
      <c r="M258" s="147"/>
    </row>
    <row r="259" spans="1:13" ht="16.5" thickTop="1" thickBot="1" x14ac:dyDescent="0.25">
      <c r="A259" s="146"/>
      <c r="B259" s="147"/>
      <c r="C259" s="148"/>
      <c r="D259" s="149"/>
      <c r="E259" s="150"/>
      <c r="F259" s="151"/>
      <c r="G259" s="151"/>
      <c r="H259" s="151"/>
      <c r="I259" s="151"/>
      <c r="J259" s="151"/>
      <c r="K259" s="147"/>
      <c r="L259" s="152"/>
      <c r="M259" s="147"/>
    </row>
    <row r="260" spans="1:13" ht="15.75" thickTop="1" x14ac:dyDescent="0.2">
      <c r="A260" s="146"/>
      <c r="B260" s="147"/>
      <c r="C260" s="148"/>
      <c r="D260" s="149"/>
      <c r="E260" s="151"/>
      <c r="F260" s="151"/>
      <c r="G260" s="151"/>
      <c r="H260" s="151"/>
      <c r="I260" s="151"/>
      <c r="J260" s="151"/>
      <c r="K260" s="147"/>
      <c r="L260" s="152"/>
      <c r="M260" s="147"/>
    </row>
    <row r="261" spans="1:13" x14ac:dyDescent="0.2">
      <c r="A261" s="146"/>
      <c r="B261" s="147"/>
      <c r="C261" s="148"/>
      <c r="D261" s="149"/>
      <c r="E261" s="151"/>
      <c r="F261" s="151"/>
      <c r="G261" s="151"/>
      <c r="H261" s="151"/>
      <c r="I261" s="151"/>
      <c r="J261" s="151"/>
      <c r="K261" s="147"/>
      <c r="L261" s="152"/>
      <c r="M261" s="147"/>
    </row>
    <row r="262" spans="1:13" x14ac:dyDescent="0.2">
      <c r="A262" s="146"/>
      <c r="B262" s="147"/>
      <c r="C262" s="148"/>
      <c r="D262" s="149"/>
      <c r="E262" s="151"/>
      <c r="F262" s="151"/>
      <c r="G262" s="151"/>
      <c r="H262" s="151"/>
      <c r="I262" s="151"/>
      <c r="J262" s="151"/>
      <c r="K262" s="147"/>
      <c r="L262" s="152"/>
      <c r="M262" s="147"/>
    </row>
    <row r="263" spans="1:13" x14ac:dyDescent="0.2">
      <c r="A263" s="146"/>
      <c r="B263" s="147"/>
      <c r="C263" s="148"/>
      <c r="D263" s="149"/>
      <c r="E263" s="151"/>
      <c r="F263" s="151"/>
      <c r="G263" s="151"/>
      <c r="H263" s="151"/>
      <c r="I263" s="151"/>
      <c r="J263" s="151"/>
      <c r="K263" s="147"/>
      <c r="L263" s="152"/>
      <c r="M263" s="147"/>
    </row>
    <row r="264" spans="1:13" x14ac:dyDescent="0.2">
      <c r="A264" s="146"/>
      <c r="B264" s="147"/>
      <c r="C264" s="148"/>
      <c r="D264" s="149"/>
      <c r="E264" s="151"/>
      <c r="F264" s="151"/>
      <c r="G264" s="151"/>
      <c r="H264" s="151"/>
      <c r="I264" s="151"/>
      <c r="J264" s="151"/>
      <c r="K264" s="147"/>
      <c r="L264" s="152"/>
      <c r="M264" s="147"/>
    </row>
    <row r="265" spans="1:13" x14ac:dyDescent="0.2">
      <c r="A265" s="146"/>
      <c r="B265" s="147"/>
      <c r="C265" s="148"/>
      <c r="D265" s="149"/>
      <c r="E265" s="151"/>
      <c r="F265" s="151"/>
      <c r="G265" s="151"/>
      <c r="H265" s="151"/>
      <c r="I265" s="151"/>
      <c r="J265" s="151"/>
      <c r="K265" s="147"/>
      <c r="L265" s="152"/>
      <c r="M265" s="147"/>
    </row>
    <row r="266" spans="1:13" x14ac:dyDescent="0.2">
      <c r="A266" s="146"/>
      <c r="B266" s="147"/>
      <c r="C266" s="148"/>
      <c r="D266" s="149"/>
      <c r="E266" s="151"/>
      <c r="F266" s="151"/>
      <c r="G266" s="151"/>
      <c r="H266" s="151"/>
      <c r="I266" s="151"/>
      <c r="J266" s="151"/>
      <c r="K266" s="147"/>
      <c r="L266" s="152"/>
      <c r="M266" s="147"/>
    </row>
    <row r="267" spans="1:13" x14ac:dyDescent="0.2">
      <c r="A267" s="146"/>
      <c r="B267" s="147"/>
      <c r="C267" s="148"/>
      <c r="D267" s="149"/>
      <c r="E267" s="151"/>
      <c r="F267" s="151"/>
      <c r="G267" s="151"/>
      <c r="H267" s="151"/>
      <c r="I267" s="151"/>
      <c r="J267" s="151"/>
      <c r="K267" s="147"/>
      <c r="L267" s="152"/>
      <c r="M267" s="147"/>
    </row>
    <row r="268" spans="1:13" x14ac:dyDescent="0.2">
      <c r="A268" s="146"/>
      <c r="B268" s="147"/>
      <c r="C268" s="148"/>
      <c r="D268" s="149"/>
      <c r="E268" s="151"/>
      <c r="F268" s="151"/>
      <c r="G268" s="151"/>
      <c r="H268" s="151"/>
      <c r="I268" s="151"/>
      <c r="J268" s="151"/>
      <c r="K268" s="147"/>
      <c r="L268" s="152"/>
      <c r="M268" s="147"/>
    </row>
    <row r="269" spans="1:13" x14ac:dyDescent="0.2">
      <c r="A269" s="146"/>
      <c r="B269" s="147"/>
      <c r="C269" s="148"/>
      <c r="D269" s="149"/>
      <c r="E269" s="151"/>
      <c r="F269" s="151"/>
      <c r="G269" s="151"/>
      <c r="H269" s="151"/>
      <c r="I269" s="151"/>
      <c r="J269" s="151"/>
      <c r="K269" s="147"/>
      <c r="L269" s="152"/>
      <c r="M269" s="147"/>
    </row>
    <row r="270" spans="1:13" x14ac:dyDescent="0.2">
      <c r="A270" s="146"/>
      <c r="B270" s="147"/>
      <c r="C270" s="148"/>
      <c r="D270" s="149"/>
      <c r="E270" s="151"/>
      <c r="F270" s="151"/>
      <c r="G270" s="151"/>
      <c r="H270" s="151"/>
      <c r="I270" s="151"/>
      <c r="J270" s="151"/>
      <c r="K270" s="147"/>
      <c r="L270" s="152"/>
      <c r="M270" s="147"/>
    </row>
    <row r="271" spans="1:13" x14ac:dyDescent="0.2">
      <c r="A271" s="146"/>
      <c r="B271" s="147"/>
      <c r="C271" s="148"/>
      <c r="D271" s="149"/>
      <c r="E271" s="151"/>
      <c r="F271" s="151"/>
      <c r="G271" s="151"/>
      <c r="H271" s="151"/>
      <c r="I271" s="151"/>
      <c r="J271" s="151"/>
      <c r="K271" s="147"/>
      <c r="L271" s="152"/>
      <c r="M271" s="147"/>
    </row>
    <row r="272" spans="1:13" x14ac:dyDescent="0.2">
      <c r="A272" s="146"/>
      <c r="B272" s="147"/>
      <c r="C272" s="148"/>
      <c r="D272" s="149"/>
      <c r="E272" s="151"/>
      <c r="F272" s="151"/>
      <c r="G272" s="151"/>
      <c r="H272" s="151"/>
      <c r="I272" s="151"/>
      <c r="J272" s="151"/>
      <c r="K272" s="147"/>
      <c r="L272" s="152"/>
      <c r="M272" s="147"/>
    </row>
    <row r="273" spans="1:13" x14ac:dyDescent="0.2">
      <c r="A273" s="146"/>
      <c r="B273" s="147"/>
      <c r="C273" s="148"/>
      <c r="D273" s="149"/>
      <c r="E273" s="151"/>
      <c r="F273" s="151"/>
      <c r="G273" s="151"/>
      <c r="H273" s="151"/>
      <c r="I273" s="151"/>
      <c r="J273" s="151"/>
      <c r="K273" s="147"/>
      <c r="L273" s="152"/>
      <c r="M273" s="147"/>
    </row>
    <row r="274" spans="1:13" x14ac:dyDescent="0.2">
      <c r="A274" s="146"/>
      <c r="B274" s="147"/>
      <c r="C274" s="148"/>
      <c r="D274" s="149"/>
      <c r="E274" s="151"/>
      <c r="F274" s="151"/>
      <c r="G274" s="151"/>
      <c r="H274" s="151"/>
      <c r="I274" s="151"/>
      <c r="J274" s="151"/>
      <c r="K274" s="147"/>
      <c r="L274" s="152"/>
      <c r="M274" s="147"/>
    </row>
    <row r="275" spans="1:13" x14ac:dyDescent="0.2">
      <c r="A275" s="146"/>
      <c r="B275" s="147"/>
      <c r="C275" s="148"/>
      <c r="D275" s="149"/>
      <c r="E275" s="151"/>
      <c r="F275" s="151"/>
      <c r="G275" s="151"/>
      <c r="H275" s="151"/>
      <c r="I275" s="151"/>
      <c r="J275" s="151"/>
      <c r="K275" s="147"/>
      <c r="L275" s="152"/>
      <c r="M275" s="147"/>
    </row>
    <row r="276" spans="1:13" x14ac:dyDescent="0.2">
      <c r="A276" s="146"/>
      <c r="B276" s="147"/>
      <c r="C276" s="148"/>
      <c r="D276" s="149"/>
      <c r="E276" s="151"/>
      <c r="F276" s="151"/>
      <c r="G276" s="151"/>
      <c r="H276" s="151"/>
      <c r="I276" s="151"/>
      <c r="J276" s="151"/>
      <c r="K276" s="147"/>
      <c r="L276" s="152"/>
      <c r="M276" s="147"/>
    </row>
    <row r="277" spans="1:13" x14ac:dyDescent="0.2">
      <c r="A277" s="146"/>
      <c r="B277" s="147"/>
      <c r="C277" s="148"/>
      <c r="D277" s="149"/>
      <c r="E277" s="151"/>
      <c r="F277" s="151"/>
      <c r="G277" s="151"/>
      <c r="H277" s="151"/>
      <c r="I277" s="151"/>
      <c r="J277" s="151"/>
      <c r="K277" s="147"/>
      <c r="L277" s="152"/>
      <c r="M277" s="147"/>
    </row>
    <row r="278" spans="1:13" x14ac:dyDescent="0.2">
      <c r="A278" s="146"/>
      <c r="B278" s="147"/>
      <c r="C278" s="148"/>
      <c r="D278" s="149"/>
      <c r="E278" s="151"/>
      <c r="F278" s="151"/>
      <c r="G278" s="151"/>
      <c r="H278" s="151"/>
      <c r="I278" s="151"/>
      <c r="J278" s="151"/>
      <c r="K278" s="147"/>
      <c r="L278" s="152"/>
      <c r="M278" s="147"/>
    </row>
    <row r="279" spans="1:13" x14ac:dyDescent="0.2">
      <c r="A279" s="146"/>
      <c r="B279" s="147"/>
      <c r="C279" s="148"/>
      <c r="D279" s="149"/>
      <c r="E279" s="151"/>
      <c r="F279" s="151"/>
      <c r="G279" s="151"/>
      <c r="H279" s="151"/>
      <c r="I279" s="151"/>
      <c r="J279" s="151"/>
      <c r="K279" s="147"/>
      <c r="L279" s="152"/>
      <c r="M279" s="147"/>
    </row>
    <row r="280" spans="1:13" x14ac:dyDescent="0.2">
      <c r="A280" s="146"/>
      <c r="B280" s="147"/>
      <c r="C280" s="148"/>
      <c r="D280" s="149"/>
      <c r="E280" s="151"/>
      <c r="F280" s="151"/>
      <c r="G280" s="151"/>
      <c r="H280" s="151"/>
      <c r="I280" s="151"/>
      <c r="J280" s="151"/>
      <c r="K280" s="147"/>
      <c r="L280" s="152"/>
      <c r="M280" s="147"/>
    </row>
    <row r="281" spans="1:13" x14ac:dyDescent="0.2">
      <c r="A281" s="146"/>
      <c r="B281" s="147"/>
      <c r="C281" s="148"/>
      <c r="D281" s="149"/>
      <c r="E281" s="151"/>
      <c r="F281" s="151"/>
      <c r="G281" s="151"/>
      <c r="H281" s="151"/>
      <c r="I281" s="151"/>
      <c r="J281" s="151"/>
      <c r="K281" s="147"/>
      <c r="L281" s="152"/>
      <c r="M281" s="147"/>
    </row>
    <row r="282" spans="1:13" x14ac:dyDescent="0.2">
      <c r="A282" s="146"/>
      <c r="B282" s="147"/>
      <c r="C282" s="148"/>
      <c r="D282" s="149"/>
      <c r="E282" s="151"/>
      <c r="F282" s="151"/>
      <c r="G282" s="151"/>
      <c r="H282" s="151"/>
      <c r="I282" s="151"/>
      <c r="J282" s="151"/>
      <c r="K282" s="147"/>
      <c r="L282" s="152"/>
      <c r="M282" s="147"/>
    </row>
    <row r="283" spans="1:13" x14ac:dyDescent="0.2">
      <c r="A283" s="146"/>
      <c r="B283" s="147"/>
      <c r="C283" s="148"/>
      <c r="D283" s="149"/>
      <c r="E283" s="151"/>
      <c r="F283" s="151"/>
      <c r="G283" s="151"/>
      <c r="H283" s="151"/>
      <c r="I283" s="151"/>
      <c r="J283" s="151"/>
      <c r="K283" s="147"/>
      <c r="L283" s="152"/>
      <c r="M283" s="147"/>
    </row>
    <row r="284" spans="1:13" x14ac:dyDescent="0.2">
      <c r="A284" s="146"/>
      <c r="B284" s="147"/>
      <c r="C284" s="148"/>
      <c r="D284" s="149"/>
      <c r="E284" s="151"/>
      <c r="F284" s="151"/>
      <c r="G284" s="151"/>
      <c r="H284" s="151"/>
      <c r="I284" s="151"/>
      <c r="J284" s="151"/>
      <c r="K284" s="147"/>
      <c r="L284" s="152"/>
      <c r="M284" s="147"/>
    </row>
    <row r="285" spans="1:13" x14ac:dyDescent="0.2">
      <c r="A285" s="146"/>
      <c r="B285" s="147"/>
      <c r="C285" s="148"/>
      <c r="D285" s="149"/>
      <c r="E285" s="151"/>
      <c r="F285" s="151"/>
      <c r="G285" s="151"/>
      <c r="H285" s="151"/>
      <c r="I285" s="151"/>
      <c r="J285" s="151"/>
      <c r="K285" s="147"/>
      <c r="L285" s="152"/>
      <c r="M285" s="147"/>
    </row>
  </sheetData>
  <mergeCells count="16">
    <mergeCell ref="N1:P2"/>
    <mergeCell ref="N3:N4"/>
    <mergeCell ref="O3:O4"/>
    <mergeCell ref="L3:L4"/>
    <mergeCell ref="P3:P4"/>
    <mergeCell ref="M3:M4"/>
    <mergeCell ref="K3:K4"/>
    <mergeCell ref="B3:B4"/>
    <mergeCell ref="D3:D4"/>
    <mergeCell ref="H3:H4"/>
    <mergeCell ref="F3:F4"/>
    <mergeCell ref="A3:A4"/>
    <mergeCell ref="J3:J4"/>
    <mergeCell ref="G3:G4"/>
    <mergeCell ref="E3:E4"/>
    <mergeCell ref="I3:I4"/>
  </mergeCells>
  <phoneticPr fontId="0" type="noConversion"/>
  <conditionalFormatting sqref="P1:P1048576">
    <cfRule type="cellIs" dxfId="11" priority="1" stopIfTrue="1" operator="equal">
      <formula>"termine"</formula>
    </cfRule>
  </conditionalFormatting>
  <conditionalFormatting sqref="N27 N67 N24 N31 N3:O23 O67:O69 O61:O65 O30:O31 O27:O28 O24:O25 N29:O29 N32:O60 N26:O26 N66:O66 N70:O65536">
    <cfRule type="cellIs" dxfId="10" priority="2" stopIfTrue="1" operator="equal">
      <formula>"en cours"</formula>
    </cfRule>
    <cfRule type="cellIs" dxfId="9" priority="3" stopIfTrue="1" operator="equal">
      <formula>"OK"</formula>
    </cfRule>
  </conditionalFormatting>
  <conditionalFormatting sqref="N68:N69 N30 N61:N65 N28 N25">
    <cfRule type="cellIs" dxfId="8" priority="4" stopIfTrue="1" operator="equal">
      <formula>"OK"</formula>
    </cfRule>
    <cfRule type="cellIs" dxfId="7" priority="5" stopIfTrue="1" operator="equal">
      <formula>"en cours"</formula>
    </cfRule>
  </conditionalFormatting>
  <conditionalFormatting sqref="AA30:AA35">
    <cfRule type="cellIs" dxfId="6" priority="6" stopIfTrue="1" operator="lessThan">
      <formula>1</formula>
    </cfRule>
    <cfRule type="cellIs" dxfId="5" priority="7" stopIfTrue="1" operator="greaterThanOrEqual">
      <formula>1</formula>
    </cfRule>
    <cfRule type="cellIs" dxfId="4" priority="8" stopIfTrue="1" operator="greaterThan">
      <formula>1</formula>
    </cfRule>
  </conditionalFormatting>
  <conditionalFormatting sqref="AA5:AA29">
    <cfRule type="cellIs" dxfId="3" priority="9" stopIfTrue="1" operator="lessThan">
      <formula>1</formula>
    </cfRule>
    <cfRule type="cellIs" dxfId="2" priority="10" stopIfTrue="1" operator="lessThanOrEqual">
      <formula>1</formula>
    </cfRule>
    <cfRule type="cellIs" dxfId="1" priority="11" stopIfTrue="1" operator="greaterThan">
      <formula>1</formula>
    </cfRule>
  </conditionalFormatting>
  <conditionalFormatting sqref="L5:L168 L170:L173 L175:L279">
    <cfRule type="cellIs" dxfId="0" priority="12" stopIfTrue="1" operator="equal">
      <formula>"deces"</formula>
    </cfRule>
  </conditionalFormatting>
  <dataValidations count="5">
    <dataValidation type="list" allowBlank="1" showInputMessage="1" showErrorMessage="1" sqref="H5:H220 F5:F216 J5:J247">
      <formula1>$AI$4:$AI$28</formula1>
    </dataValidation>
    <dataValidation type="list" allowBlank="1" showInputMessage="1" showErrorMessage="1" sqref="I60 I71:I72 K82:K162 I150 I116:I119 I121:I122 I124:I125 I134:I137 I139:I142 I148 K5:K80 K164:K168 K170:K171 K174">
      <formula1>$AH$4:$AH$17</formula1>
    </dataValidation>
    <dataValidation type="list" allowBlank="1" showInputMessage="1" showErrorMessage="1" sqref="E214:E259">
      <formula1>$AF$4:$AF$40</formula1>
    </dataValidation>
    <dataValidation type="list" allowBlank="1" showInputMessage="1" showErrorMessage="1" sqref="C54:C56 C14:C15 C36 C63 C65 C81">
      <formula1>$AJ$4:$AJ$13</formula1>
    </dataValidation>
    <dataValidation type="list" allowBlank="1" showInputMessage="1" showErrorMessage="1" sqref="C5:C13 C16:C35 C37:C53 C57:C61 C64 C66:C80 C82:C162 C164:C174">
      <formula1>$AJ$4:$AJ$15</formula1>
    </dataValidation>
  </dataValidations>
  <pageMargins left="0" right="0" top="0" bottom="0" header="0" footer="0"/>
  <pageSetup paperSize="9" scale="85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74"/>
  <sheetViews>
    <sheetView workbookViewId="0">
      <selection activeCell="B5" sqref="B5:B30"/>
    </sheetView>
  </sheetViews>
  <sheetFormatPr baseColWidth="10" defaultRowHeight="12.75" x14ac:dyDescent="0.2"/>
  <cols>
    <col min="1" max="1" width="26" customWidth="1"/>
  </cols>
  <sheetData>
    <row r="1" spans="1:14" ht="15.75" customHeight="1" thickTop="1" x14ac:dyDescent="0.2">
      <c r="A1" s="195" t="s">
        <v>143</v>
      </c>
      <c r="B1" s="193" t="s">
        <v>145</v>
      </c>
      <c r="C1" s="193" t="s">
        <v>146</v>
      </c>
      <c r="D1" s="193" t="s">
        <v>147</v>
      </c>
      <c r="E1" s="193" t="s">
        <v>148</v>
      </c>
      <c r="F1" s="193" t="s">
        <v>149</v>
      </c>
      <c r="G1" s="193" t="s">
        <v>150</v>
      </c>
      <c r="H1" s="193" t="s">
        <v>151</v>
      </c>
      <c r="I1" s="193" t="s">
        <v>152</v>
      </c>
      <c r="J1" s="193" t="s">
        <v>153</v>
      </c>
      <c r="K1" s="193" t="s">
        <v>154</v>
      </c>
      <c r="L1" s="193" t="s">
        <v>155</v>
      </c>
      <c r="M1" s="193" t="s">
        <v>156</v>
      </c>
      <c r="N1" s="198" t="s">
        <v>144</v>
      </c>
    </row>
    <row r="2" spans="1:14" ht="12.75" customHeight="1" x14ac:dyDescent="0.2">
      <c r="A2" s="196"/>
      <c r="B2" s="194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9"/>
    </row>
    <row r="3" spans="1:14" ht="13.5" customHeight="1" thickBot="1" x14ac:dyDescent="0.25">
      <c r="A3" s="197"/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9"/>
    </row>
    <row r="4" spans="1:14" ht="16.5" thickTop="1" thickBot="1" x14ac:dyDescent="0.3">
      <c r="A4" s="159"/>
      <c r="B4" s="167"/>
      <c r="C4" s="168"/>
      <c r="D4" s="168"/>
      <c r="E4" s="168"/>
      <c r="F4" s="168"/>
      <c r="G4" s="168"/>
      <c r="H4" s="168"/>
      <c r="I4" s="168"/>
      <c r="J4" s="168"/>
      <c r="K4" s="168"/>
      <c r="L4" s="168"/>
      <c r="M4" s="168"/>
      <c r="N4" s="163"/>
    </row>
    <row r="5" spans="1:14" ht="16.5" thickTop="1" thickBot="1" x14ac:dyDescent="0.3">
      <c r="A5" s="160" t="s">
        <v>136</v>
      </c>
      <c r="B5" s="169"/>
      <c r="C5" s="166">
        <v>3</v>
      </c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4"/>
    </row>
    <row r="6" spans="1:14" ht="16.5" thickTop="1" thickBot="1" x14ac:dyDescent="0.3">
      <c r="A6" s="160" t="s">
        <v>60</v>
      </c>
      <c r="B6" s="169"/>
      <c r="C6" s="166"/>
      <c r="D6" s="166"/>
      <c r="E6" s="166"/>
      <c r="F6" s="166"/>
      <c r="G6" s="166"/>
      <c r="H6" s="166"/>
      <c r="I6" s="166"/>
      <c r="J6" s="166"/>
      <c r="K6" s="166"/>
      <c r="L6" s="166"/>
      <c r="M6" s="166">
        <v>4</v>
      </c>
      <c r="N6" s="164"/>
    </row>
    <row r="7" spans="1:14" ht="16.5" thickTop="1" thickBot="1" x14ac:dyDescent="0.3">
      <c r="A7" s="160" t="s">
        <v>29</v>
      </c>
      <c r="B7" s="169"/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166">
        <v>5</v>
      </c>
      <c r="N7" s="164"/>
    </row>
    <row r="8" spans="1:14" ht="16.5" thickTop="1" thickBot="1" x14ac:dyDescent="0.3">
      <c r="A8" s="160" t="s">
        <v>137</v>
      </c>
      <c r="B8" s="169"/>
      <c r="C8" s="166">
        <v>3</v>
      </c>
      <c r="D8" s="166">
        <v>1</v>
      </c>
      <c r="E8" s="166"/>
      <c r="F8" s="166"/>
      <c r="G8" s="166"/>
      <c r="H8" s="166"/>
      <c r="I8" s="166"/>
      <c r="J8" s="166"/>
      <c r="K8" s="166"/>
      <c r="L8" s="166"/>
      <c r="M8" s="166"/>
      <c r="N8" s="164"/>
    </row>
    <row r="9" spans="1:14" ht="16.5" thickTop="1" thickBot="1" x14ac:dyDescent="0.3">
      <c r="A9" s="160" t="s">
        <v>138</v>
      </c>
      <c r="B9" s="169"/>
      <c r="C9" s="166">
        <v>3</v>
      </c>
      <c r="D9" s="166"/>
      <c r="E9" s="166"/>
      <c r="F9" s="166"/>
      <c r="G9" s="166"/>
      <c r="H9" s="166"/>
      <c r="I9" s="166"/>
      <c r="J9" s="166"/>
      <c r="K9" s="166"/>
      <c r="L9" s="166"/>
      <c r="M9" s="166"/>
      <c r="N9" s="164"/>
    </row>
    <row r="10" spans="1:14" ht="16.5" thickTop="1" thickBot="1" x14ac:dyDescent="0.3">
      <c r="A10" s="160" t="s">
        <v>54</v>
      </c>
      <c r="B10" s="169">
        <v>21</v>
      </c>
      <c r="C10" s="166">
        <v>33</v>
      </c>
      <c r="D10" s="166">
        <v>5</v>
      </c>
      <c r="E10" s="166"/>
      <c r="F10" s="166"/>
      <c r="G10" s="166"/>
      <c r="H10" s="166"/>
      <c r="I10" s="166"/>
      <c r="J10" s="166"/>
      <c r="K10" s="166"/>
      <c r="L10" s="166"/>
      <c r="M10" s="166"/>
      <c r="N10" s="164"/>
    </row>
    <row r="11" spans="1:14" ht="16.5" thickTop="1" thickBot="1" x14ac:dyDescent="0.3">
      <c r="A11" s="160" t="s">
        <v>139</v>
      </c>
      <c r="B11" s="169"/>
      <c r="C11" s="166">
        <v>3</v>
      </c>
      <c r="D11" s="166"/>
      <c r="E11" s="166"/>
      <c r="F11" s="166"/>
      <c r="G11" s="166"/>
      <c r="H11" s="166"/>
      <c r="I11" s="166"/>
      <c r="J11" s="166"/>
      <c r="K11" s="166"/>
      <c r="L11" s="166"/>
      <c r="M11" s="166"/>
      <c r="N11" s="164"/>
    </row>
    <row r="12" spans="1:14" ht="16.5" thickTop="1" thickBot="1" x14ac:dyDescent="0.3">
      <c r="A12" s="160" t="s">
        <v>132</v>
      </c>
      <c r="B12" s="169">
        <v>1</v>
      </c>
      <c r="C12" s="166">
        <v>2</v>
      </c>
      <c r="D12" s="166"/>
      <c r="E12" s="166"/>
      <c r="F12" s="166"/>
      <c r="G12" s="166"/>
      <c r="H12" s="166"/>
      <c r="I12" s="166"/>
      <c r="J12" s="166"/>
      <c r="K12" s="166"/>
      <c r="L12" s="166"/>
      <c r="M12" s="166"/>
      <c r="N12" s="164"/>
    </row>
    <row r="13" spans="1:14" ht="16.5" thickTop="1" thickBot="1" x14ac:dyDescent="0.3">
      <c r="A13" s="160" t="s">
        <v>140</v>
      </c>
      <c r="B13" s="169"/>
      <c r="C13" s="166">
        <v>2</v>
      </c>
      <c r="D13" s="166"/>
      <c r="E13" s="166"/>
      <c r="F13" s="166"/>
      <c r="G13" s="166"/>
      <c r="H13" s="166"/>
      <c r="I13" s="166"/>
      <c r="J13" s="166"/>
      <c r="K13" s="166"/>
      <c r="L13" s="166"/>
      <c r="M13" s="166"/>
      <c r="N13" s="164"/>
    </row>
    <row r="14" spans="1:14" ht="16.5" thickTop="1" thickBot="1" x14ac:dyDescent="0.3">
      <c r="A14" s="160" t="s">
        <v>65</v>
      </c>
      <c r="B14" s="169">
        <v>1</v>
      </c>
      <c r="C14" s="166">
        <v>3</v>
      </c>
      <c r="D14" s="166">
        <v>1</v>
      </c>
      <c r="E14" s="166"/>
      <c r="F14" s="166"/>
      <c r="G14" s="166"/>
      <c r="H14" s="166"/>
      <c r="I14" s="166"/>
      <c r="J14" s="166"/>
      <c r="K14" s="166"/>
      <c r="L14" s="166"/>
      <c r="M14" s="166">
        <v>7</v>
      </c>
      <c r="N14" s="164"/>
    </row>
    <row r="15" spans="1:14" ht="16.5" thickTop="1" thickBot="1" x14ac:dyDescent="0.3">
      <c r="A15" s="160" t="s">
        <v>134</v>
      </c>
      <c r="B15" s="169">
        <v>1</v>
      </c>
      <c r="C15" s="166"/>
      <c r="D15" s="166"/>
      <c r="E15" s="166"/>
      <c r="F15" s="166"/>
      <c r="G15" s="166"/>
      <c r="H15" s="166"/>
      <c r="I15" s="166"/>
      <c r="J15" s="166"/>
      <c r="K15" s="166"/>
      <c r="L15" s="166"/>
      <c r="M15" s="166"/>
      <c r="N15" s="164"/>
    </row>
    <row r="16" spans="1:14" ht="16.5" thickTop="1" thickBot="1" x14ac:dyDescent="0.3">
      <c r="A16" s="160" t="s">
        <v>127</v>
      </c>
      <c r="B16" s="169">
        <v>1</v>
      </c>
      <c r="C16" s="166"/>
      <c r="D16" s="166"/>
      <c r="E16" s="166"/>
      <c r="F16" s="166"/>
      <c r="G16" s="166"/>
      <c r="H16" s="166"/>
      <c r="I16" s="166"/>
      <c r="J16" s="166"/>
      <c r="K16" s="166"/>
      <c r="L16" s="166"/>
      <c r="M16" s="166"/>
      <c r="N16" s="164"/>
    </row>
    <row r="17" spans="1:14" ht="16.5" thickTop="1" thickBot="1" x14ac:dyDescent="0.3">
      <c r="A17" s="160" t="s">
        <v>130</v>
      </c>
      <c r="B17" s="169">
        <v>2</v>
      </c>
      <c r="C17" s="166">
        <v>11</v>
      </c>
      <c r="D17" s="166">
        <v>3</v>
      </c>
      <c r="E17" s="166"/>
      <c r="F17" s="166"/>
      <c r="G17" s="166"/>
      <c r="H17" s="166"/>
      <c r="I17" s="166"/>
      <c r="J17" s="166"/>
      <c r="K17" s="166"/>
      <c r="L17" s="166"/>
      <c r="M17" s="166"/>
      <c r="N17" s="164"/>
    </row>
    <row r="18" spans="1:14" ht="16.5" thickTop="1" thickBot="1" x14ac:dyDescent="0.3">
      <c r="A18" s="160" t="s">
        <v>126</v>
      </c>
      <c r="B18" s="169">
        <v>2</v>
      </c>
      <c r="C18" s="166"/>
      <c r="D18" s="166">
        <v>1</v>
      </c>
      <c r="E18" s="166"/>
      <c r="F18" s="166"/>
      <c r="G18" s="166"/>
      <c r="H18" s="166"/>
      <c r="I18" s="166"/>
      <c r="J18" s="166"/>
      <c r="K18" s="166"/>
      <c r="L18" s="166"/>
      <c r="M18" s="166"/>
      <c r="N18" s="164"/>
    </row>
    <row r="19" spans="1:14" ht="16.5" thickTop="1" thickBot="1" x14ac:dyDescent="0.3">
      <c r="A19" s="160" t="s">
        <v>86</v>
      </c>
      <c r="B19" s="169">
        <v>1</v>
      </c>
      <c r="C19" s="166"/>
      <c r="D19" s="166"/>
      <c r="E19" s="166"/>
      <c r="F19" s="166"/>
      <c r="G19" s="166"/>
      <c r="H19" s="166"/>
      <c r="I19" s="166"/>
      <c r="J19" s="166"/>
      <c r="K19" s="166"/>
      <c r="L19" s="166"/>
      <c r="M19" s="166">
        <v>20</v>
      </c>
      <c r="N19" s="164"/>
    </row>
    <row r="20" spans="1:14" ht="16.5" thickTop="1" thickBot="1" x14ac:dyDescent="0.3">
      <c r="A20" s="160" t="s">
        <v>35</v>
      </c>
      <c r="B20" s="169">
        <v>4</v>
      </c>
      <c r="C20" s="166"/>
      <c r="D20" s="166">
        <v>2</v>
      </c>
      <c r="E20" s="166"/>
      <c r="F20" s="166"/>
      <c r="G20" s="166"/>
      <c r="H20" s="166"/>
      <c r="I20" s="166"/>
      <c r="J20" s="166"/>
      <c r="K20" s="166"/>
      <c r="L20" s="166"/>
      <c r="M20" s="166">
        <v>4</v>
      </c>
      <c r="N20" s="164"/>
    </row>
    <row r="21" spans="1:14" ht="16.5" thickTop="1" thickBot="1" x14ac:dyDescent="0.3">
      <c r="A21" s="160" t="s">
        <v>81</v>
      </c>
      <c r="B21" s="169"/>
      <c r="C21" s="166"/>
      <c r="D21" s="166"/>
      <c r="E21" s="166"/>
      <c r="F21" s="166"/>
      <c r="G21" s="166"/>
      <c r="H21" s="166"/>
      <c r="I21" s="166"/>
      <c r="J21" s="166"/>
      <c r="K21" s="166"/>
      <c r="L21" s="166"/>
      <c r="M21" s="166">
        <v>1</v>
      </c>
      <c r="N21" s="164"/>
    </row>
    <row r="22" spans="1:14" ht="16.5" thickTop="1" thickBot="1" x14ac:dyDescent="0.3">
      <c r="A22" s="160" t="s">
        <v>128</v>
      </c>
      <c r="B22" s="169">
        <v>6</v>
      </c>
      <c r="C22" s="166">
        <v>53</v>
      </c>
      <c r="D22" s="166">
        <v>3</v>
      </c>
      <c r="E22" s="166"/>
      <c r="F22" s="166"/>
      <c r="G22" s="166"/>
      <c r="H22" s="166"/>
      <c r="I22" s="166"/>
      <c r="J22" s="166"/>
      <c r="K22" s="166"/>
      <c r="L22" s="166"/>
      <c r="M22" s="166"/>
      <c r="N22" s="164"/>
    </row>
    <row r="23" spans="1:14" ht="16.5" thickTop="1" thickBot="1" x14ac:dyDescent="0.3">
      <c r="A23" s="160" t="s">
        <v>36</v>
      </c>
      <c r="B23" s="169">
        <v>18</v>
      </c>
      <c r="C23" s="166">
        <v>11</v>
      </c>
      <c r="D23" s="166">
        <v>2</v>
      </c>
      <c r="E23" s="166"/>
      <c r="F23" s="166"/>
      <c r="G23" s="166"/>
      <c r="H23" s="166"/>
      <c r="I23" s="166"/>
      <c r="J23" s="166"/>
      <c r="K23" s="166"/>
      <c r="L23" s="166"/>
      <c r="M23" s="166">
        <v>9</v>
      </c>
      <c r="N23" s="164"/>
    </row>
    <row r="24" spans="1:14" ht="16.5" thickTop="1" thickBot="1" x14ac:dyDescent="0.3">
      <c r="A24" s="160" t="s">
        <v>133</v>
      </c>
      <c r="B24" s="169">
        <v>7</v>
      </c>
      <c r="C24" s="166">
        <v>5</v>
      </c>
      <c r="D24" s="166"/>
      <c r="E24" s="166"/>
      <c r="F24" s="166"/>
      <c r="G24" s="166"/>
      <c r="H24" s="166"/>
      <c r="I24" s="166"/>
      <c r="J24" s="166"/>
      <c r="K24" s="166"/>
      <c r="L24" s="166"/>
      <c r="M24" s="166"/>
      <c r="N24" s="164"/>
    </row>
    <row r="25" spans="1:14" ht="16.5" thickTop="1" thickBot="1" x14ac:dyDescent="0.3">
      <c r="A25" s="160" t="s">
        <v>34</v>
      </c>
      <c r="B25" s="169">
        <v>3</v>
      </c>
      <c r="C25" s="166"/>
      <c r="D25" s="166">
        <v>2</v>
      </c>
      <c r="E25" s="166"/>
      <c r="F25" s="166"/>
      <c r="G25" s="166"/>
      <c r="H25" s="166"/>
      <c r="I25" s="166"/>
      <c r="J25" s="166"/>
      <c r="K25" s="166"/>
      <c r="L25" s="166"/>
      <c r="M25" s="166">
        <v>4</v>
      </c>
      <c r="N25" s="164"/>
    </row>
    <row r="26" spans="1:14" ht="16.5" thickTop="1" thickBot="1" x14ac:dyDescent="0.3">
      <c r="A26" s="160" t="s">
        <v>118</v>
      </c>
      <c r="B26" s="169"/>
      <c r="C26" s="166">
        <v>3</v>
      </c>
      <c r="D26" s="166">
        <v>1</v>
      </c>
      <c r="E26" s="166"/>
      <c r="F26" s="166"/>
      <c r="G26" s="166"/>
      <c r="H26" s="166"/>
      <c r="I26" s="166"/>
      <c r="J26" s="166"/>
      <c r="K26" s="166"/>
      <c r="L26" s="166"/>
      <c r="M26" s="166"/>
      <c r="N26" s="164"/>
    </row>
    <row r="27" spans="1:14" ht="16.5" thickTop="1" thickBot="1" x14ac:dyDescent="0.3">
      <c r="A27" s="160" t="s">
        <v>135</v>
      </c>
      <c r="B27" s="169"/>
      <c r="C27" s="166">
        <v>4</v>
      </c>
      <c r="D27" s="166"/>
      <c r="E27" s="166"/>
      <c r="F27" s="166"/>
      <c r="G27" s="166"/>
      <c r="H27" s="166"/>
      <c r="I27" s="166"/>
      <c r="J27" s="166"/>
      <c r="K27" s="166"/>
      <c r="L27" s="166"/>
      <c r="M27" s="166"/>
      <c r="N27" s="164"/>
    </row>
    <row r="28" spans="1:14" ht="16.5" thickTop="1" thickBot="1" x14ac:dyDescent="0.3">
      <c r="A28" s="160" t="s">
        <v>125</v>
      </c>
      <c r="B28" s="169">
        <v>12</v>
      </c>
      <c r="C28" s="166"/>
      <c r="D28" s="166"/>
      <c r="E28" s="166"/>
      <c r="F28" s="166"/>
      <c r="G28" s="166"/>
      <c r="H28" s="166"/>
      <c r="I28" s="166"/>
      <c r="J28" s="166"/>
      <c r="K28" s="166"/>
      <c r="L28" s="166"/>
      <c r="M28" s="166"/>
      <c r="N28" s="164"/>
    </row>
    <row r="29" spans="1:14" ht="16.5" thickTop="1" thickBot="1" x14ac:dyDescent="0.3">
      <c r="A29" s="160" t="s">
        <v>131</v>
      </c>
      <c r="B29" s="169">
        <v>8</v>
      </c>
      <c r="C29" s="166">
        <v>7</v>
      </c>
      <c r="D29" s="166"/>
      <c r="E29" s="166"/>
      <c r="F29" s="166"/>
      <c r="G29" s="166"/>
      <c r="H29" s="166"/>
      <c r="I29" s="166"/>
      <c r="J29" s="166"/>
      <c r="K29" s="166"/>
      <c r="L29" s="166"/>
      <c r="M29" s="166"/>
      <c r="N29" s="164"/>
    </row>
    <row r="30" spans="1:14" ht="16.5" thickTop="1" thickBot="1" x14ac:dyDescent="0.3">
      <c r="A30" s="160"/>
      <c r="B30" s="169"/>
      <c r="C30" s="166"/>
      <c r="D30" s="166"/>
      <c r="E30" s="166"/>
      <c r="F30" s="166"/>
      <c r="G30" s="166"/>
      <c r="H30" s="166"/>
      <c r="I30" s="166"/>
      <c r="J30" s="166"/>
      <c r="K30" s="166"/>
      <c r="L30" s="166"/>
      <c r="M30" s="166"/>
      <c r="N30" s="164"/>
    </row>
    <row r="31" spans="1:14" ht="16.5" thickTop="1" thickBot="1" x14ac:dyDescent="0.3">
      <c r="A31" s="160"/>
      <c r="B31" s="169"/>
      <c r="C31" s="166"/>
      <c r="D31" s="166"/>
      <c r="E31" s="166"/>
      <c r="F31" s="166"/>
      <c r="G31" s="166"/>
      <c r="H31" s="166"/>
      <c r="I31" s="166"/>
      <c r="J31" s="166"/>
      <c r="K31" s="166"/>
      <c r="L31" s="166"/>
      <c r="M31" s="166"/>
      <c r="N31" s="164"/>
    </row>
    <row r="32" spans="1:14" ht="16.5" thickTop="1" thickBot="1" x14ac:dyDescent="0.3">
      <c r="A32" s="160"/>
      <c r="B32" s="169"/>
      <c r="C32" s="166"/>
      <c r="D32" s="166"/>
      <c r="E32" s="166"/>
      <c r="F32" s="166"/>
      <c r="G32" s="166"/>
      <c r="H32" s="166"/>
      <c r="I32" s="166"/>
      <c r="J32" s="166"/>
      <c r="K32" s="166"/>
      <c r="L32" s="166"/>
      <c r="M32" s="166"/>
      <c r="N32" s="164"/>
    </row>
    <row r="33" spans="1:14" ht="16.5" thickTop="1" thickBot="1" x14ac:dyDescent="0.3">
      <c r="A33" s="160"/>
      <c r="B33" s="169"/>
      <c r="C33" s="166"/>
      <c r="D33" s="166"/>
      <c r="E33" s="166"/>
      <c r="F33" s="166"/>
      <c r="G33" s="166"/>
      <c r="H33" s="166"/>
      <c r="I33" s="166"/>
      <c r="J33" s="166"/>
      <c r="K33" s="166"/>
      <c r="L33" s="166"/>
      <c r="M33" s="166"/>
      <c r="N33" s="164"/>
    </row>
    <row r="34" spans="1:14" ht="16.5" thickTop="1" thickBot="1" x14ac:dyDescent="0.3">
      <c r="A34" s="160"/>
      <c r="B34" s="169"/>
      <c r="C34" s="166"/>
      <c r="D34" s="166"/>
      <c r="E34" s="166"/>
      <c r="F34" s="166"/>
      <c r="G34" s="166"/>
      <c r="H34" s="166"/>
      <c r="I34" s="166"/>
      <c r="J34" s="166"/>
      <c r="K34" s="166"/>
      <c r="L34" s="166"/>
      <c r="M34" s="166"/>
      <c r="N34" s="164"/>
    </row>
    <row r="35" spans="1:14" ht="16.5" thickTop="1" thickBot="1" x14ac:dyDescent="0.3">
      <c r="A35" s="160"/>
      <c r="B35" s="169"/>
      <c r="C35" s="166"/>
      <c r="D35" s="166"/>
      <c r="E35" s="166"/>
      <c r="F35" s="166"/>
      <c r="G35" s="166"/>
      <c r="H35" s="166"/>
      <c r="I35" s="166"/>
      <c r="J35" s="166"/>
      <c r="K35" s="166"/>
      <c r="L35" s="166"/>
      <c r="M35" s="166"/>
      <c r="N35" s="164"/>
    </row>
    <row r="36" spans="1:14" ht="16.5" thickTop="1" thickBot="1" x14ac:dyDescent="0.3">
      <c r="A36" s="160"/>
      <c r="B36" s="169"/>
      <c r="C36" s="166"/>
      <c r="D36" s="166"/>
      <c r="E36" s="166"/>
      <c r="F36" s="166"/>
      <c r="G36" s="166"/>
      <c r="H36" s="166"/>
      <c r="I36" s="166"/>
      <c r="J36" s="166"/>
      <c r="K36" s="166"/>
      <c r="L36" s="166"/>
      <c r="M36" s="166"/>
      <c r="N36" s="164"/>
    </row>
    <row r="37" spans="1:14" ht="16.5" thickTop="1" thickBot="1" x14ac:dyDescent="0.3">
      <c r="A37" s="160"/>
      <c r="B37" s="169"/>
      <c r="C37" s="166"/>
      <c r="D37" s="166"/>
      <c r="E37" s="166"/>
      <c r="F37" s="166"/>
      <c r="G37" s="166"/>
      <c r="H37" s="166"/>
      <c r="I37" s="166"/>
      <c r="J37" s="166"/>
      <c r="K37" s="166"/>
      <c r="L37" s="166"/>
      <c r="M37" s="166"/>
      <c r="N37" s="164"/>
    </row>
    <row r="38" spans="1:14" ht="16.5" thickTop="1" thickBot="1" x14ac:dyDescent="0.3">
      <c r="A38" s="160"/>
      <c r="B38" s="169"/>
      <c r="C38" s="166"/>
      <c r="D38" s="166"/>
      <c r="E38" s="166"/>
      <c r="F38" s="166"/>
      <c r="G38" s="166"/>
      <c r="H38" s="166"/>
      <c r="I38" s="166"/>
      <c r="J38" s="166"/>
      <c r="K38" s="166"/>
      <c r="L38" s="166"/>
      <c r="M38" s="166"/>
      <c r="N38" s="164"/>
    </row>
    <row r="39" spans="1:14" ht="16.5" thickTop="1" thickBot="1" x14ac:dyDescent="0.3">
      <c r="A39" s="160"/>
      <c r="B39" s="169"/>
      <c r="C39" s="166"/>
      <c r="D39" s="166"/>
      <c r="E39" s="166"/>
      <c r="F39" s="166"/>
      <c r="G39" s="166"/>
      <c r="H39" s="166"/>
      <c r="I39" s="166"/>
      <c r="J39" s="166"/>
      <c r="K39" s="166"/>
      <c r="L39" s="166"/>
      <c r="M39" s="166"/>
      <c r="N39" s="164"/>
    </row>
    <row r="40" spans="1:14" ht="16.5" thickTop="1" thickBot="1" x14ac:dyDescent="0.3">
      <c r="A40" s="160"/>
      <c r="B40" s="169"/>
      <c r="C40" s="166"/>
      <c r="D40" s="166"/>
      <c r="E40" s="166"/>
      <c r="F40" s="166"/>
      <c r="G40" s="166"/>
      <c r="H40" s="166"/>
      <c r="I40" s="166"/>
      <c r="J40" s="166"/>
      <c r="K40" s="166"/>
      <c r="L40" s="166"/>
      <c r="M40" s="166"/>
      <c r="N40" s="164"/>
    </row>
    <row r="41" spans="1:14" ht="16.5" thickTop="1" thickBot="1" x14ac:dyDescent="0.3">
      <c r="A41" s="160"/>
      <c r="B41" s="169"/>
      <c r="C41" s="166"/>
      <c r="D41" s="166"/>
      <c r="E41" s="166"/>
      <c r="F41" s="166"/>
      <c r="G41" s="166"/>
      <c r="H41" s="166"/>
      <c r="I41" s="166"/>
      <c r="J41" s="166"/>
      <c r="K41" s="166"/>
      <c r="L41" s="166"/>
      <c r="M41" s="166"/>
      <c r="N41" s="164"/>
    </row>
    <row r="42" spans="1:14" ht="16.5" thickTop="1" thickBot="1" x14ac:dyDescent="0.3">
      <c r="A42" s="160"/>
      <c r="B42" s="169"/>
      <c r="C42" s="166"/>
      <c r="D42" s="166"/>
      <c r="E42" s="166"/>
      <c r="F42" s="166"/>
      <c r="G42" s="166"/>
      <c r="H42" s="166"/>
      <c r="I42" s="166"/>
      <c r="J42" s="166"/>
      <c r="K42" s="166"/>
      <c r="L42" s="166"/>
      <c r="M42" s="166"/>
      <c r="N42" s="164"/>
    </row>
    <row r="43" spans="1:14" ht="16.5" thickTop="1" thickBot="1" x14ac:dyDescent="0.3">
      <c r="A43" s="160"/>
      <c r="B43" s="169"/>
      <c r="C43" s="166"/>
      <c r="D43" s="166"/>
      <c r="E43" s="166"/>
      <c r="F43" s="166"/>
      <c r="G43" s="166"/>
      <c r="H43" s="166"/>
      <c r="I43" s="166"/>
      <c r="J43" s="166"/>
      <c r="K43" s="166"/>
      <c r="L43" s="166"/>
      <c r="M43" s="166"/>
      <c r="N43" s="164"/>
    </row>
    <row r="44" spans="1:14" ht="16.5" thickTop="1" thickBot="1" x14ac:dyDescent="0.3">
      <c r="A44" s="160"/>
      <c r="B44" s="169"/>
      <c r="C44" s="166"/>
      <c r="D44" s="166"/>
      <c r="E44" s="166"/>
      <c r="F44" s="166"/>
      <c r="G44" s="166"/>
      <c r="H44" s="166"/>
      <c r="I44" s="166"/>
      <c r="J44" s="166"/>
      <c r="K44" s="166"/>
      <c r="L44" s="166"/>
      <c r="M44" s="166"/>
      <c r="N44" s="164"/>
    </row>
    <row r="45" spans="1:14" ht="16.5" thickTop="1" thickBot="1" x14ac:dyDescent="0.3">
      <c r="A45" s="160"/>
      <c r="B45" s="169"/>
      <c r="C45" s="166"/>
      <c r="D45" s="166"/>
      <c r="E45" s="166"/>
      <c r="F45" s="166"/>
      <c r="G45" s="166"/>
      <c r="H45" s="166"/>
      <c r="I45" s="166"/>
      <c r="J45" s="166"/>
      <c r="K45" s="166"/>
      <c r="L45" s="166"/>
      <c r="M45" s="166"/>
      <c r="N45" s="164"/>
    </row>
    <row r="46" spans="1:14" ht="16.5" thickTop="1" thickBot="1" x14ac:dyDescent="0.3">
      <c r="A46" s="160"/>
      <c r="B46" s="169"/>
      <c r="C46" s="166"/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4"/>
    </row>
    <row r="47" spans="1:14" ht="16.5" thickTop="1" thickBot="1" x14ac:dyDescent="0.3">
      <c r="A47" s="160"/>
      <c r="B47" s="169"/>
      <c r="C47" s="166"/>
      <c r="D47" s="166"/>
      <c r="E47" s="166"/>
      <c r="F47" s="166"/>
      <c r="G47" s="166"/>
      <c r="H47" s="166"/>
      <c r="I47" s="166"/>
      <c r="J47" s="166"/>
      <c r="K47" s="166"/>
      <c r="L47" s="166"/>
      <c r="M47" s="166"/>
      <c r="N47" s="164"/>
    </row>
    <row r="48" spans="1:14" ht="16.5" thickTop="1" thickBot="1" x14ac:dyDescent="0.3">
      <c r="A48" s="160"/>
      <c r="B48" s="169"/>
      <c r="C48" s="166"/>
      <c r="D48" s="166"/>
      <c r="E48" s="166"/>
      <c r="F48" s="166"/>
      <c r="G48" s="166"/>
      <c r="H48" s="166"/>
      <c r="I48" s="166"/>
      <c r="J48" s="166"/>
      <c r="K48" s="166"/>
      <c r="L48" s="166"/>
      <c r="M48" s="166"/>
      <c r="N48" s="164"/>
    </row>
    <row r="49" spans="1:14" ht="16.5" thickTop="1" thickBot="1" x14ac:dyDescent="0.3">
      <c r="A49" s="160"/>
      <c r="B49" s="169"/>
      <c r="C49" s="166"/>
      <c r="D49" s="166"/>
      <c r="E49" s="166"/>
      <c r="F49" s="166"/>
      <c r="G49" s="166"/>
      <c r="H49" s="166"/>
      <c r="I49" s="166"/>
      <c r="J49" s="166"/>
      <c r="K49" s="166"/>
      <c r="L49" s="166"/>
      <c r="M49" s="166"/>
      <c r="N49" s="164"/>
    </row>
    <row r="50" spans="1:14" ht="16.5" thickTop="1" thickBot="1" x14ac:dyDescent="0.3">
      <c r="A50" s="160"/>
      <c r="B50" s="169"/>
      <c r="C50" s="166"/>
      <c r="D50" s="166"/>
      <c r="E50" s="166"/>
      <c r="F50" s="166"/>
      <c r="G50" s="166"/>
      <c r="H50" s="166"/>
      <c r="I50" s="166"/>
      <c r="J50" s="166"/>
      <c r="K50" s="166"/>
      <c r="L50" s="166"/>
      <c r="M50" s="166"/>
      <c r="N50" s="164"/>
    </row>
    <row r="51" spans="1:14" ht="16.5" thickTop="1" thickBot="1" x14ac:dyDescent="0.3">
      <c r="A51" s="160"/>
      <c r="B51" s="169"/>
      <c r="C51" s="166"/>
      <c r="D51" s="166"/>
      <c r="E51" s="166"/>
      <c r="F51" s="166"/>
      <c r="G51" s="166"/>
      <c r="H51" s="166"/>
      <c r="I51" s="166"/>
      <c r="J51" s="166"/>
      <c r="K51" s="166"/>
      <c r="L51" s="166"/>
      <c r="M51" s="166"/>
      <c r="N51" s="164"/>
    </row>
    <row r="52" spans="1:14" ht="16.5" thickTop="1" thickBot="1" x14ac:dyDescent="0.3">
      <c r="A52" s="160"/>
      <c r="B52" s="169"/>
      <c r="C52" s="166"/>
      <c r="D52" s="166"/>
      <c r="E52" s="166"/>
      <c r="F52" s="166"/>
      <c r="G52" s="166"/>
      <c r="H52" s="166"/>
      <c r="I52" s="166"/>
      <c r="J52" s="166"/>
      <c r="K52" s="166"/>
      <c r="L52" s="166"/>
      <c r="M52" s="166"/>
      <c r="N52" s="164"/>
    </row>
    <row r="53" spans="1:14" ht="16.5" thickTop="1" thickBot="1" x14ac:dyDescent="0.3">
      <c r="A53" s="160"/>
      <c r="B53" s="169"/>
      <c r="C53" s="166"/>
      <c r="D53" s="166"/>
      <c r="E53" s="166"/>
      <c r="F53" s="166"/>
      <c r="G53" s="166"/>
      <c r="H53" s="166"/>
      <c r="I53" s="166"/>
      <c r="J53" s="166"/>
      <c r="K53" s="166"/>
      <c r="L53" s="166"/>
      <c r="M53" s="166"/>
      <c r="N53" s="164"/>
    </row>
    <row r="54" spans="1:14" ht="16.5" thickTop="1" thickBot="1" x14ac:dyDescent="0.3">
      <c r="A54" s="160"/>
      <c r="B54" s="169"/>
      <c r="C54" s="166"/>
      <c r="D54" s="166"/>
      <c r="E54" s="166"/>
      <c r="F54" s="166"/>
      <c r="G54" s="166"/>
      <c r="H54" s="166"/>
      <c r="I54" s="166"/>
      <c r="J54" s="166"/>
      <c r="K54" s="166"/>
      <c r="L54" s="166"/>
      <c r="M54" s="166"/>
      <c r="N54" s="164"/>
    </row>
    <row r="55" spans="1:14" ht="16.5" thickTop="1" thickBot="1" x14ac:dyDescent="0.3">
      <c r="A55" s="160"/>
      <c r="B55" s="169"/>
      <c r="C55" s="166"/>
      <c r="D55" s="166"/>
      <c r="E55" s="166"/>
      <c r="F55" s="166"/>
      <c r="G55" s="166"/>
      <c r="H55" s="166"/>
      <c r="I55" s="166"/>
      <c r="J55" s="166"/>
      <c r="K55" s="166"/>
      <c r="L55" s="166"/>
      <c r="M55" s="166"/>
      <c r="N55" s="164"/>
    </row>
    <row r="56" spans="1:14" ht="16.5" thickTop="1" thickBot="1" x14ac:dyDescent="0.3">
      <c r="A56" s="160"/>
      <c r="B56" s="169"/>
      <c r="C56" s="166"/>
      <c r="D56" s="166"/>
      <c r="E56" s="166"/>
      <c r="F56" s="166"/>
      <c r="G56" s="166"/>
      <c r="H56" s="166"/>
      <c r="I56" s="166"/>
      <c r="J56" s="166"/>
      <c r="K56" s="166"/>
      <c r="L56" s="166"/>
      <c r="M56" s="166"/>
      <c r="N56" s="164"/>
    </row>
    <row r="57" spans="1:14" ht="16.5" thickTop="1" thickBot="1" x14ac:dyDescent="0.3">
      <c r="A57" s="160"/>
      <c r="B57" s="169"/>
      <c r="C57" s="166"/>
      <c r="D57" s="166"/>
      <c r="E57" s="166"/>
      <c r="F57" s="166"/>
      <c r="G57" s="166"/>
      <c r="H57" s="166"/>
      <c r="I57" s="166"/>
      <c r="J57" s="166"/>
      <c r="K57" s="166"/>
      <c r="L57" s="166"/>
      <c r="M57" s="166"/>
      <c r="N57" s="164"/>
    </row>
    <row r="58" spans="1:14" ht="16.5" thickTop="1" thickBot="1" x14ac:dyDescent="0.3">
      <c r="A58" s="160"/>
      <c r="B58" s="169"/>
      <c r="C58" s="166"/>
      <c r="D58" s="166"/>
      <c r="E58" s="166"/>
      <c r="F58" s="166"/>
      <c r="G58" s="166"/>
      <c r="H58" s="166"/>
      <c r="I58" s="166"/>
      <c r="J58" s="166"/>
      <c r="K58" s="166"/>
      <c r="L58" s="166"/>
      <c r="M58" s="166"/>
      <c r="N58" s="164"/>
    </row>
    <row r="59" spans="1:14" ht="16.5" thickTop="1" thickBot="1" x14ac:dyDescent="0.3">
      <c r="A59" s="160"/>
      <c r="B59" s="169"/>
      <c r="C59" s="166"/>
      <c r="D59" s="166"/>
      <c r="E59" s="166"/>
      <c r="F59" s="166"/>
      <c r="G59" s="166"/>
      <c r="H59" s="166"/>
      <c r="I59" s="166"/>
      <c r="J59" s="166"/>
      <c r="K59" s="166"/>
      <c r="L59" s="166"/>
      <c r="M59" s="166"/>
      <c r="N59" s="164"/>
    </row>
    <row r="60" spans="1:14" ht="16.5" thickTop="1" thickBot="1" x14ac:dyDescent="0.3">
      <c r="A60" s="160"/>
      <c r="B60" s="169"/>
      <c r="C60" s="166"/>
      <c r="D60" s="166"/>
      <c r="E60" s="166"/>
      <c r="F60" s="166"/>
      <c r="G60" s="166"/>
      <c r="H60" s="166"/>
      <c r="I60" s="166"/>
      <c r="J60" s="166"/>
      <c r="K60" s="166"/>
      <c r="L60" s="166"/>
      <c r="M60" s="166"/>
      <c r="N60" s="164"/>
    </row>
    <row r="61" spans="1:14" ht="16.5" thickTop="1" thickBot="1" x14ac:dyDescent="0.3">
      <c r="A61" s="160"/>
      <c r="B61" s="169"/>
      <c r="C61" s="166"/>
      <c r="D61" s="166"/>
      <c r="E61" s="166"/>
      <c r="F61" s="166"/>
      <c r="G61" s="166"/>
      <c r="H61" s="166"/>
      <c r="I61" s="166"/>
      <c r="J61" s="166"/>
      <c r="K61" s="166"/>
      <c r="L61" s="166"/>
      <c r="M61" s="166"/>
      <c r="N61" s="164"/>
    </row>
    <row r="62" spans="1:14" ht="16.5" thickTop="1" thickBot="1" x14ac:dyDescent="0.3">
      <c r="A62" s="160"/>
      <c r="B62" s="169"/>
      <c r="C62" s="166"/>
      <c r="D62" s="166"/>
      <c r="E62" s="166"/>
      <c r="F62" s="166"/>
      <c r="G62" s="166"/>
      <c r="H62" s="166"/>
      <c r="I62" s="166"/>
      <c r="J62" s="166"/>
      <c r="K62" s="166"/>
      <c r="L62" s="166"/>
      <c r="M62" s="166"/>
      <c r="N62" s="164"/>
    </row>
    <row r="63" spans="1:14" ht="16.5" thickTop="1" thickBot="1" x14ac:dyDescent="0.3">
      <c r="A63" s="160"/>
      <c r="B63" s="169"/>
      <c r="C63" s="166"/>
      <c r="D63" s="166"/>
      <c r="E63" s="166"/>
      <c r="F63" s="166"/>
      <c r="G63" s="166"/>
      <c r="H63" s="166"/>
      <c r="I63" s="166"/>
      <c r="J63" s="166"/>
      <c r="K63" s="166"/>
      <c r="L63" s="166"/>
      <c r="M63" s="166"/>
      <c r="N63" s="164"/>
    </row>
    <row r="64" spans="1:14" ht="16.5" thickTop="1" thickBot="1" x14ac:dyDescent="0.3">
      <c r="A64" s="161"/>
      <c r="B64" s="169"/>
      <c r="C64" s="166"/>
      <c r="D64" s="166"/>
      <c r="E64" s="166"/>
      <c r="F64" s="166"/>
      <c r="G64" s="166"/>
      <c r="H64" s="166"/>
      <c r="I64" s="166"/>
      <c r="J64" s="166"/>
      <c r="K64" s="166"/>
      <c r="L64" s="166"/>
      <c r="M64" s="166"/>
      <c r="N64" s="164"/>
    </row>
    <row r="65" spans="1:14" ht="16.5" thickTop="1" thickBot="1" x14ac:dyDescent="0.3">
      <c r="A65" s="161"/>
      <c r="B65" s="169"/>
      <c r="C65" s="166"/>
      <c r="D65" s="166"/>
      <c r="E65" s="166"/>
      <c r="F65" s="166"/>
      <c r="G65" s="166"/>
      <c r="H65" s="166"/>
      <c r="I65" s="166"/>
      <c r="J65" s="166"/>
      <c r="K65" s="166"/>
      <c r="L65" s="166"/>
      <c r="M65" s="166"/>
      <c r="N65" s="164"/>
    </row>
    <row r="66" spans="1:14" ht="16.5" thickTop="1" thickBot="1" x14ac:dyDescent="0.3">
      <c r="A66" s="161"/>
      <c r="B66" s="169"/>
      <c r="C66" s="166"/>
      <c r="D66" s="166"/>
      <c r="E66" s="166"/>
      <c r="F66" s="166"/>
      <c r="G66" s="166"/>
      <c r="H66" s="166"/>
      <c r="I66" s="166"/>
      <c r="J66" s="166"/>
      <c r="K66" s="166"/>
      <c r="L66" s="166"/>
      <c r="M66" s="166"/>
      <c r="N66" s="164"/>
    </row>
    <row r="67" spans="1:14" ht="16.5" thickTop="1" thickBot="1" x14ac:dyDescent="0.3">
      <c r="A67" s="161"/>
      <c r="B67" s="169"/>
      <c r="C67" s="166"/>
      <c r="D67" s="166"/>
      <c r="E67" s="166"/>
      <c r="F67" s="166"/>
      <c r="G67" s="166"/>
      <c r="H67" s="166"/>
      <c r="I67" s="166"/>
      <c r="J67" s="166"/>
      <c r="K67" s="166"/>
      <c r="L67" s="166"/>
      <c r="M67" s="166"/>
      <c r="N67" s="164"/>
    </row>
    <row r="68" spans="1:14" ht="16.5" thickTop="1" thickBot="1" x14ac:dyDescent="0.3">
      <c r="A68" s="161"/>
      <c r="B68" s="169"/>
      <c r="C68" s="166"/>
      <c r="D68" s="166"/>
      <c r="E68" s="166"/>
      <c r="F68" s="166"/>
      <c r="G68" s="166"/>
      <c r="H68" s="166"/>
      <c r="I68" s="166"/>
      <c r="J68" s="166"/>
      <c r="K68" s="166"/>
      <c r="L68" s="166"/>
      <c r="M68" s="166"/>
      <c r="N68" s="164"/>
    </row>
    <row r="69" spans="1:14" ht="16.5" thickTop="1" thickBot="1" x14ac:dyDescent="0.3">
      <c r="A69" s="161"/>
      <c r="B69" s="169"/>
      <c r="C69" s="166"/>
      <c r="D69" s="166"/>
      <c r="E69" s="166"/>
      <c r="F69" s="166"/>
      <c r="G69" s="166"/>
      <c r="H69" s="166"/>
      <c r="I69" s="166"/>
      <c r="J69" s="166"/>
      <c r="K69" s="166"/>
      <c r="L69" s="166"/>
      <c r="M69" s="166"/>
      <c r="N69" s="164"/>
    </row>
    <row r="70" spans="1:14" ht="16.5" thickTop="1" thickBot="1" x14ac:dyDescent="0.3">
      <c r="A70" s="161"/>
      <c r="B70" s="169"/>
      <c r="C70" s="166"/>
      <c r="D70" s="166"/>
      <c r="E70" s="166"/>
      <c r="F70" s="166"/>
      <c r="G70" s="166"/>
      <c r="H70" s="166"/>
      <c r="I70" s="166"/>
      <c r="J70" s="166"/>
      <c r="K70" s="166"/>
      <c r="L70" s="166"/>
      <c r="M70" s="166"/>
      <c r="N70" s="164"/>
    </row>
    <row r="71" spans="1:14" ht="16.5" thickTop="1" thickBot="1" x14ac:dyDescent="0.3">
      <c r="A71" s="161"/>
      <c r="B71" s="169"/>
      <c r="C71" s="166"/>
      <c r="D71" s="166"/>
      <c r="E71" s="166"/>
      <c r="F71" s="166"/>
      <c r="G71" s="166"/>
      <c r="H71" s="166"/>
      <c r="I71" s="166"/>
      <c r="J71" s="166"/>
      <c r="K71" s="166"/>
      <c r="L71" s="166"/>
      <c r="M71" s="166"/>
      <c r="N71" s="164"/>
    </row>
    <row r="72" spans="1:14" ht="16.5" thickTop="1" thickBot="1" x14ac:dyDescent="0.3">
      <c r="A72" s="161"/>
      <c r="B72" s="169"/>
      <c r="C72" s="166"/>
      <c r="D72" s="166"/>
      <c r="E72" s="166"/>
      <c r="F72" s="166"/>
      <c r="G72" s="166"/>
      <c r="H72" s="166"/>
      <c r="I72" s="166"/>
      <c r="J72" s="166"/>
      <c r="K72" s="166"/>
      <c r="L72" s="166"/>
      <c r="M72" s="166"/>
      <c r="N72" s="164"/>
    </row>
    <row r="73" spans="1:14" ht="16.5" thickTop="1" thickBot="1" x14ac:dyDescent="0.3">
      <c r="A73" s="162"/>
      <c r="B73" s="170"/>
      <c r="C73" s="171"/>
      <c r="D73" s="171"/>
      <c r="E73" s="171"/>
      <c r="F73" s="171"/>
      <c r="G73" s="171"/>
      <c r="H73" s="171"/>
      <c r="I73" s="171"/>
      <c r="J73" s="171"/>
      <c r="K73" s="171"/>
      <c r="L73" s="171"/>
      <c r="M73" s="171"/>
      <c r="N73" s="165"/>
    </row>
    <row r="74" spans="1:14" ht="13.5" thickTop="1" x14ac:dyDescent="0.2"/>
  </sheetData>
  <sortState ref="A5:A30">
    <sortCondition ref="A5"/>
  </sortState>
  <mergeCells count="14">
    <mergeCell ref="M1:M3"/>
    <mergeCell ref="N1:N3"/>
    <mergeCell ref="G1:G3"/>
    <mergeCell ref="H1:H3"/>
    <mergeCell ref="I1:I3"/>
    <mergeCell ref="J1:J3"/>
    <mergeCell ref="K1:K3"/>
    <mergeCell ref="L1:L3"/>
    <mergeCell ref="F1:F3"/>
    <mergeCell ref="A1:A3"/>
    <mergeCell ref="B1:B3"/>
    <mergeCell ref="C1:C3"/>
    <mergeCell ref="D1:D3"/>
    <mergeCell ref="E1:E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INDV</vt:lpstr>
      <vt:lpstr>SERVIS</vt:lpstr>
      <vt:lpstr>INDV!MEFLOSYL</vt:lpstr>
      <vt:lpstr>INDV!Zone_d_impression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jmc</dc:creator>
  <cp:lastModifiedBy>Jean-Eric Pelouas</cp:lastModifiedBy>
  <dcterms:created xsi:type="dcterms:W3CDTF">2017-05-29T19:32:04Z</dcterms:created>
  <dcterms:modified xsi:type="dcterms:W3CDTF">2018-06-04T06:51:17Z</dcterms:modified>
</cp:coreProperties>
</file>