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45" windowWidth="10515" windowHeight="4425"/>
  </bookViews>
  <sheets>
    <sheet name="calcul congés" sheetId="1" r:id="rId1"/>
    <sheet name="les jours feriés" sheetId="2" r:id="rId2"/>
    <sheet name="Feuil3" sheetId="3" r:id="rId3"/>
  </sheets>
  <externalReferences>
    <externalReference r:id="rId4"/>
  </externalReferences>
  <definedNames>
    <definedName name="Cel_Annee">[1]Feuil1!$C$2</definedName>
    <definedName name="fériés">'les jours feriés'!$D$6:$E$17</definedName>
  </definedNames>
  <calcPr calcId="145621"/>
</workbook>
</file>

<file path=xl/calcChain.xml><?xml version="1.0" encoding="utf-8"?>
<calcChain xmlns="http://schemas.openxmlformats.org/spreadsheetml/2006/main">
  <c r="E19" i="1" l="1"/>
  <c r="E20" i="1"/>
  <c r="E18" i="1"/>
  <c r="E13" i="1" l="1"/>
  <c r="E14" i="1"/>
  <c r="E12" i="1"/>
  <c r="E8" i="2"/>
  <c r="E10" i="2"/>
  <c r="E11" i="2"/>
  <c r="E12" i="2"/>
  <c r="D19" i="1"/>
  <c r="D20" i="1"/>
  <c r="D18" i="1"/>
  <c r="F19" i="1" l="1"/>
  <c r="F20" i="1"/>
  <c r="F18" i="1"/>
  <c r="C12" i="1"/>
  <c r="C13" i="1"/>
  <c r="C14" i="1"/>
  <c r="D10" i="2"/>
  <c r="D11" i="2" l="1"/>
  <c r="D12" i="2" l="1"/>
  <c r="F12" i="1" l="1"/>
  <c r="F14" i="1"/>
  <c r="F13" i="1"/>
  <c r="D8" i="2"/>
</calcChain>
</file>

<file path=xl/sharedStrings.xml><?xml version="1.0" encoding="utf-8"?>
<sst xmlns="http://schemas.openxmlformats.org/spreadsheetml/2006/main" count="54" uniqueCount="45">
  <si>
    <t>NOM ET PRENOMS</t>
  </si>
  <si>
    <t>DATE DE DEBUT CONGE 2012 &amp; 2013</t>
  </si>
  <si>
    <t>NOMBRE DE JOURS CALENDAIRES</t>
  </si>
  <si>
    <t>Nadège</t>
  </si>
  <si>
    <t>Stéphane</t>
  </si>
  <si>
    <t>Fériés</t>
  </si>
  <si>
    <t>Dates</t>
  </si>
  <si>
    <t>Jour de l'an</t>
  </si>
  <si>
    <t>Pâques</t>
  </si>
  <si>
    <t>Lundi de Pâques</t>
  </si>
  <si>
    <t>Fête du Travail</t>
  </si>
  <si>
    <t>Ascension</t>
  </si>
  <si>
    <t>Pentecôte</t>
  </si>
  <si>
    <t>Lundi de Pentecôte</t>
  </si>
  <si>
    <t>Fête Nationale</t>
  </si>
  <si>
    <t>Assomption</t>
  </si>
  <si>
    <t>Toussaint</t>
  </si>
  <si>
    <t>Noël</t>
  </si>
  <si>
    <t>la fete de Ramadan</t>
  </si>
  <si>
    <t>la fete de Tabaski</t>
  </si>
  <si>
    <t>Journée Nationale de la paix</t>
  </si>
  <si>
    <t>le lendemain de l'anniversaire de la naissance de Mahomet (Maouloud)</t>
  </si>
  <si>
    <t>le lendemain de la nuit du destin</t>
  </si>
  <si>
    <t>Nombre de dimanche et jours fériés</t>
  </si>
  <si>
    <t>horson</t>
  </si>
  <si>
    <t>Date de retour congés</t>
  </si>
  <si>
    <t>jour de paques +1jour</t>
  </si>
  <si>
    <t>40 jours âpres paques</t>
  </si>
  <si>
    <t>jour de pentecote +1jour</t>
  </si>
  <si>
    <t>10 jours âpres ascension ou 50 jours âpres paques</t>
  </si>
  <si>
    <t xml:space="preserve">Nombre de jours ouvrables </t>
  </si>
  <si>
    <t>OBSERVATIONS</t>
  </si>
  <si>
    <t>cette fete n'est pas mobile elle change de date chaque année elle a lieu 41 jours apres le mardi gras (les 6 dimanches non compris)</t>
  </si>
  <si>
    <t>Si cette fete tombe un dimanche le lendemain de la fete du travail est férié</t>
  </si>
  <si>
    <t>Si cette fete tombe un dimanche le lendemain de la fete est férié</t>
  </si>
  <si>
    <t xml:space="preserve">Je souhaiterais si possible  inscrire les dates chaque année </t>
  </si>
  <si>
    <t>=NB.JOURS.OUVRES.INTL($B$6;$D$6;11;fériés)</t>
  </si>
  <si>
    <t>NB.JOURS.OUVRES.INTL, fonction</t>
  </si>
  <si>
    <t>Syntaxe</t>
  </si>
  <si>
    <t>NB.JOURS.OUVRES.INTL(date_début, date_fin, [weekend], [jours_fériés])</t>
  </si>
  <si>
    <t>du week-end et leur nombre. Les jours du week-end et ceux qui sont désignés comme des jours fériés ne sont pas considérés comme des jours ouvrés.</t>
  </si>
  <si>
    <t>Voir aide Excel</t>
  </si>
  <si>
    <t>Cette fonction renvoie le nombre de jours ouvrés entiers compris entre deux dates à l’aide de paramètres identifiant les jours</t>
  </si>
  <si>
    <t>EXCEL 2010</t>
  </si>
  <si>
    <t>VERSIONS ANTERIEURES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</si>
</sst>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ddd\ dd\ mmm\ yy"/>
    <numFmt numFmtId="166" formatCode="dddd\ * dd/mm/yyyy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2"/>
      <name val="Garamond"/>
      <family val="1"/>
    </font>
    <font>
      <sz val="1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43" fontId="2" fillId="0" borderId="2" xfId="1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 wrapText="1"/>
    </xf>
    <xf numFmtId="0" fontId="4" fillId="0" borderId="3" xfId="0" applyFont="1" applyFill="1" applyBorder="1"/>
    <xf numFmtId="14" fontId="3" fillId="0" borderId="4" xfId="0" applyNumberFormat="1" applyFont="1" applyFill="1" applyBorder="1"/>
    <xf numFmtId="43" fontId="3" fillId="0" borderId="4" xfId="1" applyFont="1" applyFill="1" applyBorder="1" applyAlignment="1">
      <alignment horizontal="center"/>
    </xf>
    <xf numFmtId="1" fontId="3" fillId="0" borderId="4" xfId="0" applyNumberFormat="1" applyFont="1" applyFill="1" applyBorder="1" applyAlignment="1">
      <alignment horizontal="center"/>
    </xf>
    <xf numFmtId="0" fontId="0" fillId="0" borderId="0" xfId="0" applyFill="1"/>
    <xf numFmtId="2" fontId="0" fillId="0" borderId="0" xfId="0" applyNumberFormat="1"/>
    <xf numFmtId="0" fontId="5" fillId="0" borderId="4" xfId="0" applyFont="1" applyFill="1" applyBorder="1" applyAlignment="1" applyProtection="1">
      <protection hidden="1"/>
    </xf>
    <xf numFmtId="166" fontId="5" fillId="0" borderId="4" xfId="0" applyNumberFormat="1" applyFont="1" applyFill="1" applyBorder="1" applyAlignment="1" applyProtection="1">
      <alignment horizontal="right"/>
      <protection hidden="1"/>
    </xf>
    <xf numFmtId="0" fontId="5" fillId="0" borderId="4" xfId="0" applyFont="1" applyFill="1" applyBorder="1" applyAlignment="1" applyProtection="1">
      <alignment vertical="top"/>
      <protection hidden="1"/>
    </xf>
    <xf numFmtId="166" fontId="5" fillId="2" borderId="4" xfId="0" applyNumberFormat="1" applyFont="1" applyFill="1" applyBorder="1" applyAlignment="1" applyProtection="1">
      <alignment horizontal="right" vertical="top"/>
      <protection hidden="1"/>
    </xf>
    <xf numFmtId="0" fontId="6" fillId="0" borderId="4" xfId="0" applyFont="1" applyFill="1" applyBorder="1" applyAlignment="1"/>
    <xf numFmtId="166" fontId="6" fillId="0" borderId="4" xfId="0" applyNumberFormat="1" applyFont="1" applyFill="1" applyBorder="1" applyAlignment="1">
      <alignment horizontal="right"/>
    </xf>
    <xf numFmtId="0" fontId="6" fillId="0" borderId="4" xfId="0" applyFont="1" applyFill="1" applyBorder="1" applyAlignment="1">
      <alignment wrapText="1"/>
    </xf>
    <xf numFmtId="165" fontId="7" fillId="0" borderId="4" xfId="0" applyNumberFormat="1" applyFont="1" applyFill="1" applyBorder="1" applyAlignment="1" applyProtection="1">
      <alignment horizontal="center" vertical="center"/>
      <protection hidden="1"/>
    </xf>
    <xf numFmtId="0" fontId="7" fillId="0" borderId="4" xfId="0" applyFont="1" applyFill="1" applyBorder="1" applyAlignment="1" applyProtection="1">
      <alignment horizontal="center" vertical="center"/>
      <protection hidden="1"/>
    </xf>
    <xf numFmtId="0" fontId="5" fillId="0" borderId="4" xfId="0" applyFont="1" applyFill="1" applyBorder="1" applyAlignment="1" applyProtection="1">
      <alignment vertical="top" wrapText="1"/>
      <protection hidden="1"/>
    </xf>
    <xf numFmtId="0" fontId="0" fillId="0" borderId="0" xfId="0" quotePrefix="1"/>
    <xf numFmtId="0" fontId="8" fillId="0" borderId="0" xfId="0" applyFont="1"/>
    <xf numFmtId="0" fontId="9" fillId="0" borderId="0" xfId="0" applyFont="1"/>
    <xf numFmtId="1" fontId="3" fillId="3" borderId="4" xfId="0" applyNumberFormat="1" applyFont="1" applyFill="1" applyBorder="1" applyAlignment="1">
      <alignment horizontal="center"/>
    </xf>
    <xf numFmtId="14" fontId="3" fillId="3" borderId="4" xfId="0" applyNumberFormat="1" applyFont="1" applyFill="1" applyBorder="1"/>
    <xf numFmtId="0" fontId="5" fillId="0" borderId="6" xfId="0" applyFont="1" applyFill="1" applyBorder="1" applyAlignment="1" applyProtection="1">
      <alignment horizontal="center" vertical="center" wrapText="1"/>
      <protection hidden="1"/>
    </xf>
    <xf numFmtId="0" fontId="5" fillId="0" borderId="5" xfId="0" applyFont="1" applyFill="1" applyBorder="1" applyAlignment="1" applyProtection="1">
      <alignment horizontal="center" vertical="center" wrapText="1"/>
      <protection hidden="1"/>
    </xf>
    <xf numFmtId="0" fontId="5" fillId="0" borderId="7" xfId="0" applyFont="1" applyFill="1" applyBorder="1" applyAlignment="1" applyProtection="1">
      <alignment horizontal="center" vertical="center" wrapText="1"/>
      <protection hidden="1"/>
    </xf>
    <xf numFmtId="0" fontId="0" fillId="0" borderId="4" xfId="0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ownloads/filtre69_2_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>
        <row r="2">
          <cell r="C2">
            <v>2012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20"/>
  <sheetViews>
    <sheetView tabSelected="1" topLeftCell="A5" workbookViewId="0">
      <selection activeCell="H17" sqref="H17"/>
    </sheetView>
  </sheetViews>
  <sheetFormatPr baseColWidth="10" defaultRowHeight="15" x14ac:dyDescent="0.25"/>
  <cols>
    <col min="1" max="1" width="30.7109375" customWidth="1"/>
    <col min="3" max="6" width="14.42578125" customWidth="1"/>
  </cols>
  <sheetData>
    <row r="2" spans="1:8" x14ac:dyDescent="0.25">
      <c r="G2" s="10"/>
    </row>
    <row r="3" spans="1:8" x14ac:dyDescent="0.25">
      <c r="A3" s="22" t="s">
        <v>37</v>
      </c>
      <c r="G3" s="10"/>
    </row>
    <row r="4" spans="1:8" x14ac:dyDescent="0.25">
      <c r="A4" t="s">
        <v>42</v>
      </c>
      <c r="G4" s="10"/>
    </row>
    <row r="5" spans="1:8" x14ac:dyDescent="0.25">
      <c r="A5" t="s">
        <v>40</v>
      </c>
      <c r="G5" s="10"/>
    </row>
    <row r="6" spans="1:8" x14ac:dyDescent="0.25">
      <c r="A6" s="22" t="s">
        <v>38</v>
      </c>
      <c r="G6" s="10"/>
    </row>
    <row r="7" spans="1:8" x14ac:dyDescent="0.25">
      <c r="A7" t="s">
        <v>39</v>
      </c>
      <c r="G7" s="10"/>
    </row>
    <row r="8" spans="1:8" x14ac:dyDescent="0.25">
      <c r="A8" s="21" t="s">
        <v>36</v>
      </c>
      <c r="G8" s="10"/>
    </row>
    <row r="9" spans="1:8" x14ac:dyDescent="0.25">
      <c r="A9" s="23" t="s">
        <v>41</v>
      </c>
      <c r="G9" s="10"/>
    </row>
    <row r="10" spans="1:8" ht="15.75" thickBot="1" x14ac:dyDescent="0.3">
      <c r="A10" s="21"/>
    </row>
    <row r="11" spans="1:8" ht="51" x14ac:dyDescent="0.25">
      <c r="A11" s="1" t="s">
        <v>0</v>
      </c>
      <c r="B11" s="2" t="s">
        <v>1</v>
      </c>
      <c r="C11" s="3" t="s">
        <v>30</v>
      </c>
      <c r="D11" s="4" t="s">
        <v>25</v>
      </c>
      <c r="E11" s="4" t="s">
        <v>2</v>
      </c>
      <c r="F11" s="3" t="s">
        <v>23</v>
      </c>
      <c r="H11" s="23" t="s">
        <v>43</v>
      </c>
    </row>
    <row r="12" spans="1:8" ht="15.75" x14ac:dyDescent="0.25">
      <c r="A12" s="5" t="s">
        <v>3</v>
      </c>
      <c r="B12" s="25">
        <v>41254</v>
      </c>
      <c r="C12" s="24">
        <f>NETWORKDAYS.INTL($B$12,$D$12,11,fériés)</f>
        <v>27</v>
      </c>
      <c r="D12" s="6">
        <v>41286</v>
      </c>
      <c r="E12" s="8">
        <f>+D12-B12+1</f>
        <v>33</v>
      </c>
      <c r="F12" s="7">
        <f>+E12-C12</f>
        <v>6</v>
      </c>
    </row>
    <row r="13" spans="1:8" ht="15.75" x14ac:dyDescent="0.25">
      <c r="A13" s="5" t="s">
        <v>4</v>
      </c>
      <c r="B13" s="25">
        <v>41246</v>
      </c>
      <c r="C13" s="24">
        <f>NETWORKDAYS.INTL(B13,D13,11,fériés)</f>
        <v>28</v>
      </c>
      <c r="D13" s="6">
        <v>41280</v>
      </c>
      <c r="E13" s="8">
        <f t="shared" ref="E13:E14" si="0">+D13-B13+1</f>
        <v>35</v>
      </c>
      <c r="F13" s="7">
        <f t="shared" ref="F13:F14" si="1">+E13-C13</f>
        <v>7</v>
      </c>
    </row>
    <row r="14" spans="1:8" ht="15.75" x14ac:dyDescent="0.25">
      <c r="A14" s="5" t="s">
        <v>24</v>
      </c>
      <c r="B14" s="25">
        <v>41386</v>
      </c>
      <c r="C14" s="24">
        <f>NETWORKDAYS.INTL(B14,D14,11,fériés)</f>
        <v>25</v>
      </c>
      <c r="D14" s="6">
        <v>41416</v>
      </c>
      <c r="E14" s="8">
        <f t="shared" si="0"/>
        <v>31</v>
      </c>
      <c r="F14" s="7">
        <f t="shared" si="1"/>
        <v>6</v>
      </c>
    </row>
    <row r="16" spans="1:8" ht="15.75" thickBot="1" x14ac:dyDescent="0.3"/>
    <row r="17" spans="1:8" ht="51" x14ac:dyDescent="0.25">
      <c r="A17" s="1" t="s">
        <v>0</v>
      </c>
      <c r="B17" s="2" t="s">
        <v>1</v>
      </c>
      <c r="C17" s="4" t="s">
        <v>25</v>
      </c>
      <c r="D17" s="3" t="s">
        <v>30</v>
      </c>
      <c r="E17" s="4" t="s">
        <v>2</v>
      </c>
      <c r="F17" s="3" t="s">
        <v>23</v>
      </c>
      <c r="H17" s="23" t="s">
        <v>44</v>
      </c>
    </row>
    <row r="18" spans="1:8" ht="15.75" x14ac:dyDescent="0.25">
      <c r="A18" s="5" t="s">
        <v>3</v>
      </c>
      <c r="B18" s="25">
        <v>41254</v>
      </c>
      <c r="C18" s="6">
        <v>41286</v>
      </c>
      <c r="D18" s="29">
        <f ca="1">SUMPRODUCT((WEEKDAY(ROW(INDIRECT(B18&amp;":"&amp;C18)),2)&lt;7)*(COUNTIF(fériés,ROW(INDIRECT(B18&amp;":"&amp;C18)))=0))</f>
        <v>27</v>
      </c>
      <c r="E18" s="8">
        <f>C18-B18+1</f>
        <v>33</v>
      </c>
      <c r="F18" s="29">
        <f ca="1">E18-D18</f>
        <v>6</v>
      </c>
    </row>
    <row r="19" spans="1:8" ht="15.75" x14ac:dyDescent="0.25">
      <c r="A19" s="5" t="s">
        <v>4</v>
      </c>
      <c r="B19" s="25">
        <v>41246</v>
      </c>
      <c r="C19" s="6">
        <v>41280</v>
      </c>
      <c r="D19" s="29">
        <f ca="1">SUMPRODUCT((WEEKDAY(ROW(INDIRECT(B19&amp;":"&amp;C19)),2)&lt;7)*(COUNTIF(fériés,ROW(INDIRECT(B19&amp;":"&amp;C19)))=0))</f>
        <v>28</v>
      </c>
      <c r="E19" s="8">
        <f t="shared" ref="E19:E20" si="2">C19-B19+1</f>
        <v>35</v>
      </c>
      <c r="F19" s="29">
        <f t="shared" ref="F19:F20" ca="1" si="3">E19-D19</f>
        <v>7</v>
      </c>
    </row>
    <row r="20" spans="1:8" ht="15.75" x14ac:dyDescent="0.25">
      <c r="A20" s="5" t="s">
        <v>24</v>
      </c>
      <c r="B20" s="25">
        <v>41386</v>
      </c>
      <c r="C20" s="6">
        <v>41416</v>
      </c>
      <c r="D20" s="29">
        <f ca="1">SUMPRODUCT((WEEKDAY(ROW(INDIRECT(B20&amp;":"&amp;C20)),2)&lt;7)*(COUNTIF(fériés,ROW(INDIRECT(B20&amp;":"&amp;C20)))=0))</f>
        <v>25</v>
      </c>
      <c r="E20" s="8">
        <f t="shared" si="2"/>
        <v>31</v>
      </c>
      <c r="F20" s="29">
        <f t="shared" ca="1" si="3"/>
        <v>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F27"/>
  <sheetViews>
    <sheetView topLeftCell="A3" workbookViewId="0">
      <selection activeCell="E17" sqref="E17"/>
    </sheetView>
  </sheetViews>
  <sheetFormatPr baseColWidth="10" defaultRowHeight="15" x14ac:dyDescent="0.25"/>
  <cols>
    <col min="3" max="3" width="40" customWidth="1"/>
    <col min="4" max="4" width="24.28515625" bestFit="1" customWidth="1"/>
    <col min="5" max="5" width="24.28515625" customWidth="1"/>
    <col min="6" max="6" width="59.7109375" customWidth="1"/>
  </cols>
  <sheetData>
    <row r="5" spans="3:6" x14ac:dyDescent="0.25">
      <c r="C5" s="18" t="s">
        <v>5</v>
      </c>
      <c r="D5" s="19" t="s">
        <v>6</v>
      </c>
      <c r="E5" s="19"/>
      <c r="F5" s="18" t="s">
        <v>31</v>
      </c>
    </row>
    <row r="6" spans="3:6" x14ac:dyDescent="0.25">
      <c r="C6" s="11" t="s">
        <v>7</v>
      </c>
      <c r="D6" s="12">
        <v>40909</v>
      </c>
      <c r="E6" s="12">
        <v>41275</v>
      </c>
      <c r="F6" s="11"/>
    </row>
    <row r="7" spans="3:6" ht="36" customHeight="1" x14ac:dyDescent="0.25">
      <c r="C7" s="13" t="s">
        <v>8</v>
      </c>
      <c r="D7" s="14">
        <v>41007</v>
      </c>
      <c r="E7" s="14">
        <v>41364</v>
      </c>
      <c r="F7" s="20" t="s">
        <v>32</v>
      </c>
    </row>
    <row r="8" spans="3:6" x14ac:dyDescent="0.25">
      <c r="C8" s="11" t="s">
        <v>9</v>
      </c>
      <c r="D8" s="12">
        <f>D7+1</f>
        <v>41008</v>
      </c>
      <c r="E8" s="12">
        <f>E7+1</f>
        <v>41365</v>
      </c>
      <c r="F8" s="20" t="s">
        <v>26</v>
      </c>
    </row>
    <row r="9" spans="3:6" ht="28.5" x14ac:dyDescent="0.25">
      <c r="C9" s="11" t="s">
        <v>10</v>
      </c>
      <c r="D9" s="12">
        <v>41030</v>
      </c>
      <c r="E9" s="12">
        <v>41031</v>
      </c>
      <c r="F9" s="20" t="s">
        <v>33</v>
      </c>
    </row>
    <row r="10" spans="3:6" x14ac:dyDescent="0.25">
      <c r="C10" s="11" t="s">
        <v>11</v>
      </c>
      <c r="D10" s="12">
        <f>D7+39</f>
        <v>41046</v>
      </c>
      <c r="E10" s="12">
        <f>E7+39</f>
        <v>41403</v>
      </c>
      <c r="F10" s="20" t="s">
        <v>27</v>
      </c>
    </row>
    <row r="11" spans="3:6" x14ac:dyDescent="0.25">
      <c r="C11" s="11" t="s">
        <v>12</v>
      </c>
      <c r="D11" s="12">
        <f>D7+49</f>
        <v>41056</v>
      </c>
      <c r="E11" s="12">
        <f>E7+49</f>
        <v>41413</v>
      </c>
      <c r="F11" s="20" t="s">
        <v>29</v>
      </c>
    </row>
    <row r="12" spans="3:6" x14ac:dyDescent="0.25">
      <c r="C12" s="11" t="s">
        <v>13</v>
      </c>
      <c r="D12" s="12">
        <f>D11+1</f>
        <v>41057</v>
      </c>
      <c r="E12" s="12">
        <f>E11+1</f>
        <v>41414</v>
      </c>
      <c r="F12" s="20" t="s">
        <v>28</v>
      </c>
    </row>
    <row r="13" spans="3:6" x14ac:dyDescent="0.25">
      <c r="C13" s="11" t="s">
        <v>14</v>
      </c>
      <c r="D13" s="12">
        <v>41128</v>
      </c>
      <c r="E13" s="12">
        <v>41128</v>
      </c>
      <c r="F13" s="20" t="s">
        <v>34</v>
      </c>
    </row>
    <row r="14" spans="3:6" x14ac:dyDescent="0.25">
      <c r="C14" s="11" t="s">
        <v>15</v>
      </c>
      <c r="D14" s="12">
        <v>41136</v>
      </c>
      <c r="E14" s="12">
        <v>41136</v>
      </c>
      <c r="F14" s="20"/>
    </row>
    <row r="15" spans="3:6" x14ac:dyDescent="0.25">
      <c r="C15" s="11" t="s">
        <v>16</v>
      </c>
      <c r="D15" s="12">
        <v>41214</v>
      </c>
      <c r="E15" s="12">
        <v>41214</v>
      </c>
      <c r="F15" s="20"/>
    </row>
    <row r="16" spans="3:6" x14ac:dyDescent="0.25">
      <c r="C16" s="11" t="s">
        <v>20</v>
      </c>
      <c r="D16" s="12">
        <v>41228</v>
      </c>
      <c r="E16" s="12">
        <v>41228</v>
      </c>
      <c r="F16" s="20"/>
    </row>
    <row r="17" spans="3:6" x14ac:dyDescent="0.25">
      <c r="C17" s="15" t="s">
        <v>17</v>
      </c>
      <c r="D17" s="16">
        <v>41268</v>
      </c>
      <c r="E17" s="16">
        <v>41268</v>
      </c>
      <c r="F17" s="20"/>
    </row>
    <row r="18" spans="3:6" x14ac:dyDescent="0.25">
      <c r="C18" s="15" t="s">
        <v>18</v>
      </c>
      <c r="D18" s="16"/>
      <c r="E18" s="16"/>
      <c r="F18" s="26" t="s">
        <v>35</v>
      </c>
    </row>
    <row r="19" spans="3:6" x14ac:dyDescent="0.25">
      <c r="C19" s="15" t="s">
        <v>19</v>
      </c>
      <c r="D19" s="16"/>
      <c r="E19" s="16"/>
      <c r="F19" s="27"/>
    </row>
    <row r="20" spans="3:6" ht="29.25" x14ac:dyDescent="0.25">
      <c r="C20" s="17" t="s">
        <v>21</v>
      </c>
      <c r="D20" s="16"/>
      <c r="E20" s="16"/>
      <c r="F20" s="27"/>
    </row>
    <row r="21" spans="3:6" x14ac:dyDescent="0.25">
      <c r="C21" s="15" t="s">
        <v>22</v>
      </c>
      <c r="D21" s="16"/>
      <c r="E21" s="16"/>
      <c r="F21" s="28"/>
    </row>
    <row r="23" spans="3:6" s="9" customFormat="1" x14ac:dyDescent="0.25"/>
    <row r="24" spans="3:6" s="9" customFormat="1" x14ac:dyDescent="0.25"/>
    <row r="25" spans="3:6" s="9" customFormat="1" x14ac:dyDescent="0.25"/>
    <row r="26" spans="3:6" s="9" customFormat="1" x14ac:dyDescent="0.25"/>
    <row r="27" spans="3:6" s="9" customFormat="1" x14ac:dyDescent="0.25"/>
  </sheetData>
  <mergeCells count="1">
    <mergeCell ref="F18:F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calcul congés</vt:lpstr>
      <vt:lpstr>les jours feriés</vt:lpstr>
      <vt:lpstr>Feuil3</vt:lpstr>
      <vt:lpstr>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Jean-Eric Pelouas</cp:lastModifiedBy>
  <dcterms:created xsi:type="dcterms:W3CDTF">2012-11-29T12:52:38Z</dcterms:created>
  <dcterms:modified xsi:type="dcterms:W3CDTF">2012-11-30T09:55:14Z</dcterms:modified>
</cp:coreProperties>
</file>