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5"/>
  </bookViews>
  <sheets>
    <sheet name="Cal" sheetId="1" r:id="rId1"/>
    <sheet name="Hebdotest" sheetId="11" r:id="rId2"/>
    <sheet name="Param" sheetId="2" r:id="rId3"/>
    <sheet name="FWE" sheetId="3" state="hidden" r:id="rId4"/>
    <sheet name="RefHebdo" sheetId="9" state="hidden" r:id="rId5"/>
    <sheet name="PrintHbd" sheetId="14" r:id="rId6"/>
  </sheets>
  <functionGroups builtInGroupCount="18"/>
  <definedNames>
    <definedName name="_xlnm._FilterDatabase" localSheetId="0" hidden="1">Cal!$A$1:$AE$367</definedName>
    <definedName name="_xlnm._FilterDatabase" localSheetId="1" hidden="1">Hebdotest!$A$1:$AI$367</definedName>
    <definedName name="ACB">OFFSET(Param!$AD$1,1,,COUNTA(Param!$AD:$AD)-1)</definedName>
    <definedName name="ACBag">Param!$AD$2:$AD$26</definedName>
    <definedName name="ACBpost">Param!$V$2:$V$33</definedName>
    <definedName name="An">Param!$B$1</definedName>
    <definedName name="Année">OFFSET(Param!$D$2,,,COUNTA(Param!$D:$D)-1)</definedName>
    <definedName name="Calend">OFFSET(Cal!$A$1,,,COUNTA(Cal!$A:$A),COUNTA(Cal!$1:$1))</definedName>
    <definedName name="Calendw">OFFSET(Hebdotest!$A$1,,,COUNTA(Hebdotest!$A:$A),COUNTA(Hebdotest!$1:$1))</definedName>
    <definedName name="DBA">OFFSET(Param!$AF$1,1,,COUNTA(Param!$AF:$AF)-1)</definedName>
    <definedName name="DBAAg">Param!$AF$2:$AF$26</definedName>
    <definedName name="Feries">OFFSET(An,1,,COUNTA(Param!$B:$B)-1)</definedName>
    <definedName name="MOIS">Param!$F$2:$F$13</definedName>
    <definedName name="Secteur">OFFSET(Param!$S$2,,,COUNTA(Param!$S:$S)-1)</definedName>
    <definedName name="Services">OFFSET(Param!$U$1,1,,COUNTA(Param!$U:$U)-1,2)</definedName>
    <definedName name="Week">Param!$K$2:$K$54</definedName>
  </definedNames>
  <calcPr calcId="162913"/>
</workbook>
</file>

<file path=xl/calcChain.xml><?xml version="1.0" encoding="utf-8"?>
<calcChain xmlns="http://schemas.openxmlformats.org/spreadsheetml/2006/main">
  <c r="A1" i="11" l="1"/>
  <c r="I2" i="2" l="1"/>
  <c r="J54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3" i="2"/>
  <c r="J2" i="2"/>
  <c r="I4" i="2"/>
  <c r="K4" i="2" s="1"/>
  <c r="I5" i="2"/>
  <c r="K5" i="2" s="1"/>
  <c r="I6" i="2"/>
  <c r="K6" i="2" s="1"/>
  <c r="I7" i="2"/>
  <c r="K7" i="2" s="1"/>
  <c r="I8" i="2"/>
  <c r="K8" i="2" s="1"/>
  <c r="I9" i="2"/>
  <c r="K9" i="2" s="1"/>
  <c r="I10" i="2"/>
  <c r="K10" i="2" s="1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7" i="2"/>
  <c r="K17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I29" i="2"/>
  <c r="K29" i="2" s="1"/>
  <c r="I30" i="2"/>
  <c r="K30" i="2" s="1"/>
  <c r="I31" i="2"/>
  <c r="K31" i="2" s="1"/>
  <c r="I32" i="2"/>
  <c r="K32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1" i="2"/>
  <c r="K51" i="2" s="1"/>
  <c r="I52" i="2"/>
  <c r="K52" i="2" s="1"/>
  <c r="I53" i="2"/>
  <c r="K53" i="2" s="1"/>
  <c r="I54" i="2"/>
  <c r="K54" i="2" s="1"/>
  <c r="I3" i="2"/>
  <c r="A2" i="11"/>
  <c r="A3" i="11" s="1"/>
  <c r="B3" i="11" s="1"/>
  <c r="K2" i="2" l="1"/>
  <c r="K3" i="2"/>
  <c r="B2" i="11"/>
  <c r="A4" i="11"/>
  <c r="B4" i="11" s="1"/>
  <c r="A5" i="11" l="1"/>
  <c r="B5" i="11" s="1"/>
  <c r="A6" i="11" l="1"/>
  <c r="B6" i="11" s="1"/>
  <c r="A7" i="11" l="1"/>
  <c r="B7" i="11" s="1"/>
  <c r="A8" i="11" l="1"/>
  <c r="B8" i="11" s="1"/>
  <c r="A9" i="11" l="1"/>
  <c r="B9" i="11" s="1"/>
  <c r="A10" i="11" l="1"/>
  <c r="B10" i="11" s="1"/>
  <c r="A11" i="11" l="1"/>
  <c r="B11" i="11" s="1"/>
  <c r="A12" i="11" l="1"/>
  <c r="B12" i="11" s="1"/>
  <c r="A13" i="11" l="1"/>
  <c r="B13" i="11" s="1"/>
  <c r="A14" i="11" l="1"/>
  <c r="B14" i="11" s="1"/>
  <c r="A15" i="11" l="1"/>
  <c r="B15" i="11" s="1"/>
  <c r="A16" i="11" l="1"/>
  <c r="B16" i="11" s="1"/>
  <c r="A17" i="11" l="1"/>
  <c r="B17" i="11" s="1"/>
  <c r="A18" i="11" l="1"/>
  <c r="B18" i="11" s="1"/>
  <c r="A19" i="11" l="1"/>
  <c r="B19" i="11" s="1"/>
  <c r="A20" i="11" l="1"/>
  <c r="B20" i="11" s="1"/>
  <c r="A21" i="11" l="1"/>
  <c r="B21" i="11" s="1"/>
  <c r="A22" i="11" l="1"/>
  <c r="B22" i="11" s="1"/>
  <c r="A23" i="11" l="1"/>
  <c r="B23" i="11" s="1"/>
  <c r="A24" i="11" l="1"/>
  <c r="B24" i="11" s="1"/>
  <c r="A25" i="11" l="1"/>
  <c r="B25" i="11" s="1"/>
  <c r="A26" i="11" l="1"/>
  <c r="B26" i="11" s="1"/>
  <c r="A27" i="11" l="1"/>
  <c r="B27" i="11" s="1"/>
  <c r="A28" i="11" l="1"/>
  <c r="B28" i="11" s="1"/>
  <c r="A29" i="11" l="1"/>
  <c r="B29" i="11" s="1"/>
  <c r="A30" i="11" l="1"/>
  <c r="B30" i="11" s="1"/>
  <c r="A31" i="11" l="1"/>
  <c r="B31" i="11" s="1"/>
  <c r="A32" i="11" l="1"/>
  <c r="B32" i="11" s="1"/>
  <c r="A33" i="11" l="1"/>
  <c r="B33" i="11" s="1"/>
  <c r="A34" i="11" l="1"/>
  <c r="B34" i="11" s="1"/>
  <c r="A35" i="11" l="1"/>
  <c r="B35" i="11" s="1"/>
  <c r="A36" i="11" l="1"/>
  <c r="B36" i="11" s="1"/>
  <c r="A37" i="11" l="1"/>
  <c r="B37" i="11" s="1"/>
  <c r="A38" i="11" l="1"/>
  <c r="B38" i="11" s="1"/>
  <c r="A39" i="11" l="1"/>
  <c r="B39" i="11" s="1"/>
  <c r="A40" i="11" l="1"/>
  <c r="B40" i="11" s="1"/>
  <c r="A41" i="11" l="1"/>
  <c r="B41" i="11" s="1"/>
  <c r="A42" i="11" l="1"/>
  <c r="B42" i="11" s="1"/>
  <c r="A43" i="11" l="1"/>
  <c r="B43" i="11" s="1"/>
  <c r="A44" i="11" l="1"/>
  <c r="B44" i="11" s="1"/>
  <c r="A45" i="11" l="1"/>
  <c r="B45" i="11" s="1"/>
  <c r="A46" i="11" l="1"/>
  <c r="B46" i="11" s="1"/>
  <c r="A47" i="11" l="1"/>
  <c r="B47" i="11" s="1"/>
  <c r="A48" i="11" l="1"/>
  <c r="B48" i="11" s="1"/>
  <c r="A49" i="11" l="1"/>
  <c r="B49" i="11" s="1"/>
  <c r="A50" i="11" l="1"/>
  <c r="B50" i="11" s="1"/>
  <c r="A51" i="11" l="1"/>
  <c r="B51" i="11" s="1"/>
  <c r="A52" i="11" l="1"/>
  <c r="B52" i="11" s="1"/>
  <c r="A53" i="11" l="1"/>
  <c r="B53" i="11" s="1"/>
  <c r="A54" i="11" l="1"/>
  <c r="B54" i="11" s="1"/>
  <c r="A55" i="11" l="1"/>
  <c r="B55" i="11" s="1"/>
  <c r="A56" i="11" l="1"/>
  <c r="B56" i="11" s="1"/>
  <c r="A57" i="11" l="1"/>
  <c r="B57" i="11" s="1"/>
  <c r="A58" i="11" l="1"/>
  <c r="B58" i="11" s="1"/>
  <c r="A59" i="11" l="1"/>
  <c r="B59" i="11" s="1"/>
  <c r="A60" i="11" l="1"/>
  <c r="B60" i="11" s="1"/>
  <c r="A61" i="11" l="1"/>
  <c r="B61" i="11" s="1"/>
  <c r="A62" i="11" l="1"/>
  <c r="B62" i="11" s="1"/>
  <c r="A63" i="11" l="1"/>
  <c r="B63" i="11" s="1"/>
  <c r="A64" i="11" l="1"/>
  <c r="B64" i="11" s="1"/>
  <c r="A65" i="11" l="1"/>
  <c r="B65" i="11" s="1"/>
  <c r="A66" i="11" l="1"/>
  <c r="B66" i="11" s="1"/>
  <c r="A67" i="11" l="1"/>
  <c r="B67" i="11" s="1"/>
  <c r="A68" i="11" l="1"/>
  <c r="B68" i="11" s="1"/>
  <c r="A69" i="11" l="1"/>
  <c r="B69" i="11" s="1"/>
  <c r="A70" i="11" l="1"/>
  <c r="B70" i="11" s="1"/>
  <c r="A71" i="11" l="1"/>
  <c r="B71" i="11" s="1"/>
  <c r="A72" i="11" l="1"/>
  <c r="B72" i="11" s="1"/>
  <c r="A73" i="11" l="1"/>
  <c r="B73" i="11" s="1"/>
  <c r="A74" i="11" l="1"/>
  <c r="B74" i="11" s="1"/>
  <c r="A75" i="11" l="1"/>
  <c r="B75" i="11" s="1"/>
  <c r="A76" i="11" l="1"/>
  <c r="B76" i="11" s="1"/>
  <c r="A77" i="11" l="1"/>
  <c r="B77" i="11" s="1"/>
  <c r="A78" i="11" l="1"/>
  <c r="B78" i="11" s="1"/>
  <c r="A79" i="11" l="1"/>
  <c r="B79" i="11" s="1"/>
  <c r="A80" i="11" l="1"/>
  <c r="B80" i="11" s="1"/>
  <c r="A81" i="11" l="1"/>
  <c r="B81" i="11" s="1"/>
  <c r="A82" i="11" l="1"/>
  <c r="B82" i="11" s="1"/>
  <c r="A83" i="11" l="1"/>
  <c r="B83" i="11" s="1"/>
  <c r="A84" i="11" l="1"/>
  <c r="B84" i="11" s="1"/>
  <c r="A85" i="11" l="1"/>
  <c r="B85" i="11" s="1"/>
  <c r="A86" i="11" l="1"/>
  <c r="B86" i="11" s="1"/>
  <c r="A87" i="11" l="1"/>
  <c r="B87" i="11" s="1"/>
  <c r="A88" i="11" l="1"/>
  <c r="B88" i="11" s="1"/>
  <c r="A89" i="11" l="1"/>
  <c r="B89" i="11" s="1"/>
  <c r="A90" i="11" l="1"/>
  <c r="B90" i="11" s="1"/>
  <c r="A91" i="11" l="1"/>
  <c r="B91" i="11" s="1"/>
  <c r="A92" i="11" l="1"/>
  <c r="B92" i="11" s="1"/>
  <c r="A93" i="11" l="1"/>
  <c r="B93" i="11" s="1"/>
  <c r="A94" i="11" l="1"/>
  <c r="B94" i="11" s="1"/>
  <c r="A95" i="11" l="1"/>
  <c r="B95" i="11" s="1"/>
  <c r="A96" i="11" l="1"/>
  <c r="B96" i="11" s="1"/>
  <c r="A97" i="11" l="1"/>
  <c r="B97" i="11" s="1"/>
  <c r="A98" i="11" l="1"/>
  <c r="B98" i="11" s="1"/>
  <c r="A99" i="11" l="1"/>
  <c r="B99" i="11" s="1"/>
  <c r="A100" i="11" l="1"/>
  <c r="B100" i="11" s="1"/>
  <c r="A101" i="11" l="1"/>
  <c r="B101" i="11" s="1"/>
  <c r="A102" i="11" l="1"/>
  <c r="B102" i="11" s="1"/>
  <c r="A103" i="11" l="1"/>
  <c r="B103" i="11" s="1"/>
  <c r="A104" i="11" l="1"/>
  <c r="B104" i="11" s="1"/>
  <c r="A105" i="11" l="1"/>
  <c r="B105" i="11" s="1"/>
  <c r="A106" i="11" l="1"/>
  <c r="B106" i="11" s="1"/>
  <c r="A107" i="11" l="1"/>
  <c r="B107" i="11" s="1"/>
  <c r="A108" i="11" l="1"/>
  <c r="B108" i="11" s="1"/>
  <c r="A109" i="11" l="1"/>
  <c r="B109" i="11" s="1"/>
  <c r="A110" i="11" l="1"/>
  <c r="B110" i="11" s="1"/>
  <c r="A111" i="11" l="1"/>
  <c r="B111" i="11" s="1"/>
  <c r="A112" i="11" l="1"/>
  <c r="B112" i="11" s="1"/>
  <c r="A113" i="11" l="1"/>
  <c r="B113" i="11" s="1"/>
  <c r="A114" i="11" l="1"/>
  <c r="B114" i="11" s="1"/>
  <c r="A115" i="11" l="1"/>
  <c r="B115" i="11" s="1"/>
  <c r="A116" i="11" l="1"/>
  <c r="B116" i="11" s="1"/>
  <c r="A117" i="11" l="1"/>
  <c r="B117" i="11" s="1"/>
  <c r="A118" i="11" l="1"/>
  <c r="B118" i="11" s="1"/>
  <c r="A119" i="11" l="1"/>
  <c r="B119" i="11" s="1"/>
  <c r="A120" i="11" l="1"/>
  <c r="B120" i="11" s="1"/>
  <c r="A121" i="11" l="1"/>
  <c r="B121" i="11" s="1"/>
  <c r="A122" i="11" l="1"/>
  <c r="B122" i="11" s="1"/>
  <c r="A123" i="11" l="1"/>
  <c r="B123" i="11" s="1"/>
  <c r="A124" i="11" l="1"/>
  <c r="B124" i="11" s="1"/>
  <c r="A125" i="11" l="1"/>
  <c r="B125" i="11" s="1"/>
  <c r="A126" i="11" l="1"/>
  <c r="B126" i="11" s="1"/>
  <c r="A127" i="11" l="1"/>
  <c r="B127" i="11" s="1"/>
  <c r="A128" i="11" l="1"/>
  <c r="B128" i="11" s="1"/>
  <c r="A129" i="11" l="1"/>
  <c r="B129" i="11" s="1"/>
  <c r="A130" i="11" l="1"/>
  <c r="B130" i="11" s="1"/>
  <c r="A131" i="11" l="1"/>
  <c r="B131" i="11" s="1"/>
  <c r="A132" i="11" l="1"/>
  <c r="B132" i="11" s="1"/>
  <c r="A133" i="11" l="1"/>
  <c r="B133" i="11" s="1"/>
  <c r="A134" i="11" l="1"/>
  <c r="B134" i="11" s="1"/>
  <c r="A135" i="11" l="1"/>
  <c r="B135" i="11" s="1"/>
  <c r="A136" i="11" l="1"/>
  <c r="B136" i="11" s="1"/>
  <c r="A137" i="11" l="1"/>
  <c r="B137" i="11" s="1"/>
  <c r="A138" i="11" l="1"/>
  <c r="B138" i="11" s="1"/>
  <c r="A139" i="11" l="1"/>
  <c r="B139" i="11" s="1"/>
  <c r="A140" i="11" l="1"/>
  <c r="B140" i="11" s="1"/>
  <c r="A141" i="11" l="1"/>
  <c r="B141" i="11" s="1"/>
  <c r="A142" i="11" l="1"/>
  <c r="B142" i="11" s="1"/>
  <c r="A143" i="11" l="1"/>
  <c r="B143" i="11" s="1"/>
  <c r="A144" i="11" l="1"/>
  <c r="B144" i="11" s="1"/>
  <c r="A145" i="11" l="1"/>
  <c r="B145" i="11" s="1"/>
  <c r="A146" i="11" l="1"/>
  <c r="B146" i="11" s="1"/>
  <c r="A147" i="11" l="1"/>
  <c r="B147" i="11" s="1"/>
  <c r="A148" i="11" l="1"/>
  <c r="B148" i="11" s="1"/>
  <c r="A149" i="11" l="1"/>
  <c r="B149" i="11" s="1"/>
  <c r="A150" i="11" l="1"/>
  <c r="B150" i="11" s="1"/>
  <c r="A151" i="11" l="1"/>
  <c r="B151" i="11" s="1"/>
  <c r="A152" i="11" l="1"/>
  <c r="B152" i="11" s="1"/>
  <c r="A153" i="11" l="1"/>
  <c r="B153" i="11" s="1"/>
  <c r="A154" i="11" l="1"/>
  <c r="B154" i="11" s="1"/>
  <c r="A155" i="11" l="1"/>
  <c r="B155" i="11" s="1"/>
  <c r="A156" i="11" l="1"/>
  <c r="B156" i="11" s="1"/>
  <c r="A157" i="11" l="1"/>
  <c r="B157" i="11" s="1"/>
  <c r="A158" i="11" l="1"/>
  <c r="B158" i="11" s="1"/>
  <c r="A159" i="11" l="1"/>
  <c r="B159" i="11" s="1"/>
  <c r="A160" i="11" l="1"/>
  <c r="B160" i="11" s="1"/>
  <c r="A161" i="11" l="1"/>
  <c r="B161" i="11" s="1"/>
  <c r="A162" i="11" l="1"/>
  <c r="B162" i="11" s="1"/>
  <c r="A163" i="11" l="1"/>
  <c r="B163" i="11" s="1"/>
  <c r="A164" i="11" l="1"/>
  <c r="B164" i="11" s="1"/>
  <c r="A165" i="11" l="1"/>
  <c r="B165" i="11" s="1"/>
  <c r="A166" i="11" l="1"/>
  <c r="B166" i="11" s="1"/>
  <c r="A167" i="11" l="1"/>
  <c r="B167" i="11" s="1"/>
  <c r="A168" i="11" l="1"/>
  <c r="B168" i="11" s="1"/>
  <c r="A169" i="11" l="1"/>
  <c r="B169" i="11" s="1"/>
  <c r="A170" i="11" l="1"/>
  <c r="B170" i="11" s="1"/>
  <c r="A171" i="11" l="1"/>
  <c r="B171" i="11" s="1"/>
  <c r="A172" i="11" l="1"/>
  <c r="B172" i="11" s="1"/>
  <c r="A173" i="11" l="1"/>
  <c r="B173" i="11" s="1"/>
  <c r="A174" i="11" l="1"/>
  <c r="B174" i="11" s="1"/>
  <c r="A175" i="11" l="1"/>
  <c r="B175" i="11" s="1"/>
  <c r="A176" i="11" l="1"/>
  <c r="B176" i="11" s="1"/>
  <c r="A177" i="11" l="1"/>
  <c r="B177" i="11" s="1"/>
  <c r="A178" i="11" l="1"/>
  <c r="B178" i="11" s="1"/>
  <c r="A179" i="11" l="1"/>
  <c r="B179" i="11" s="1"/>
  <c r="A180" i="11" l="1"/>
  <c r="B180" i="11" s="1"/>
  <c r="A181" i="11" l="1"/>
  <c r="B181" i="11" s="1"/>
  <c r="A182" i="11" l="1"/>
  <c r="B182" i="11" s="1"/>
  <c r="A183" i="11" l="1"/>
  <c r="B183" i="11" s="1"/>
  <c r="A184" i="11" l="1"/>
  <c r="B184" i="11" s="1"/>
  <c r="A185" i="11" l="1"/>
  <c r="B185" i="11" s="1"/>
  <c r="A186" i="11" l="1"/>
  <c r="B186" i="11" s="1"/>
  <c r="A187" i="11" l="1"/>
  <c r="B187" i="11" s="1"/>
  <c r="A188" i="11" l="1"/>
  <c r="B188" i="11" s="1"/>
  <c r="A189" i="11" l="1"/>
  <c r="B189" i="11" s="1"/>
  <c r="A190" i="11" l="1"/>
  <c r="B190" i="11" s="1"/>
  <c r="A191" i="11" l="1"/>
  <c r="B191" i="11" s="1"/>
  <c r="A192" i="11" l="1"/>
  <c r="B192" i="11" s="1"/>
  <c r="A193" i="11" l="1"/>
  <c r="B193" i="11" s="1"/>
  <c r="A194" i="11" l="1"/>
  <c r="B194" i="11" s="1"/>
  <c r="A195" i="11" l="1"/>
  <c r="B195" i="11" s="1"/>
  <c r="A196" i="11" l="1"/>
  <c r="B196" i="11" s="1"/>
  <c r="A197" i="11" l="1"/>
  <c r="B197" i="11" s="1"/>
  <c r="A198" i="11" l="1"/>
  <c r="B198" i="11" s="1"/>
  <c r="A199" i="11" l="1"/>
  <c r="B199" i="11" s="1"/>
  <c r="A200" i="11" l="1"/>
  <c r="B200" i="11" s="1"/>
  <c r="A201" i="11" l="1"/>
  <c r="B201" i="11" s="1"/>
  <c r="A202" i="11" l="1"/>
  <c r="B202" i="11" s="1"/>
  <c r="A203" i="11" l="1"/>
  <c r="B203" i="11" s="1"/>
  <c r="A204" i="11" l="1"/>
  <c r="B204" i="11" s="1"/>
  <c r="A205" i="11" l="1"/>
  <c r="B205" i="11" s="1"/>
  <c r="A206" i="11" l="1"/>
  <c r="B206" i="11" s="1"/>
  <c r="A207" i="11" l="1"/>
  <c r="B207" i="11" s="1"/>
  <c r="A208" i="11" l="1"/>
  <c r="B208" i="11" s="1"/>
  <c r="A209" i="11" l="1"/>
  <c r="B209" i="11" s="1"/>
  <c r="A210" i="11" l="1"/>
  <c r="B210" i="11" s="1"/>
  <c r="A211" i="11" l="1"/>
  <c r="B211" i="11" s="1"/>
  <c r="A212" i="11" l="1"/>
  <c r="B212" i="11" s="1"/>
  <c r="A213" i="11" l="1"/>
  <c r="B213" i="11" s="1"/>
  <c r="A214" i="11" l="1"/>
  <c r="B214" i="11" s="1"/>
  <c r="A215" i="11" l="1"/>
  <c r="B215" i="11" s="1"/>
  <c r="A216" i="11" l="1"/>
  <c r="B216" i="11" s="1"/>
  <c r="A217" i="11" l="1"/>
  <c r="B217" i="11" s="1"/>
  <c r="A218" i="11" l="1"/>
  <c r="B218" i="11" s="1"/>
  <c r="A219" i="11" l="1"/>
  <c r="B219" i="11" s="1"/>
  <c r="A220" i="11" l="1"/>
  <c r="B220" i="11" s="1"/>
  <c r="A221" i="11" l="1"/>
  <c r="B221" i="11" s="1"/>
  <c r="A222" i="11" l="1"/>
  <c r="B222" i="11" s="1"/>
  <c r="A223" i="11" l="1"/>
  <c r="B223" i="11" s="1"/>
  <c r="A224" i="11" l="1"/>
  <c r="B224" i="11" s="1"/>
  <c r="A225" i="11" l="1"/>
  <c r="B225" i="11" s="1"/>
  <c r="A226" i="11" l="1"/>
  <c r="B226" i="11" s="1"/>
  <c r="A227" i="11" l="1"/>
  <c r="B227" i="11" s="1"/>
  <c r="A228" i="11" l="1"/>
  <c r="B228" i="11" s="1"/>
  <c r="A229" i="11" l="1"/>
  <c r="B229" i="11" s="1"/>
  <c r="A230" i="11" l="1"/>
  <c r="B230" i="11" s="1"/>
  <c r="A231" i="11" l="1"/>
  <c r="B231" i="11" s="1"/>
  <c r="A232" i="11" l="1"/>
  <c r="B232" i="11" s="1"/>
  <c r="A233" i="11" l="1"/>
  <c r="B233" i="11" s="1"/>
  <c r="A234" i="11" l="1"/>
  <c r="B234" i="11" s="1"/>
  <c r="A235" i="11" l="1"/>
  <c r="B235" i="11" s="1"/>
  <c r="A236" i="11" l="1"/>
  <c r="B236" i="11" s="1"/>
  <c r="A237" i="11" l="1"/>
  <c r="B237" i="11" s="1"/>
  <c r="A238" i="11" l="1"/>
  <c r="B238" i="11" s="1"/>
  <c r="A239" i="11" l="1"/>
  <c r="B239" i="11" s="1"/>
  <c r="A240" i="11" l="1"/>
  <c r="B240" i="11" s="1"/>
  <c r="A241" i="11" l="1"/>
  <c r="B241" i="11" s="1"/>
  <c r="A242" i="11" l="1"/>
  <c r="B242" i="11" s="1"/>
  <c r="A243" i="11" l="1"/>
  <c r="B243" i="11" s="1"/>
  <c r="A244" i="11" l="1"/>
  <c r="B244" i="11" s="1"/>
  <c r="A245" i="11" l="1"/>
  <c r="B245" i="11" s="1"/>
  <c r="A246" i="11" l="1"/>
  <c r="B246" i="11" s="1"/>
  <c r="A247" i="11" l="1"/>
  <c r="B247" i="11" s="1"/>
  <c r="A248" i="11" l="1"/>
  <c r="B248" i="11" s="1"/>
  <c r="A249" i="11" l="1"/>
  <c r="B249" i="11" s="1"/>
  <c r="A250" i="11" l="1"/>
  <c r="B250" i="11" s="1"/>
  <c r="A251" i="11" l="1"/>
  <c r="B251" i="11" s="1"/>
  <c r="A252" i="11" l="1"/>
  <c r="B252" i="11" s="1"/>
  <c r="A253" i="11" l="1"/>
  <c r="B253" i="11" s="1"/>
  <c r="A254" i="11" l="1"/>
  <c r="B254" i="11" s="1"/>
  <c r="A255" i="11" l="1"/>
  <c r="B255" i="11" s="1"/>
  <c r="A256" i="11" l="1"/>
  <c r="B256" i="11" s="1"/>
  <c r="A257" i="11" l="1"/>
  <c r="B257" i="11" s="1"/>
  <c r="A258" i="11" l="1"/>
  <c r="B258" i="11" s="1"/>
  <c r="A259" i="11" l="1"/>
  <c r="B259" i="11" s="1"/>
  <c r="A260" i="11" l="1"/>
  <c r="B260" i="11" s="1"/>
  <c r="A261" i="11" l="1"/>
  <c r="B261" i="11" s="1"/>
  <c r="A262" i="11" l="1"/>
  <c r="B262" i="11" s="1"/>
  <c r="A263" i="11" l="1"/>
  <c r="B263" i="11" s="1"/>
  <c r="A264" i="11" l="1"/>
  <c r="B264" i="11" s="1"/>
  <c r="A265" i="11" l="1"/>
  <c r="B265" i="11" s="1"/>
  <c r="A266" i="11" l="1"/>
  <c r="B266" i="11" s="1"/>
  <c r="A267" i="11" l="1"/>
  <c r="B267" i="11" s="1"/>
  <c r="A268" i="11" l="1"/>
  <c r="B268" i="11" s="1"/>
  <c r="A269" i="11" l="1"/>
  <c r="B269" i="11" s="1"/>
  <c r="A270" i="11" l="1"/>
  <c r="B270" i="11" s="1"/>
  <c r="A271" i="11" l="1"/>
  <c r="B271" i="11" s="1"/>
  <c r="A272" i="11" l="1"/>
  <c r="B272" i="11" s="1"/>
  <c r="A273" i="11" l="1"/>
  <c r="B273" i="11" s="1"/>
  <c r="A274" i="11" l="1"/>
  <c r="B274" i="11" s="1"/>
  <c r="A275" i="11" l="1"/>
  <c r="B275" i="11" s="1"/>
  <c r="A276" i="11" l="1"/>
  <c r="B276" i="11" s="1"/>
  <c r="A277" i="11" l="1"/>
  <c r="B277" i="11" s="1"/>
  <c r="A278" i="11" l="1"/>
  <c r="B278" i="11" s="1"/>
  <c r="A279" i="11" l="1"/>
  <c r="B279" i="11" s="1"/>
  <c r="A280" i="11" l="1"/>
  <c r="B280" i="11" s="1"/>
  <c r="A281" i="11" l="1"/>
  <c r="B281" i="11" s="1"/>
  <c r="A282" i="11" l="1"/>
  <c r="B282" i="11" s="1"/>
  <c r="A283" i="11" l="1"/>
  <c r="B283" i="11" s="1"/>
  <c r="A284" i="11" l="1"/>
  <c r="B284" i="11" s="1"/>
  <c r="A285" i="11" l="1"/>
  <c r="B285" i="11" s="1"/>
  <c r="A286" i="11" l="1"/>
  <c r="B286" i="11" s="1"/>
  <c r="A287" i="11" l="1"/>
  <c r="B287" i="11" s="1"/>
  <c r="A288" i="11" l="1"/>
  <c r="B288" i="11" s="1"/>
  <c r="A289" i="11" l="1"/>
  <c r="B289" i="11" s="1"/>
  <c r="A290" i="11" l="1"/>
  <c r="B290" i="11" s="1"/>
  <c r="A291" i="11" l="1"/>
  <c r="B291" i="11" s="1"/>
  <c r="A292" i="11" l="1"/>
  <c r="B292" i="11" s="1"/>
  <c r="A293" i="11" l="1"/>
  <c r="B293" i="11" s="1"/>
  <c r="A294" i="11" l="1"/>
  <c r="B294" i="11" s="1"/>
  <c r="A295" i="11" l="1"/>
  <c r="B295" i="11" s="1"/>
  <c r="A296" i="11" l="1"/>
  <c r="B296" i="11" s="1"/>
  <c r="A297" i="11" l="1"/>
  <c r="B297" i="11" s="1"/>
  <c r="A298" i="11" l="1"/>
  <c r="B298" i="11" s="1"/>
  <c r="A299" i="11" l="1"/>
  <c r="B299" i="11" s="1"/>
  <c r="A300" i="11" l="1"/>
  <c r="B300" i="11" s="1"/>
  <c r="A301" i="11" l="1"/>
  <c r="B301" i="11" s="1"/>
  <c r="A302" i="11" l="1"/>
  <c r="B302" i="11" s="1"/>
  <c r="A303" i="11" l="1"/>
  <c r="B303" i="11" s="1"/>
  <c r="A304" i="11" l="1"/>
  <c r="B304" i="11" s="1"/>
  <c r="A305" i="11" l="1"/>
  <c r="B305" i="11" s="1"/>
  <c r="A306" i="11" l="1"/>
  <c r="B306" i="11" s="1"/>
  <c r="A307" i="11" l="1"/>
  <c r="B307" i="11" s="1"/>
  <c r="A308" i="11" l="1"/>
  <c r="B308" i="11" s="1"/>
  <c r="A309" i="11" l="1"/>
  <c r="B309" i="11" s="1"/>
  <c r="A310" i="11" l="1"/>
  <c r="B310" i="11" s="1"/>
  <c r="A311" i="11" l="1"/>
  <c r="B311" i="11" s="1"/>
  <c r="A312" i="11" l="1"/>
  <c r="B312" i="11" s="1"/>
  <c r="A313" i="11" l="1"/>
  <c r="B313" i="11" s="1"/>
  <c r="A314" i="11" l="1"/>
  <c r="B314" i="11" s="1"/>
  <c r="A315" i="11" l="1"/>
  <c r="B315" i="11" s="1"/>
  <c r="A316" i="11" l="1"/>
  <c r="B316" i="11" s="1"/>
  <c r="A317" i="11" l="1"/>
  <c r="B317" i="11" s="1"/>
  <c r="A318" i="11" l="1"/>
  <c r="B318" i="11" s="1"/>
  <c r="A319" i="11" l="1"/>
  <c r="B319" i="11" s="1"/>
  <c r="A320" i="11" l="1"/>
  <c r="B320" i="11" s="1"/>
  <c r="A321" i="11" l="1"/>
  <c r="B321" i="11" s="1"/>
  <c r="A322" i="11" l="1"/>
  <c r="B322" i="11" s="1"/>
  <c r="A323" i="11" l="1"/>
  <c r="B323" i="11" s="1"/>
  <c r="A324" i="11" l="1"/>
  <c r="B324" i="11" s="1"/>
  <c r="A325" i="11" l="1"/>
  <c r="B325" i="11" s="1"/>
  <c r="A326" i="11" l="1"/>
  <c r="B326" i="11" s="1"/>
  <c r="A327" i="11" l="1"/>
  <c r="B327" i="11" s="1"/>
  <c r="A328" i="11" l="1"/>
  <c r="B328" i="11" s="1"/>
  <c r="A329" i="11" l="1"/>
  <c r="B329" i="11" s="1"/>
  <c r="A330" i="11" l="1"/>
  <c r="B330" i="11" s="1"/>
  <c r="A331" i="11" l="1"/>
  <c r="B331" i="11" s="1"/>
  <c r="A332" i="11" l="1"/>
  <c r="B332" i="11" s="1"/>
  <c r="A333" i="11" l="1"/>
  <c r="B333" i="11" s="1"/>
  <c r="A334" i="11" l="1"/>
  <c r="B334" i="11" s="1"/>
  <c r="A335" i="11" l="1"/>
  <c r="B335" i="11" s="1"/>
  <c r="A336" i="11" l="1"/>
  <c r="B336" i="11" s="1"/>
  <c r="A337" i="11" l="1"/>
  <c r="B337" i="11" s="1"/>
  <c r="A338" i="11" l="1"/>
  <c r="B338" i="11" s="1"/>
  <c r="A339" i="11" l="1"/>
  <c r="B339" i="11" s="1"/>
  <c r="A340" i="11" l="1"/>
  <c r="B340" i="11" s="1"/>
  <c r="A341" i="11" l="1"/>
  <c r="B341" i="11" s="1"/>
  <c r="A342" i="11" l="1"/>
  <c r="B342" i="11" s="1"/>
  <c r="A343" i="11" l="1"/>
  <c r="B343" i="11" s="1"/>
  <c r="A344" i="11" l="1"/>
  <c r="B344" i="11" s="1"/>
  <c r="A345" i="11" l="1"/>
  <c r="B345" i="11" s="1"/>
  <c r="A346" i="11" l="1"/>
  <c r="B346" i="11" s="1"/>
  <c r="A347" i="11" l="1"/>
  <c r="B347" i="11" s="1"/>
  <c r="A348" i="11" l="1"/>
  <c r="B348" i="11" s="1"/>
  <c r="A349" i="11" l="1"/>
  <c r="B349" i="11" s="1"/>
  <c r="A350" i="11" l="1"/>
  <c r="B350" i="11" s="1"/>
  <c r="A351" i="11" l="1"/>
  <c r="B351" i="11" s="1"/>
  <c r="A352" i="11" l="1"/>
  <c r="B352" i="11" s="1"/>
  <c r="A353" i="11" l="1"/>
  <c r="B353" i="11" s="1"/>
  <c r="A354" i="11" l="1"/>
  <c r="B354" i="11" s="1"/>
  <c r="A355" i="11" l="1"/>
  <c r="B355" i="11" s="1"/>
  <c r="A356" i="11" l="1"/>
  <c r="B356" i="11" s="1"/>
  <c r="A357" i="11" l="1"/>
  <c r="B357" i="11" s="1"/>
  <c r="A358" i="11" l="1"/>
  <c r="B358" i="11" s="1"/>
  <c r="A359" i="11" l="1"/>
  <c r="B359" i="11" s="1"/>
  <c r="A360" i="11" l="1"/>
  <c r="B360" i="11" s="1"/>
  <c r="A361" i="11" l="1"/>
  <c r="B361" i="11" s="1"/>
  <c r="A362" i="11" l="1"/>
  <c r="B362" i="11" s="1"/>
  <c r="A363" i="11" l="1"/>
  <c r="B363" i="11" s="1"/>
  <c r="A364" i="11" l="1"/>
  <c r="B364" i="11" s="1"/>
  <c r="A365" i="11" l="1"/>
  <c r="B365" i="11" s="1"/>
  <c r="A366" i="11" l="1"/>
  <c r="B366" i="11" s="1"/>
  <c r="A367" i="11" l="1"/>
  <c r="B367" i="11" s="1"/>
  <c r="A2" i="1" l="1"/>
  <c r="A3" i="1" s="1"/>
  <c r="B3" i="1" s="1"/>
  <c r="A4" i="1" l="1"/>
  <c r="B4" i="1" s="1"/>
  <c r="B2" i="1"/>
  <c r="A5" i="1" l="1"/>
  <c r="B5" i="1" s="1"/>
  <c r="A6" i="1" l="1"/>
  <c r="B6" i="1" s="1"/>
  <c r="A7" i="1" l="1"/>
  <c r="B7" i="1" s="1"/>
  <c r="A8" i="1" l="1"/>
  <c r="B8" i="1" s="1"/>
  <c r="A9" i="1" l="1"/>
  <c r="B9" i="1" s="1"/>
  <c r="A10" i="1" l="1"/>
  <c r="B10" i="1" s="1"/>
  <c r="A11" i="1" l="1"/>
  <c r="B11" i="1" s="1"/>
  <c r="A12" i="1" l="1"/>
  <c r="B12" i="1" s="1"/>
  <c r="A13" i="1" l="1"/>
  <c r="B13" i="1" s="1"/>
  <c r="A14" i="1" l="1"/>
  <c r="B14" i="1" s="1"/>
  <c r="A15" i="1" l="1"/>
  <c r="B15" i="1" s="1"/>
  <c r="A16" i="1" l="1"/>
  <c r="B16" i="1" s="1"/>
  <c r="A17" i="1" l="1"/>
  <c r="B17" i="1" s="1"/>
  <c r="A18" i="1" l="1"/>
  <c r="B18" i="1" s="1"/>
  <c r="A19" i="1" l="1"/>
  <c r="B19" i="1" s="1"/>
  <c r="A20" i="1" l="1"/>
  <c r="B20" i="1" s="1"/>
  <c r="A21" i="1" l="1"/>
  <c r="B21" i="1" s="1"/>
  <c r="A22" i="1" l="1"/>
  <c r="B22" i="1" s="1"/>
  <c r="A23" i="1" l="1"/>
  <c r="B23" i="1" s="1"/>
  <c r="A24" i="1" l="1"/>
  <c r="B24" i="1" s="1"/>
  <c r="A25" i="1" l="1"/>
  <c r="B25" i="1" s="1"/>
  <c r="A26" i="1" l="1"/>
  <c r="B26" i="1" s="1"/>
  <c r="A27" i="1" l="1"/>
  <c r="B27" i="1" s="1"/>
  <c r="A28" i="1" l="1"/>
  <c r="B28" i="1" s="1"/>
  <c r="A29" i="1" l="1"/>
  <c r="B29" i="1" s="1"/>
  <c r="A30" i="1" l="1"/>
  <c r="B30" i="1" s="1"/>
  <c r="A31" i="1" l="1"/>
  <c r="B31" i="1" s="1"/>
  <c r="A32" i="1" l="1"/>
  <c r="B32" i="1" s="1"/>
  <c r="A33" i="1" l="1"/>
  <c r="B33" i="1" s="1"/>
  <c r="A34" i="1" l="1"/>
  <c r="B34" i="1" s="1"/>
  <c r="A35" i="1" l="1"/>
  <c r="B35" i="1" s="1"/>
  <c r="A36" i="1" l="1"/>
  <c r="A37" i="1" l="1"/>
  <c r="B36" i="1"/>
  <c r="A38" i="1" l="1"/>
  <c r="B37" i="1"/>
  <c r="A39" i="1" l="1"/>
  <c r="B38" i="1"/>
  <c r="B39" i="1" l="1"/>
  <c r="A40" i="1"/>
  <c r="B40" i="1" l="1"/>
  <c r="A41" i="1"/>
  <c r="B41" i="1" l="1"/>
  <c r="A42" i="1"/>
  <c r="B42" i="1" l="1"/>
  <c r="A43" i="1"/>
  <c r="B43" i="1" l="1"/>
  <c r="A44" i="1"/>
  <c r="B44" i="1" l="1"/>
  <c r="A45" i="1"/>
  <c r="B45" i="1" l="1"/>
  <c r="A46" i="1"/>
  <c r="B46" i="1" l="1"/>
  <c r="A47" i="1"/>
  <c r="B47" i="1" l="1"/>
  <c r="A48" i="1"/>
  <c r="B48" i="1" l="1"/>
  <c r="A49" i="1"/>
  <c r="B49" i="1" l="1"/>
  <c r="A50" i="1"/>
  <c r="B50" i="1" l="1"/>
  <c r="A51" i="1"/>
  <c r="B51" i="1" l="1"/>
  <c r="A52" i="1"/>
  <c r="B52" i="1" l="1"/>
  <c r="A53" i="1"/>
  <c r="B53" i="1" l="1"/>
  <c r="A54" i="1"/>
  <c r="B54" i="1" l="1"/>
  <c r="A55" i="1"/>
  <c r="B55" i="1" l="1"/>
  <c r="A56" i="1"/>
  <c r="B56" i="1" l="1"/>
  <c r="A57" i="1"/>
  <c r="B57" i="1" l="1"/>
  <c r="A58" i="1"/>
  <c r="B58" i="1" l="1"/>
  <c r="A59" i="1"/>
  <c r="B59" i="1" l="1"/>
  <c r="A60" i="1"/>
  <c r="B60" i="1" l="1"/>
  <c r="A61" i="1"/>
  <c r="B61" i="1" l="1"/>
  <c r="A62" i="1"/>
  <c r="B62" i="1" l="1"/>
  <c r="A63" i="1"/>
  <c r="B63" i="1" l="1"/>
  <c r="A64" i="1"/>
  <c r="B64" i="1" l="1"/>
  <c r="A65" i="1"/>
  <c r="B65" i="1" l="1"/>
  <c r="A66" i="1"/>
  <c r="B66" i="1" l="1"/>
  <c r="A67" i="1"/>
  <c r="B67" i="1" l="1"/>
  <c r="A68" i="1"/>
  <c r="B68" i="1" l="1"/>
  <c r="A69" i="1"/>
  <c r="B69" i="1" l="1"/>
  <c r="A70" i="1"/>
  <c r="B70" i="1" l="1"/>
  <c r="A71" i="1"/>
  <c r="B71" i="1" l="1"/>
  <c r="A72" i="1"/>
  <c r="B72" i="1" l="1"/>
  <c r="A73" i="1"/>
  <c r="B73" i="1" l="1"/>
  <c r="A74" i="1"/>
  <c r="B74" i="1" l="1"/>
  <c r="A75" i="1"/>
  <c r="B75" i="1" l="1"/>
  <c r="A76" i="1"/>
  <c r="B76" i="1" l="1"/>
  <c r="A77" i="1"/>
  <c r="B77" i="1" l="1"/>
  <c r="A78" i="1"/>
  <c r="B78" i="1" l="1"/>
  <c r="A79" i="1"/>
  <c r="B79" i="1" l="1"/>
  <c r="A80" i="1"/>
  <c r="B80" i="1" l="1"/>
  <c r="A81" i="1"/>
  <c r="B81" i="1" l="1"/>
  <c r="A82" i="1"/>
  <c r="B82" i="1" l="1"/>
  <c r="A83" i="1"/>
  <c r="B83" i="1" l="1"/>
  <c r="A84" i="1"/>
  <c r="B84" i="1" l="1"/>
  <c r="A85" i="1"/>
  <c r="B85" i="1" l="1"/>
  <c r="A86" i="1"/>
  <c r="B86" i="1" l="1"/>
  <c r="A87" i="1"/>
  <c r="B87" i="1" l="1"/>
  <c r="A88" i="1"/>
  <c r="B88" i="1" l="1"/>
  <c r="A89" i="1"/>
  <c r="B89" i="1" l="1"/>
  <c r="A90" i="1"/>
  <c r="B90" i="1" l="1"/>
  <c r="A91" i="1"/>
  <c r="B91" i="1" l="1"/>
  <c r="A92" i="1"/>
  <c r="B92" i="1" l="1"/>
  <c r="A93" i="1"/>
  <c r="B93" i="1" l="1"/>
  <c r="A94" i="1"/>
  <c r="B94" i="1" l="1"/>
  <c r="A95" i="1"/>
  <c r="B95" i="1" l="1"/>
  <c r="A96" i="1"/>
  <c r="B96" i="1" l="1"/>
  <c r="A97" i="1"/>
  <c r="B97" i="1" l="1"/>
  <c r="A98" i="1"/>
  <c r="B98" i="1" l="1"/>
  <c r="A99" i="1"/>
  <c r="B99" i="1" l="1"/>
  <c r="A100" i="1"/>
  <c r="B100" i="1" l="1"/>
  <c r="A101" i="1"/>
  <c r="B101" i="1" l="1"/>
  <c r="A102" i="1"/>
  <c r="B102" i="1" l="1"/>
  <c r="A103" i="1"/>
  <c r="B103" i="1" l="1"/>
  <c r="A104" i="1"/>
  <c r="B104" i="1" l="1"/>
  <c r="A105" i="1"/>
  <c r="B105" i="1" l="1"/>
  <c r="A106" i="1"/>
  <c r="B106" i="1" l="1"/>
  <c r="A107" i="1"/>
  <c r="B107" i="1" l="1"/>
  <c r="A108" i="1"/>
  <c r="B108" i="1" l="1"/>
  <c r="A109" i="1"/>
  <c r="B109" i="1" l="1"/>
  <c r="A110" i="1"/>
  <c r="B110" i="1" l="1"/>
  <c r="A111" i="1"/>
  <c r="B111" i="1" l="1"/>
  <c r="A112" i="1"/>
  <c r="B112" i="1" l="1"/>
  <c r="A113" i="1"/>
  <c r="B113" i="1" l="1"/>
  <c r="A114" i="1"/>
  <c r="B114" i="1" l="1"/>
  <c r="A115" i="1"/>
  <c r="B115" i="1" l="1"/>
  <c r="A116" i="1"/>
  <c r="B116" i="1" l="1"/>
  <c r="A117" i="1"/>
  <c r="B117" i="1" l="1"/>
  <c r="A118" i="1"/>
  <c r="B118" i="1" l="1"/>
  <c r="A119" i="1"/>
  <c r="B119" i="1" l="1"/>
  <c r="A120" i="1"/>
  <c r="B120" i="1" l="1"/>
  <c r="A121" i="1"/>
  <c r="B121" i="1" l="1"/>
  <c r="A122" i="1"/>
  <c r="B122" i="1" l="1"/>
  <c r="A123" i="1"/>
  <c r="B123" i="1" l="1"/>
  <c r="A124" i="1"/>
  <c r="B124" i="1" l="1"/>
  <c r="A125" i="1"/>
  <c r="B125" i="1" l="1"/>
  <c r="A126" i="1"/>
  <c r="B126" i="1" l="1"/>
  <c r="A127" i="1"/>
  <c r="B127" i="1" l="1"/>
  <c r="A128" i="1"/>
  <c r="B128" i="1" l="1"/>
  <c r="A129" i="1"/>
  <c r="B129" i="1" l="1"/>
  <c r="A130" i="1"/>
  <c r="B130" i="1" l="1"/>
  <c r="A131" i="1"/>
  <c r="B131" i="1" l="1"/>
  <c r="A132" i="1"/>
  <c r="B132" i="1" l="1"/>
  <c r="A133" i="1"/>
  <c r="B133" i="1" l="1"/>
  <c r="A134" i="1"/>
  <c r="B134" i="1" l="1"/>
  <c r="A135" i="1"/>
  <c r="B135" i="1" l="1"/>
  <c r="A136" i="1"/>
  <c r="B136" i="1" l="1"/>
  <c r="A137" i="1"/>
  <c r="B137" i="1" l="1"/>
  <c r="A138" i="1"/>
  <c r="B138" i="1" l="1"/>
  <c r="A139" i="1"/>
  <c r="B139" i="1" l="1"/>
  <c r="A140" i="1"/>
  <c r="B140" i="1" l="1"/>
  <c r="A141" i="1"/>
  <c r="B141" i="1" l="1"/>
  <c r="A142" i="1"/>
  <c r="B142" i="1" l="1"/>
  <c r="A143" i="1"/>
  <c r="B143" i="1" l="1"/>
  <c r="A144" i="1"/>
  <c r="B144" i="1" l="1"/>
  <c r="A145" i="1"/>
  <c r="B145" i="1" l="1"/>
  <c r="A146" i="1"/>
  <c r="B146" i="1" l="1"/>
  <c r="A147" i="1"/>
  <c r="B147" i="1" l="1"/>
  <c r="A148" i="1"/>
  <c r="B148" i="1" l="1"/>
  <c r="A149" i="1"/>
  <c r="B149" i="1" l="1"/>
  <c r="A150" i="1"/>
  <c r="B150" i="1" l="1"/>
  <c r="A151" i="1"/>
  <c r="B151" i="1" l="1"/>
  <c r="A152" i="1"/>
  <c r="B152" i="1" l="1"/>
  <c r="A153" i="1"/>
  <c r="B153" i="1" l="1"/>
  <c r="A154" i="1"/>
  <c r="B154" i="1" l="1"/>
  <c r="A155" i="1"/>
  <c r="B155" i="1" l="1"/>
  <c r="A156" i="1"/>
  <c r="B156" i="1" l="1"/>
  <c r="A157" i="1"/>
  <c r="B157" i="1" l="1"/>
  <c r="A158" i="1"/>
  <c r="B158" i="1" l="1"/>
  <c r="A159" i="1"/>
  <c r="B159" i="1" l="1"/>
  <c r="A160" i="1"/>
  <c r="B160" i="1" l="1"/>
  <c r="A161" i="1"/>
  <c r="B161" i="1" l="1"/>
  <c r="A162" i="1"/>
  <c r="B162" i="1" l="1"/>
  <c r="A163" i="1"/>
  <c r="B163" i="1" l="1"/>
  <c r="A164" i="1"/>
  <c r="B164" i="1" l="1"/>
  <c r="A165" i="1"/>
  <c r="B165" i="1" l="1"/>
  <c r="A166" i="1"/>
  <c r="B166" i="1" l="1"/>
  <c r="A167" i="1"/>
  <c r="B167" i="1" l="1"/>
  <c r="A168" i="1"/>
  <c r="B168" i="1" l="1"/>
  <c r="A169" i="1"/>
  <c r="B169" i="1" l="1"/>
  <c r="A170" i="1"/>
  <c r="B170" i="1" l="1"/>
  <c r="A171" i="1"/>
  <c r="B171" i="1" l="1"/>
  <c r="A172" i="1"/>
  <c r="B172" i="1" l="1"/>
  <c r="A173" i="1"/>
  <c r="B173" i="1" l="1"/>
  <c r="A174" i="1"/>
  <c r="B174" i="1" l="1"/>
  <c r="A175" i="1"/>
  <c r="B175" i="1" l="1"/>
  <c r="A176" i="1"/>
  <c r="B176" i="1" l="1"/>
  <c r="A177" i="1"/>
  <c r="B177" i="1" l="1"/>
  <c r="A178" i="1"/>
  <c r="B178" i="1" l="1"/>
  <c r="A179" i="1"/>
  <c r="B179" i="1" l="1"/>
  <c r="A180" i="1"/>
  <c r="B180" i="1" l="1"/>
  <c r="A181" i="1"/>
  <c r="B181" i="1" l="1"/>
  <c r="A182" i="1"/>
  <c r="B182" i="1" l="1"/>
  <c r="A183" i="1"/>
  <c r="B183" i="1" l="1"/>
  <c r="A184" i="1"/>
  <c r="B184" i="1" l="1"/>
  <c r="A185" i="1"/>
  <c r="B185" i="1" l="1"/>
  <c r="A186" i="1"/>
  <c r="B186" i="1" l="1"/>
  <c r="A187" i="1"/>
  <c r="B187" i="1" l="1"/>
  <c r="A188" i="1"/>
  <c r="B188" i="1" l="1"/>
  <c r="A189" i="1"/>
  <c r="B189" i="1" l="1"/>
  <c r="A190" i="1"/>
  <c r="B190" i="1" l="1"/>
  <c r="A191" i="1"/>
  <c r="B191" i="1" l="1"/>
  <c r="A192" i="1"/>
  <c r="B192" i="1" l="1"/>
  <c r="A193" i="1"/>
  <c r="B193" i="1" l="1"/>
  <c r="A194" i="1"/>
  <c r="B194" i="1" l="1"/>
  <c r="A195" i="1"/>
  <c r="B195" i="1" l="1"/>
  <c r="A196" i="1"/>
  <c r="B196" i="1" l="1"/>
  <c r="A197" i="1"/>
  <c r="B197" i="1" l="1"/>
  <c r="A198" i="1"/>
  <c r="B198" i="1" l="1"/>
  <c r="A199" i="1"/>
  <c r="B199" i="1" l="1"/>
  <c r="A200" i="1"/>
  <c r="B200" i="1" l="1"/>
  <c r="A201" i="1"/>
  <c r="B201" i="1" l="1"/>
  <c r="A202" i="1"/>
  <c r="B202" i="1" l="1"/>
  <c r="A203" i="1"/>
  <c r="B203" i="1" l="1"/>
  <c r="A204" i="1"/>
  <c r="B204" i="1" l="1"/>
  <c r="A205" i="1"/>
  <c r="B205" i="1" l="1"/>
  <c r="A206" i="1"/>
  <c r="B206" i="1" l="1"/>
  <c r="A207" i="1"/>
  <c r="B207" i="1" l="1"/>
  <c r="A208" i="1"/>
  <c r="B208" i="1" l="1"/>
  <c r="A209" i="1"/>
  <c r="B209" i="1" l="1"/>
  <c r="A210" i="1"/>
  <c r="B210" i="1" l="1"/>
  <c r="A211" i="1"/>
  <c r="B211" i="1" l="1"/>
  <c r="A212" i="1"/>
  <c r="B212" i="1" l="1"/>
  <c r="A213" i="1"/>
  <c r="B213" i="1" l="1"/>
  <c r="A214" i="1"/>
  <c r="B214" i="1" l="1"/>
  <c r="A215" i="1"/>
  <c r="B215" i="1" l="1"/>
  <c r="A216" i="1"/>
  <c r="B216" i="1" l="1"/>
  <c r="A217" i="1"/>
  <c r="B217" i="1" l="1"/>
  <c r="A218" i="1"/>
  <c r="B218" i="1" l="1"/>
  <c r="A219" i="1"/>
  <c r="B219" i="1" l="1"/>
  <c r="A220" i="1"/>
  <c r="B220" i="1" l="1"/>
  <c r="A221" i="1"/>
  <c r="B221" i="1" l="1"/>
  <c r="A222" i="1"/>
  <c r="B222" i="1" l="1"/>
  <c r="A223" i="1"/>
  <c r="B223" i="1" l="1"/>
  <c r="A224" i="1"/>
  <c r="B224" i="1" l="1"/>
  <c r="A225" i="1"/>
  <c r="B225" i="1" l="1"/>
  <c r="A226" i="1"/>
  <c r="B226" i="1" l="1"/>
  <c r="A227" i="1"/>
  <c r="B227" i="1" l="1"/>
  <c r="A228" i="1"/>
  <c r="B228" i="1" l="1"/>
  <c r="A229" i="1"/>
  <c r="B229" i="1" l="1"/>
  <c r="A230" i="1"/>
  <c r="B230" i="1" l="1"/>
  <c r="A231" i="1"/>
  <c r="B231" i="1" l="1"/>
  <c r="A232" i="1"/>
  <c r="B232" i="1" l="1"/>
  <c r="A233" i="1"/>
  <c r="B233" i="1" l="1"/>
  <c r="A234" i="1"/>
  <c r="B234" i="1" l="1"/>
  <c r="A235" i="1"/>
  <c r="B235" i="1" l="1"/>
  <c r="A236" i="1"/>
  <c r="B236" i="1" l="1"/>
  <c r="A237" i="1"/>
  <c r="B237" i="1" l="1"/>
  <c r="A238" i="1"/>
  <c r="B238" i="1" l="1"/>
  <c r="A239" i="1"/>
  <c r="B239" i="1" l="1"/>
  <c r="A240" i="1"/>
  <c r="B240" i="1" l="1"/>
  <c r="A241" i="1"/>
  <c r="B241" i="1" l="1"/>
  <c r="A242" i="1"/>
  <c r="B242" i="1" l="1"/>
  <c r="A243" i="1"/>
  <c r="B243" i="1" l="1"/>
  <c r="A244" i="1"/>
  <c r="B244" i="1" l="1"/>
  <c r="A245" i="1"/>
  <c r="B245" i="1" l="1"/>
  <c r="A246" i="1"/>
  <c r="B246" i="1" l="1"/>
  <c r="A247" i="1"/>
  <c r="B247" i="1" l="1"/>
  <c r="A248" i="1"/>
  <c r="B248" i="1" l="1"/>
  <c r="A249" i="1"/>
  <c r="B249" i="1" l="1"/>
  <c r="A250" i="1"/>
  <c r="B250" i="1" l="1"/>
  <c r="A251" i="1"/>
  <c r="B251" i="1" l="1"/>
  <c r="A252" i="1"/>
  <c r="B252" i="1" l="1"/>
  <c r="A253" i="1"/>
  <c r="B253" i="1" l="1"/>
  <c r="A254" i="1"/>
  <c r="B254" i="1" l="1"/>
  <c r="A255" i="1"/>
  <c r="B255" i="1" l="1"/>
  <c r="A256" i="1"/>
  <c r="B256" i="1" l="1"/>
  <c r="A257" i="1"/>
  <c r="B257" i="1" l="1"/>
  <c r="A258" i="1"/>
  <c r="B258" i="1" l="1"/>
  <c r="A259" i="1"/>
  <c r="B259" i="1" l="1"/>
  <c r="A260" i="1"/>
  <c r="B260" i="1" l="1"/>
  <c r="A261" i="1"/>
  <c r="B261" i="1" l="1"/>
  <c r="A262" i="1"/>
  <c r="B262" i="1" l="1"/>
  <c r="A263" i="1"/>
  <c r="B263" i="1" l="1"/>
  <c r="A264" i="1"/>
  <c r="B264" i="1" l="1"/>
  <c r="A265" i="1"/>
  <c r="B265" i="1" l="1"/>
  <c r="A266" i="1"/>
  <c r="B266" i="1" l="1"/>
  <c r="A267" i="1"/>
  <c r="B267" i="1" l="1"/>
  <c r="A268" i="1"/>
  <c r="B268" i="1" l="1"/>
  <c r="A269" i="1"/>
  <c r="B269" i="1" l="1"/>
  <c r="A270" i="1"/>
  <c r="B270" i="1" l="1"/>
  <c r="A271" i="1"/>
  <c r="B271" i="1" l="1"/>
  <c r="A272" i="1"/>
  <c r="B272" i="1" l="1"/>
  <c r="A273" i="1"/>
  <c r="B273" i="1" l="1"/>
  <c r="A274" i="1"/>
  <c r="B274" i="1" l="1"/>
  <c r="A275" i="1"/>
  <c r="B275" i="1" l="1"/>
  <c r="A276" i="1"/>
  <c r="B276" i="1" l="1"/>
  <c r="A277" i="1"/>
  <c r="B277" i="1" l="1"/>
  <c r="A278" i="1"/>
  <c r="B278" i="1" l="1"/>
  <c r="A279" i="1"/>
  <c r="B279" i="1" l="1"/>
  <c r="A280" i="1"/>
  <c r="B280" i="1" l="1"/>
  <c r="A281" i="1"/>
  <c r="B281" i="1" l="1"/>
  <c r="A282" i="1"/>
  <c r="B282" i="1" l="1"/>
  <c r="A283" i="1"/>
  <c r="B283" i="1" l="1"/>
  <c r="A284" i="1"/>
  <c r="B284" i="1" l="1"/>
  <c r="A285" i="1"/>
  <c r="B285" i="1" l="1"/>
  <c r="A286" i="1"/>
  <c r="B286" i="1" l="1"/>
  <c r="A287" i="1"/>
  <c r="B287" i="1" l="1"/>
  <c r="A288" i="1"/>
  <c r="B288" i="1" l="1"/>
  <c r="A289" i="1"/>
  <c r="B289" i="1" l="1"/>
  <c r="A290" i="1"/>
  <c r="B290" i="1" l="1"/>
  <c r="A291" i="1"/>
  <c r="B291" i="1" l="1"/>
  <c r="A292" i="1"/>
  <c r="B292" i="1" l="1"/>
  <c r="A293" i="1"/>
  <c r="B293" i="1" l="1"/>
  <c r="A294" i="1"/>
  <c r="B294" i="1" l="1"/>
  <c r="A295" i="1"/>
  <c r="B295" i="1" l="1"/>
  <c r="A296" i="1"/>
  <c r="B296" i="1" l="1"/>
  <c r="A297" i="1"/>
  <c r="B297" i="1" l="1"/>
  <c r="A298" i="1"/>
  <c r="B298" i="1" l="1"/>
  <c r="A299" i="1"/>
  <c r="B299" i="1" l="1"/>
  <c r="A300" i="1"/>
  <c r="B300" i="1" l="1"/>
  <c r="A301" i="1"/>
  <c r="B301" i="1" l="1"/>
  <c r="A302" i="1"/>
  <c r="B302" i="1" l="1"/>
  <c r="A303" i="1"/>
  <c r="B303" i="1" l="1"/>
  <c r="A304" i="1"/>
  <c r="B304" i="1" l="1"/>
  <c r="A305" i="1"/>
  <c r="B305" i="1" l="1"/>
  <c r="A306" i="1"/>
  <c r="B306" i="1" l="1"/>
  <c r="A307" i="1"/>
  <c r="B307" i="1" l="1"/>
  <c r="A308" i="1"/>
  <c r="B308" i="1" l="1"/>
  <c r="A309" i="1"/>
  <c r="B309" i="1" l="1"/>
  <c r="A310" i="1"/>
  <c r="B310" i="1" l="1"/>
  <c r="A311" i="1"/>
  <c r="B311" i="1" l="1"/>
  <c r="A312" i="1"/>
  <c r="B312" i="1" l="1"/>
  <c r="A313" i="1"/>
  <c r="B313" i="1" l="1"/>
  <c r="A314" i="1"/>
  <c r="B314" i="1" l="1"/>
  <c r="A315" i="1"/>
  <c r="B315" i="1" l="1"/>
  <c r="A316" i="1"/>
  <c r="B316" i="1" l="1"/>
  <c r="A317" i="1"/>
  <c r="B317" i="1" l="1"/>
  <c r="A318" i="1"/>
  <c r="B318" i="1" l="1"/>
  <c r="A319" i="1"/>
  <c r="B319" i="1" l="1"/>
  <c r="A320" i="1"/>
  <c r="B320" i="1" l="1"/>
  <c r="A321" i="1"/>
  <c r="B321" i="1" l="1"/>
  <c r="A322" i="1"/>
  <c r="B322" i="1" l="1"/>
  <c r="A323" i="1"/>
  <c r="B323" i="1" l="1"/>
  <c r="A324" i="1"/>
  <c r="B324" i="1" l="1"/>
  <c r="A325" i="1"/>
  <c r="B325" i="1" l="1"/>
  <c r="A326" i="1"/>
  <c r="B326" i="1" l="1"/>
  <c r="A327" i="1"/>
  <c r="B327" i="1" l="1"/>
  <c r="A328" i="1"/>
  <c r="B328" i="1" l="1"/>
  <c r="A329" i="1"/>
  <c r="B329" i="1" l="1"/>
  <c r="A330" i="1"/>
  <c r="B330" i="1" l="1"/>
  <c r="A331" i="1"/>
  <c r="B331" i="1" l="1"/>
  <c r="A332" i="1"/>
  <c r="B332" i="1" l="1"/>
  <c r="A333" i="1"/>
  <c r="B333" i="1" l="1"/>
  <c r="A334" i="1"/>
  <c r="B334" i="1" l="1"/>
  <c r="A335" i="1"/>
  <c r="B335" i="1" l="1"/>
  <c r="A336" i="1"/>
  <c r="B336" i="1" l="1"/>
  <c r="A337" i="1"/>
  <c r="B337" i="1" l="1"/>
  <c r="A338" i="1"/>
  <c r="B338" i="1" l="1"/>
  <c r="A339" i="1"/>
  <c r="B339" i="1" l="1"/>
  <c r="A340" i="1"/>
  <c r="B340" i="1" l="1"/>
  <c r="A341" i="1"/>
  <c r="B341" i="1" l="1"/>
  <c r="A342" i="1"/>
  <c r="B342" i="1" l="1"/>
  <c r="A343" i="1"/>
  <c r="B343" i="1" l="1"/>
  <c r="A344" i="1"/>
  <c r="B344" i="1" l="1"/>
  <c r="A345" i="1"/>
  <c r="B345" i="1" l="1"/>
  <c r="A346" i="1"/>
  <c r="B346" i="1" l="1"/>
  <c r="A347" i="1"/>
  <c r="B347" i="1" l="1"/>
  <c r="A348" i="1"/>
  <c r="B348" i="1" l="1"/>
  <c r="A349" i="1"/>
  <c r="B349" i="1" l="1"/>
  <c r="A350" i="1"/>
  <c r="B350" i="1" l="1"/>
  <c r="A351" i="1"/>
  <c r="B351" i="1" l="1"/>
  <c r="A352" i="1"/>
  <c r="B352" i="1" l="1"/>
  <c r="A353" i="1"/>
  <c r="B353" i="1" l="1"/>
  <c r="A354" i="1"/>
  <c r="B354" i="1" l="1"/>
  <c r="A355" i="1"/>
  <c r="B355" i="1" l="1"/>
  <c r="A356" i="1"/>
  <c r="B356" i="1" l="1"/>
  <c r="A357" i="1"/>
  <c r="B357" i="1" l="1"/>
  <c r="A358" i="1"/>
  <c r="B358" i="1" l="1"/>
  <c r="A359" i="1"/>
  <c r="B359" i="1" l="1"/>
  <c r="A360" i="1"/>
  <c r="B360" i="1" l="1"/>
  <c r="A361" i="1"/>
  <c r="B361" i="1" l="1"/>
  <c r="A362" i="1"/>
  <c r="B362" i="1" l="1"/>
  <c r="A363" i="1"/>
  <c r="B363" i="1" l="1"/>
  <c r="A364" i="1"/>
  <c r="B14" i="2"/>
  <c r="B13" i="2"/>
  <c r="B12" i="2"/>
  <c r="B11" i="2"/>
  <c r="B10" i="2"/>
  <c r="B6" i="2"/>
  <c r="B5" i="2"/>
  <c r="B3" i="2"/>
  <c r="B9" i="2" s="1"/>
  <c r="B2" i="2"/>
  <c r="B364" i="1" l="1"/>
  <c r="A365" i="1"/>
  <c r="B7" i="2"/>
  <c r="B4" i="2"/>
  <c r="B8" i="2"/>
  <c r="B365" i="1" l="1"/>
  <c r="A366" i="1"/>
  <c r="B366" i="1" s="1"/>
  <c r="G10" i="3"/>
  <c r="F10" i="3"/>
  <c r="E10" i="3"/>
  <c r="G9" i="3"/>
  <c r="F9" i="3"/>
  <c r="E9" i="3"/>
  <c r="G2" i="3"/>
  <c r="F2" i="3"/>
  <c r="E2" i="3"/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A367" i="1" l="1"/>
  <c r="A1" i="1"/>
</calcChain>
</file>

<file path=xl/sharedStrings.xml><?xml version="1.0" encoding="utf-8"?>
<sst xmlns="http://schemas.openxmlformats.org/spreadsheetml/2006/main" count="437" uniqueCount="228">
  <si>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</si>
  <si>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</si>
  <si>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</si>
  <si>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</si>
  <si>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</si>
  <si>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</si>
  <si>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</si>
  <si>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</si>
  <si>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</si>
  <si>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</si>
  <si>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</si>
  <si>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</si>
  <si>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</si>
  <si>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</si>
  <si>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</si>
  <si>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</si>
  <si>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</si>
  <si>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</si>
  <si>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</si>
  <si>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</si>
  <si>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</si>
  <si>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</si>
  <si>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</si>
  <si>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</si>
  <si>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</si>
  <si>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</si>
  <si>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</si>
  <si>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</si>
  <si>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</si>
  <si>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</si>
  <si>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</si>
  <si>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</si>
  <si>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</si>
  <si>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</si>
  <si>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</si>
  <si>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</si>
  <si>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</si>
  <si>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</si>
  <si>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</si>
  <si>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</si>
  <si>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</si>
  <si>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</si>
  <si>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</si>
  <si>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</si>
  <si>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</si>
  <si>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</si>
  <si>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</si>
  <si>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</si>
  <si>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</si>
  <si>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</si>
  <si>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</si>
  <si>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</si>
  <si>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</si>
  <si>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</si>
  <si>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</si>
  <si>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</si>
  <si>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</si>
  <si>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</si>
  <si>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</si>
  <si>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</si>
  <si>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</si>
  <si>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</si>
  <si>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</si>
  <si>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</si>
  <si>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</si>
  <si>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</si>
  <si>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</si>
  <si>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</si>
  <si>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</si>
  <si>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</si>
  <si>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</si>
  <si>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</si>
  <si>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</si>
  <si>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</si>
  <si>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</si>
  <si>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</si>
  <si>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</si>
  <si>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</si>
  <si>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</si>
  <si>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</si>
  <si>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</si>
  <si>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</si>
  <si>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</si>
  <si>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</si>
  <si>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</si>
  <si>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</si>
  <si>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</si>
  <si>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</si>
  <si>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</si>
  <si>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(tels que codifiés dan sla feuille Param)</t>
  </si>
  <si>
    <t>Secteur</t>
  </si>
  <si>
    <t>ACB</t>
  </si>
  <si>
    <t>DBA</t>
  </si>
  <si>
    <t>Services ACB</t>
  </si>
  <si>
    <t>Service DBA</t>
  </si>
  <si>
    <t>Modular1</t>
  </si>
  <si>
    <t>Modular2</t>
  </si>
  <si>
    <t>Modular3</t>
  </si>
  <si>
    <t>Modular4</t>
  </si>
  <si>
    <t>Cyto/Gaz 1</t>
  </si>
  <si>
    <t>Cyto/Gaz 2</t>
  </si>
  <si>
    <t>Electro</t>
  </si>
  <si>
    <t>Agent ACB</t>
  </si>
  <si>
    <t>Agent DBA</t>
  </si>
  <si>
    <t xml:space="preserve">La selection du secteur </t>
  </si>
  <si>
    <t xml:space="preserve"> eventuellement en </t>
  </si>
  <si>
    <t>Ss-Traitance 18h</t>
  </si>
  <si>
    <t>Hormono-UBC 18h</t>
  </si>
  <si>
    <t>MPA 18h</t>
  </si>
  <si>
    <t>Accueil/ NC 8h30</t>
  </si>
  <si>
    <t>Formation Accueil/ NC 8h30</t>
  </si>
  <si>
    <t>Pneumatique 8h30</t>
  </si>
  <si>
    <t>Saisie Urgence 7h30</t>
  </si>
  <si>
    <t>Scan 1 7h30</t>
  </si>
  <si>
    <t>Scan 2 7h30</t>
  </si>
  <si>
    <t>Scan 3 8h30</t>
  </si>
  <si>
    <t>Scan 4 8h30</t>
  </si>
  <si>
    <t>Scan 5 8h30</t>
  </si>
  <si>
    <t>Saisie 8h30</t>
  </si>
  <si>
    <t>Hémato spéc 9h30</t>
  </si>
  <si>
    <t>Hormono-UBC 9h30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</si>
  <si>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</si>
  <si>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</si>
  <si>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</si>
  <si>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</si>
  <si>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</si>
  <si>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</si>
  <si>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</si>
  <si>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</si>
  <si>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</si>
  <si>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 xml:space="preserve">permettrait la mise en </t>
  </si>
  <si>
    <t xml:space="preserve">forme des hebdo selon 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</si>
  <si>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</si>
  <si>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</si>
  <si>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</si>
  <si>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</si>
  <si>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</si>
  <si>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</si>
  <si>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</si>
  <si>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</si>
  <si>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</si>
  <si>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</si>
  <si>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</si>
  <si>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</si>
  <si>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</si>
  <si>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</si>
  <si>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</si>
  <si>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</si>
  <si>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</si>
  <si>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</si>
  <si>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</si>
  <si>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</si>
  <si>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</si>
  <si>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</si>
  <si>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</si>
  <si>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</si>
  <si>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</si>
  <si>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</si>
  <si>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les services DBA ou ACB…..</t>
  </si>
  <si>
    <t>Agent Hemato</t>
  </si>
  <si>
    <t>Service Hemato</t>
  </si>
  <si>
    <t>liste de choix ou en user form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</si>
  <si>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</si>
  <si>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</si>
  <si>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</si>
  <si>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</si>
  <si>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</si>
  <si>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</si>
  <si>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</si>
  <si>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</si>
  <si>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</si>
  <si>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</si>
  <si>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</si>
  <si>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</si>
  <si>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</si>
  <si>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</si>
  <si>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</si>
  <si>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</si>
  <si>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</si>
  <si>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</si>
  <si>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</si>
  <si>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</si>
  <si>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</si>
  <si>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</si>
  <si>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</si>
  <si>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</si>
  <si>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</si>
  <si>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</si>
  <si>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</si>
  <si>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</si>
  <si>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</si>
  <si>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</si>
  <si>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</si>
  <si>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</si>
  <si>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</si>
  <si>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</si>
  <si>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</si>
  <si>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</si>
  <si>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</si>
  <si>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</si>
  <si>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</si>
  <si>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</si>
  <si>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</si>
  <si>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</si>
  <si>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</si>
  <si>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</si>
  <si>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</si>
  <si>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</si>
  <si>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</si>
  <si>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iDD</t>
  </si>
  <si>
    <t>iDA</t>
  </si>
  <si>
    <t>iDH</t>
  </si>
  <si>
    <t>Semaine</t>
  </si>
  <si>
    <t>date debtsemaine</t>
  </si>
  <si>
    <t>Datefin</t>
  </si>
  <si>
    <t>Txt date</t>
  </si>
  <si>
    <t>2018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</si>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</sst>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[$-40C]dddd\ dd\ mm\ yy"/>
  </numFmts>
  <fonts count="14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rgb="FF000000"/>
      <name val="Calibri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indexed="64"/>
      </right>
      <top style="thin">
        <color theme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99">
    <xf numFmtId="0" fontId="0" fillId="0" borderId="0" xfId="0"/>
    <xf numFmtId="164" fontId="1" fillId="0" borderId="1" xfId="0" applyNumberFormat="1" applyFont="1" applyFill="1" applyBorder="1" applyAlignment="1">
      <alignment horizontal="left" vertical="center" wrapText="1"/>
    </xf>
    <xf numFmtId="0" fontId="3" fillId="0" borderId="0" xfId="0" applyFont="1"/>
    <xf numFmtId="164" fontId="4" fillId="0" borderId="4" xfId="0" applyNumberFormat="1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164" fontId="4" fillId="0" borderId="7" xfId="0" applyNumberFormat="1" applyFont="1" applyFill="1" applyBorder="1"/>
    <xf numFmtId="0" fontId="4" fillId="0" borderId="0" xfId="0" applyFont="1" applyFill="1" applyBorder="1"/>
    <xf numFmtId="0" fontId="4" fillId="0" borderId="8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vertical="center"/>
    </xf>
    <xf numFmtId="164" fontId="4" fillId="0" borderId="9" xfId="0" applyNumberFormat="1" applyFont="1" applyFill="1" applyBorder="1"/>
    <xf numFmtId="0" fontId="4" fillId="0" borderId="10" xfId="0" applyFont="1" applyFill="1" applyBorder="1"/>
    <xf numFmtId="0" fontId="4" fillId="0" borderId="11" xfId="0" applyFont="1" applyFill="1" applyBorder="1"/>
    <xf numFmtId="164" fontId="0" fillId="0" borderId="0" xfId="0" applyNumberFormat="1" applyFill="1"/>
    <xf numFmtId="0" fontId="0" fillId="0" borderId="0" xfId="0" applyFill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8" fillId="0" borderId="20" xfId="0" applyFont="1" applyBorder="1" applyAlignment="1">
      <alignment horizontal="justify" vertical="center" wrapText="1"/>
    </xf>
    <xf numFmtId="0" fontId="8" fillId="0" borderId="18" xfId="0" applyFont="1" applyBorder="1" applyAlignment="1">
      <alignment horizontal="justify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justify" vertical="center" wrapText="1"/>
    </xf>
    <xf numFmtId="0" fontId="8" fillId="5" borderId="18" xfId="0" applyFont="1" applyFill="1" applyBorder="1" applyAlignment="1">
      <alignment horizontal="justify" vertical="center" wrapText="1"/>
    </xf>
    <xf numFmtId="0" fontId="8" fillId="6" borderId="18" xfId="0" applyFont="1" applyFill="1" applyBorder="1" applyAlignment="1">
      <alignment horizontal="justify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justify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justify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justify" vertical="center" wrapText="1"/>
    </xf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15" xfId="0" applyBorder="1"/>
    <xf numFmtId="0" fontId="10" fillId="0" borderId="0" xfId="1" applyFont="1" applyBorder="1"/>
    <xf numFmtId="0" fontId="9" fillId="0" borderId="0" xfId="1" applyBorder="1"/>
    <xf numFmtId="0" fontId="10" fillId="3" borderId="21" xfId="1" applyFont="1" applyFill="1" applyBorder="1" applyAlignment="1">
      <alignment horizontal="center"/>
    </xf>
    <xf numFmtId="0" fontId="10" fillId="8" borderId="21" xfId="1" applyFont="1" applyFill="1" applyBorder="1" applyAlignment="1">
      <alignment horizontal="center"/>
    </xf>
    <xf numFmtId="0" fontId="10" fillId="6" borderId="21" xfId="1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18" xfId="0" applyBorder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9" borderId="0" xfId="0" applyFill="1"/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2" fillId="0" borderId="0" xfId="0" applyFont="1"/>
    <xf numFmtId="0" fontId="13" fillId="10" borderId="0" xfId="0" quotePrefix="1" applyFont="1" applyFill="1" applyAlignment="1"/>
    <xf numFmtId="0" fontId="13" fillId="10" borderId="0" xfId="0" applyFont="1" applyFill="1"/>
    <xf numFmtId="0" fontId="5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3" fillId="0" borderId="0" xfId="0" quotePrefix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/>
    <xf numFmtId="164" fontId="0" fillId="0" borderId="0" xfId="0" applyNumberFormat="1" applyFill="1"/>
    <xf numFmtId="165" fontId="7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165" fontId="7" fillId="0" borderId="0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left" vertical="center" wrapText="1"/>
    </xf>
    <xf numFmtId="164" fontId="4" fillId="0" borderId="10" xfId="0" applyNumberFormat="1" applyFont="1" applyFill="1" applyBorder="1"/>
    <xf numFmtId="0" fontId="4" fillId="0" borderId="5" xfId="0" applyNumberFormat="1" applyFont="1" applyFill="1" applyBorder="1"/>
    <xf numFmtId="0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wrapText="1"/>
    </xf>
    <xf numFmtId="0" fontId="4" fillId="0" borderId="6" xfId="0" applyFont="1" applyFill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8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Alignment="1">
      <alignment wrapText="1"/>
    </xf>
  </cellXfs>
  <cellStyles count="2">
    <cellStyle name="Normal" xfId="0" builtinId="0"/>
    <cellStyle name="Normal 2" xfId="1"/>
  </cellStyles>
  <dxfs count="16">
    <dxf>
      <fill>
        <patternFill>
          <bgColor theme="9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15"/>
      <tableStyleElement type="firstColumnStripe" dxfId="14"/>
      <tableStyleElement type="secondColumnStripe" dxfId="13"/>
    </tableStyle>
    <tableStyle name="Style de tableau 2" pivot="0" count="2">
      <tableStyleElement type="firstColumnStripe" dxfId="12"/>
      <tableStyleElement type="secondColumnStripe" dxfId="11"/>
    </tableStyle>
    <tableStyle name="Style de tableau 3" pivot="0" count="2">
      <tableStyleElement type="firstColumnStripe" dxfId="10"/>
      <tableStyleElement type="secondColumnStripe" dxfId="9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295275</xdr:colOff>
          <xdr:row>0</xdr:row>
          <xdr:rowOff>800100</xdr:rowOff>
        </xdr:from>
        <xdr:to>
          <xdr:col>33</xdr:col>
          <xdr:colOff>581025</xdr:colOff>
          <xdr:row>0</xdr:row>
          <xdr:rowOff>1143000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295275</xdr:colOff>
          <xdr:row>0</xdr:row>
          <xdr:rowOff>238125</xdr:rowOff>
        </xdr:from>
        <xdr:to>
          <xdr:col>33</xdr:col>
          <xdr:colOff>581025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876300</xdr:colOff>
          <xdr:row>0</xdr:row>
          <xdr:rowOff>1085850</xdr:rowOff>
        </xdr:from>
        <xdr:to>
          <xdr:col>1</xdr:col>
          <xdr:colOff>0</xdr:colOff>
          <xdr:row>32</xdr:row>
          <xdr:rowOff>19050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1914525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 filterMode="1"/>
  <dimension ref="A1:AO367"/>
  <sheetViews>
    <sheetView zoomScaleNormal="100" workbookViewId="0"/>
  </sheetViews>
  <sheetFormatPr baseColWidth="10" defaultRowHeight="15" x14ac:dyDescent="0.25"/>
  <cols>
    <col min="1" max="1" width="26.85546875" style="14" customWidth="1"/>
    <col min="2" max="2" width="0.140625" style="71" customWidth="1"/>
    <col min="3" max="31" width="4.5703125" style="15" customWidth="1"/>
    <col min="32" max="32" width="4.42578125" customWidth="1"/>
  </cols>
  <sheetData>
    <row r="1" spans="1:41" ht="105" x14ac:dyDescent="0.25">
      <c r="A1" s="1" t="str">
        <f>"                Noms
 "&amp;An</f>
        <v xml:space="preserve">                Noms
 2018</v>
      </c>
      <c r="B1" s="79" t="s">
        <v>170</v>
      </c>
      <c r="C1" s="88" t="s">
        <v>37</v>
      </c>
      <c r="D1" s="88" t="s">
        <v>40</v>
      </c>
      <c r="E1" s="88" t="s">
        <v>44</v>
      </c>
      <c r="F1" s="88" t="s">
        <v>47</v>
      </c>
      <c r="G1" s="88" t="s">
        <v>36</v>
      </c>
      <c r="H1" s="88" t="s">
        <v>53</v>
      </c>
      <c r="I1" s="88" t="s">
        <v>50</v>
      </c>
      <c r="J1" s="88" t="s">
        <v>57</v>
      </c>
      <c r="K1" s="88" t="s">
        <v>35</v>
      </c>
      <c r="L1" s="88" t="s">
        <v>39</v>
      </c>
      <c r="M1" s="88" t="s">
        <v>43</v>
      </c>
      <c r="N1" s="88" t="s">
        <v>46</v>
      </c>
      <c r="O1" s="88" t="s">
        <v>49</v>
      </c>
      <c r="P1" s="88" t="s">
        <v>52</v>
      </c>
      <c r="Q1" s="88" t="s">
        <v>55</v>
      </c>
      <c r="R1" s="88" t="s">
        <v>23</v>
      </c>
      <c r="S1" s="88" t="s">
        <v>27</v>
      </c>
      <c r="T1" s="88" t="s">
        <v>30</v>
      </c>
      <c r="U1" s="88" t="s">
        <v>33</v>
      </c>
      <c r="V1" s="88" t="s">
        <v>21</v>
      </c>
      <c r="W1" s="88" t="s">
        <v>25</v>
      </c>
      <c r="X1" s="88" t="s">
        <v>22</v>
      </c>
      <c r="Y1" s="88" t="s">
        <v>26</v>
      </c>
      <c r="Z1" s="88" t="s">
        <v>29</v>
      </c>
      <c r="AA1" s="88" t="s">
        <v>32</v>
      </c>
      <c r="AB1" s="88"/>
      <c r="AC1" s="88"/>
      <c r="AD1" s="88"/>
      <c r="AE1" s="88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idden="1" x14ac:dyDescent="0.25">
      <c r="A2" s="3">
        <f>DATE(An,1,1)</f>
        <v>43101</v>
      </c>
      <c r="B2" s="81">
        <f>MONTH(A2)</f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5"/>
      <c r="AG2" t="s">
        <v>84</v>
      </c>
    </row>
    <row r="3" spans="1:41" hidden="1" x14ac:dyDescent="0.25">
      <c r="A3" s="6">
        <f>A2+1</f>
        <v>43102</v>
      </c>
      <c r="B3" s="81">
        <f t="shared" ref="B3:B66" si="0">MONTH(A3)</f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8"/>
      <c r="AG3" t="s">
        <v>162</v>
      </c>
    </row>
    <row r="4" spans="1:41" hidden="1" x14ac:dyDescent="0.25">
      <c r="A4" s="6">
        <f t="shared" ref="A4:A67" si="1">A3+1</f>
        <v>43103</v>
      </c>
      <c r="B4" s="81">
        <f t="shared" si="0"/>
        <v>1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8"/>
      <c r="AH4" t="s">
        <v>89</v>
      </c>
    </row>
    <row r="5" spans="1:41" hidden="1" x14ac:dyDescent="0.25">
      <c r="A5" s="6">
        <f t="shared" si="1"/>
        <v>43104</v>
      </c>
      <c r="B5" s="81">
        <f t="shared" si="0"/>
        <v>1</v>
      </c>
      <c r="C5" s="7"/>
      <c r="D5" s="7"/>
      <c r="E5" s="7"/>
      <c r="F5" s="7"/>
      <c r="G5" s="7"/>
      <c r="H5" s="7"/>
      <c r="I5" s="7"/>
      <c r="J5" s="7"/>
      <c r="K5" s="7"/>
      <c r="L5" s="7"/>
      <c r="M5" s="9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41" hidden="1" x14ac:dyDescent="0.25">
      <c r="A6" s="6">
        <f t="shared" si="1"/>
        <v>43105</v>
      </c>
      <c r="B6" s="81">
        <f t="shared" si="0"/>
        <v>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8"/>
    </row>
    <row r="7" spans="1:41" hidden="1" x14ac:dyDescent="0.25">
      <c r="A7" s="6">
        <f t="shared" si="1"/>
        <v>43106</v>
      </c>
      <c r="B7" s="81">
        <f t="shared" si="0"/>
        <v>1</v>
      </c>
      <c r="C7" s="7"/>
      <c r="D7" s="7"/>
      <c r="E7" s="7"/>
      <c r="F7" s="7"/>
      <c r="G7" s="7"/>
      <c r="H7" s="7"/>
      <c r="I7" s="7"/>
      <c r="J7" s="7"/>
      <c r="K7" s="10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</row>
    <row r="8" spans="1:41" hidden="1" x14ac:dyDescent="0.25">
      <c r="A8" s="6">
        <f t="shared" si="1"/>
        <v>43107</v>
      </c>
      <c r="B8" s="81">
        <f t="shared" si="0"/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8"/>
    </row>
    <row r="9" spans="1:41" hidden="1" x14ac:dyDescent="0.25">
      <c r="A9" s="6">
        <f t="shared" si="1"/>
        <v>43108</v>
      </c>
      <c r="B9" s="81">
        <f t="shared" si="0"/>
        <v>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8"/>
    </row>
    <row r="10" spans="1:41" hidden="1" x14ac:dyDescent="0.25">
      <c r="A10" s="6">
        <f t="shared" si="1"/>
        <v>43109</v>
      </c>
      <c r="B10" s="81">
        <f t="shared" si="0"/>
        <v>1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8"/>
    </row>
    <row r="11" spans="1:41" hidden="1" x14ac:dyDescent="0.25">
      <c r="A11" s="6">
        <f t="shared" si="1"/>
        <v>43110</v>
      </c>
      <c r="B11" s="81">
        <f t="shared" si="0"/>
        <v>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8"/>
    </row>
    <row r="12" spans="1:41" hidden="1" x14ac:dyDescent="0.25">
      <c r="A12" s="6">
        <f t="shared" si="1"/>
        <v>43111</v>
      </c>
      <c r="B12" s="81">
        <f t="shared" si="0"/>
        <v>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8"/>
    </row>
    <row r="13" spans="1:41" hidden="1" x14ac:dyDescent="0.25">
      <c r="A13" s="6">
        <f t="shared" si="1"/>
        <v>43112</v>
      </c>
      <c r="B13" s="81">
        <f t="shared" si="0"/>
        <v>1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8"/>
    </row>
    <row r="14" spans="1:41" hidden="1" x14ac:dyDescent="0.25">
      <c r="A14" s="6">
        <f t="shared" si="1"/>
        <v>43113</v>
      </c>
      <c r="B14" s="81">
        <f t="shared" si="0"/>
        <v>1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8"/>
    </row>
    <row r="15" spans="1:41" hidden="1" x14ac:dyDescent="0.25">
      <c r="A15" s="6">
        <f t="shared" si="1"/>
        <v>43114</v>
      </c>
      <c r="B15" s="81">
        <f t="shared" si="0"/>
        <v>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8"/>
    </row>
    <row r="16" spans="1:41" hidden="1" x14ac:dyDescent="0.25">
      <c r="A16" s="6">
        <f t="shared" si="1"/>
        <v>43115</v>
      </c>
      <c r="B16" s="81">
        <f t="shared" si="0"/>
        <v>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8"/>
    </row>
    <row r="17" spans="1:31" hidden="1" x14ac:dyDescent="0.25">
      <c r="A17" s="6">
        <f t="shared" si="1"/>
        <v>43116</v>
      </c>
      <c r="B17" s="81">
        <f t="shared" si="0"/>
        <v>1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8"/>
    </row>
    <row r="18" spans="1:31" hidden="1" x14ac:dyDescent="0.25">
      <c r="A18" s="6">
        <f t="shared" si="1"/>
        <v>43117</v>
      </c>
      <c r="B18" s="81">
        <f t="shared" si="0"/>
        <v>1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8"/>
    </row>
    <row r="19" spans="1:31" hidden="1" x14ac:dyDescent="0.25">
      <c r="A19" s="6">
        <f t="shared" si="1"/>
        <v>43118</v>
      </c>
      <c r="B19" s="81">
        <f t="shared" si="0"/>
        <v>1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8"/>
    </row>
    <row r="20" spans="1:31" hidden="1" x14ac:dyDescent="0.25">
      <c r="A20" s="6">
        <f t="shared" si="1"/>
        <v>43119</v>
      </c>
      <c r="B20" s="81">
        <f t="shared" si="0"/>
        <v>1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8"/>
    </row>
    <row r="21" spans="1:31" hidden="1" x14ac:dyDescent="0.25">
      <c r="A21" s="6">
        <f t="shared" si="1"/>
        <v>43120</v>
      </c>
      <c r="B21" s="81">
        <f t="shared" si="0"/>
        <v>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"/>
    </row>
    <row r="22" spans="1:31" hidden="1" x14ac:dyDescent="0.25">
      <c r="A22" s="6">
        <f t="shared" si="1"/>
        <v>43121</v>
      </c>
      <c r="B22" s="81">
        <f t="shared" si="0"/>
        <v>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8"/>
    </row>
    <row r="23" spans="1:31" hidden="1" x14ac:dyDescent="0.25">
      <c r="A23" s="6">
        <f t="shared" si="1"/>
        <v>43122</v>
      </c>
      <c r="B23" s="81">
        <f t="shared" si="0"/>
        <v>1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8"/>
    </row>
    <row r="24" spans="1:31" hidden="1" x14ac:dyDescent="0.25">
      <c r="A24" s="6">
        <f t="shared" si="1"/>
        <v>43123</v>
      </c>
      <c r="B24" s="81">
        <f t="shared" si="0"/>
        <v>1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</row>
    <row r="25" spans="1:31" hidden="1" x14ac:dyDescent="0.25">
      <c r="A25" s="6">
        <f t="shared" si="1"/>
        <v>43124</v>
      </c>
      <c r="B25" s="81">
        <f t="shared" si="0"/>
        <v>1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8"/>
    </row>
    <row r="26" spans="1:31" hidden="1" x14ac:dyDescent="0.25">
      <c r="A26" s="6">
        <f t="shared" si="1"/>
        <v>43125</v>
      </c>
      <c r="B26" s="81">
        <f t="shared" si="0"/>
        <v>1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8"/>
    </row>
    <row r="27" spans="1:31" hidden="1" x14ac:dyDescent="0.25">
      <c r="A27" s="6">
        <f t="shared" si="1"/>
        <v>43126</v>
      </c>
      <c r="B27" s="81">
        <f t="shared" si="0"/>
        <v>1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</row>
    <row r="28" spans="1:31" hidden="1" x14ac:dyDescent="0.25">
      <c r="A28" s="6">
        <f t="shared" si="1"/>
        <v>43127</v>
      </c>
      <c r="B28" s="81">
        <f t="shared" si="0"/>
        <v>1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8"/>
    </row>
    <row r="29" spans="1:31" hidden="1" x14ac:dyDescent="0.25">
      <c r="A29" s="6">
        <f t="shared" si="1"/>
        <v>43128</v>
      </c>
      <c r="B29" s="81">
        <f t="shared" si="0"/>
        <v>1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"/>
    </row>
    <row r="30" spans="1:31" hidden="1" x14ac:dyDescent="0.25">
      <c r="A30" s="6">
        <f t="shared" si="1"/>
        <v>43129</v>
      </c>
      <c r="B30" s="81">
        <f t="shared" si="0"/>
        <v>1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</row>
    <row r="31" spans="1:31" hidden="1" x14ac:dyDescent="0.25">
      <c r="A31" s="6">
        <f t="shared" si="1"/>
        <v>43130</v>
      </c>
      <c r="B31" s="81">
        <f t="shared" si="0"/>
        <v>1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8"/>
    </row>
    <row r="32" spans="1:31" hidden="1" x14ac:dyDescent="0.25">
      <c r="A32" s="6">
        <f t="shared" si="1"/>
        <v>43131</v>
      </c>
      <c r="B32" s="81">
        <f t="shared" si="0"/>
        <v>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8"/>
    </row>
    <row r="33" spans="1:31" x14ac:dyDescent="0.25">
      <c r="A33" s="6">
        <f t="shared" si="1"/>
        <v>43132</v>
      </c>
      <c r="B33" s="81">
        <f t="shared" si="0"/>
        <v>2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</row>
    <row r="34" spans="1:31" x14ac:dyDescent="0.25">
      <c r="A34" s="6">
        <f t="shared" si="1"/>
        <v>43133</v>
      </c>
      <c r="B34" s="81">
        <f t="shared" si="0"/>
        <v>2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8"/>
    </row>
    <row r="35" spans="1:31" x14ac:dyDescent="0.25">
      <c r="A35" s="6">
        <f t="shared" si="1"/>
        <v>43134</v>
      </c>
      <c r="B35" s="81">
        <f t="shared" si="0"/>
        <v>2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8"/>
    </row>
    <row r="36" spans="1:31" x14ac:dyDescent="0.25">
      <c r="A36" s="6">
        <f t="shared" si="1"/>
        <v>43135</v>
      </c>
      <c r="B36" s="81">
        <f t="shared" si="0"/>
        <v>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</row>
    <row r="37" spans="1:31" x14ac:dyDescent="0.25">
      <c r="A37" s="6">
        <f t="shared" si="1"/>
        <v>43136</v>
      </c>
      <c r="B37" s="81">
        <f t="shared" si="0"/>
        <v>2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"/>
    </row>
    <row r="38" spans="1:31" x14ac:dyDescent="0.25">
      <c r="A38" s="6">
        <f t="shared" si="1"/>
        <v>43137</v>
      </c>
      <c r="B38" s="81">
        <f t="shared" si="0"/>
        <v>2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8"/>
    </row>
    <row r="39" spans="1:31" x14ac:dyDescent="0.25">
      <c r="A39" s="6">
        <f t="shared" si="1"/>
        <v>43138</v>
      </c>
      <c r="B39" s="81">
        <f t="shared" si="0"/>
        <v>2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8"/>
    </row>
    <row r="40" spans="1:31" x14ac:dyDescent="0.25">
      <c r="A40" s="6">
        <f t="shared" si="1"/>
        <v>43139</v>
      </c>
      <c r="B40" s="81">
        <f t="shared" si="0"/>
        <v>2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8"/>
    </row>
    <row r="41" spans="1:31" x14ac:dyDescent="0.25">
      <c r="A41" s="6">
        <f t="shared" si="1"/>
        <v>43140</v>
      </c>
      <c r="B41" s="81">
        <f t="shared" si="0"/>
        <v>2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</row>
    <row r="42" spans="1:31" x14ac:dyDescent="0.25">
      <c r="A42" s="6">
        <f t="shared" si="1"/>
        <v>43141</v>
      </c>
      <c r="B42" s="81">
        <f t="shared" si="0"/>
        <v>2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8"/>
    </row>
    <row r="43" spans="1:31" x14ac:dyDescent="0.25">
      <c r="A43" s="6">
        <f t="shared" si="1"/>
        <v>43142</v>
      </c>
      <c r="B43" s="81">
        <f t="shared" si="0"/>
        <v>2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8"/>
    </row>
    <row r="44" spans="1:31" x14ac:dyDescent="0.25">
      <c r="A44" s="6">
        <f t="shared" si="1"/>
        <v>43143</v>
      </c>
      <c r="B44" s="81">
        <f t="shared" si="0"/>
        <v>2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</row>
    <row r="45" spans="1:31" x14ac:dyDescent="0.25">
      <c r="A45" s="6">
        <f t="shared" si="1"/>
        <v>43144</v>
      </c>
      <c r="B45" s="81">
        <f t="shared" si="0"/>
        <v>2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8"/>
    </row>
    <row r="46" spans="1:31" x14ac:dyDescent="0.25">
      <c r="A46" s="6">
        <f t="shared" si="1"/>
        <v>43145</v>
      </c>
      <c r="B46" s="81">
        <f t="shared" si="0"/>
        <v>2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8"/>
    </row>
    <row r="47" spans="1:31" x14ac:dyDescent="0.25">
      <c r="A47" s="6">
        <f t="shared" si="1"/>
        <v>43146</v>
      </c>
      <c r="B47" s="81">
        <f t="shared" si="0"/>
        <v>2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</row>
    <row r="48" spans="1:31" x14ac:dyDescent="0.25">
      <c r="A48" s="6">
        <f t="shared" si="1"/>
        <v>43147</v>
      </c>
      <c r="B48" s="81">
        <f t="shared" si="0"/>
        <v>2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8"/>
    </row>
    <row r="49" spans="1:31" x14ac:dyDescent="0.25">
      <c r="A49" s="6">
        <f t="shared" si="1"/>
        <v>43148</v>
      </c>
      <c r="B49" s="81">
        <f t="shared" si="0"/>
        <v>2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8"/>
    </row>
    <row r="50" spans="1:31" x14ac:dyDescent="0.25">
      <c r="A50" s="6">
        <f t="shared" si="1"/>
        <v>43149</v>
      </c>
      <c r="B50" s="81">
        <f t="shared" si="0"/>
        <v>2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</row>
    <row r="51" spans="1:31" x14ac:dyDescent="0.25">
      <c r="A51" s="6">
        <f t="shared" si="1"/>
        <v>43150</v>
      </c>
      <c r="B51" s="81">
        <f t="shared" si="0"/>
        <v>2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8"/>
    </row>
    <row r="52" spans="1:31" x14ac:dyDescent="0.25">
      <c r="A52" s="6">
        <f t="shared" si="1"/>
        <v>43151</v>
      </c>
      <c r="B52" s="81">
        <f t="shared" si="0"/>
        <v>2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8"/>
    </row>
    <row r="53" spans="1:31" x14ac:dyDescent="0.25">
      <c r="A53" s="6">
        <f t="shared" si="1"/>
        <v>43152</v>
      </c>
      <c r="B53" s="81">
        <f t="shared" si="0"/>
        <v>2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</row>
    <row r="54" spans="1:31" x14ac:dyDescent="0.25">
      <c r="A54" s="6">
        <f t="shared" si="1"/>
        <v>43153</v>
      </c>
      <c r="B54" s="81">
        <f t="shared" si="0"/>
        <v>2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8"/>
    </row>
    <row r="55" spans="1:31" x14ac:dyDescent="0.25">
      <c r="A55" s="6">
        <f t="shared" si="1"/>
        <v>43154</v>
      </c>
      <c r="B55" s="81">
        <f t="shared" si="0"/>
        <v>2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8"/>
    </row>
    <row r="56" spans="1:31" x14ac:dyDescent="0.25">
      <c r="A56" s="6">
        <f t="shared" si="1"/>
        <v>43155</v>
      </c>
      <c r="B56" s="81">
        <f t="shared" si="0"/>
        <v>2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8"/>
    </row>
    <row r="57" spans="1:31" x14ac:dyDescent="0.25">
      <c r="A57" s="6">
        <f t="shared" si="1"/>
        <v>43156</v>
      </c>
      <c r="B57" s="81">
        <f t="shared" si="0"/>
        <v>2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8"/>
    </row>
    <row r="58" spans="1:31" x14ac:dyDescent="0.25">
      <c r="A58" s="6">
        <f t="shared" si="1"/>
        <v>43157</v>
      </c>
      <c r="B58" s="81">
        <f t="shared" si="0"/>
        <v>2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8"/>
    </row>
    <row r="59" spans="1:31" x14ac:dyDescent="0.25">
      <c r="A59" s="6">
        <f t="shared" si="1"/>
        <v>43158</v>
      </c>
      <c r="B59" s="81">
        <f t="shared" si="0"/>
        <v>2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8"/>
    </row>
    <row r="60" spans="1:31" x14ac:dyDescent="0.25">
      <c r="A60" s="6">
        <f t="shared" si="1"/>
        <v>43159</v>
      </c>
      <c r="B60" s="81">
        <f t="shared" si="0"/>
        <v>2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8"/>
    </row>
    <row r="61" spans="1:31" hidden="1" x14ac:dyDescent="0.25">
      <c r="A61" s="6">
        <f t="shared" si="1"/>
        <v>43160</v>
      </c>
      <c r="B61" s="81">
        <f t="shared" si="0"/>
        <v>3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8"/>
    </row>
    <row r="62" spans="1:31" hidden="1" x14ac:dyDescent="0.25">
      <c r="A62" s="6">
        <f t="shared" si="1"/>
        <v>43161</v>
      </c>
      <c r="B62" s="81">
        <f t="shared" si="0"/>
        <v>3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8"/>
    </row>
    <row r="63" spans="1:31" hidden="1" x14ac:dyDescent="0.25">
      <c r="A63" s="6">
        <f t="shared" si="1"/>
        <v>43162</v>
      </c>
      <c r="B63" s="81">
        <f t="shared" si="0"/>
        <v>3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8"/>
    </row>
    <row r="64" spans="1:31" hidden="1" x14ac:dyDescent="0.25">
      <c r="A64" s="6">
        <f t="shared" si="1"/>
        <v>43163</v>
      </c>
      <c r="B64" s="81">
        <f t="shared" si="0"/>
        <v>3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8"/>
    </row>
    <row r="65" spans="1:31" hidden="1" x14ac:dyDescent="0.25">
      <c r="A65" s="6">
        <f t="shared" si="1"/>
        <v>43164</v>
      </c>
      <c r="B65" s="81">
        <f t="shared" si="0"/>
        <v>3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8"/>
    </row>
    <row r="66" spans="1:31" hidden="1" x14ac:dyDescent="0.25">
      <c r="A66" s="6">
        <f t="shared" si="1"/>
        <v>43165</v>
      </c>
      <c r="B66" s="81">
        <f t="shared" si="0"/>
        <v>3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8"/>
    </row>
    <row r="67" spans="1:31" hidden="1" x14ac:dyDescent="0.25">
      <c r="A67" s="6">
        <f t="shared" si="1"/>
        <v>43166</v>
      </c>
      <c r="B67" s="81">
        <f t="shared" ref="B67:B130" si="2">MONTH(A67)</f>
        <v>3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8"/>
    </row>
    <row r="68" spans="1:31" hidden="1" x14ac:dyDescent="0.25">
      <c r="A68" s="6">
        <f t="shared" ref="A68:A90" si="3">A67+1</f>
        <v>43167</v>
      </c>
      <c r="B68" s="81">
        <f t="shared" si="2"/>
        <v>3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8"/>
    </row>
    <row r="69" spans="1:31" hidden="1" x14ac:dyDescent="0.25">
      <c r="A69" s="6">
        <f t="shared" si="3"/>
        <v>43168</v>
      </c>
      <c r="B69" s="81">
        <f t="shared" si="2"/>
        <v>3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8"/>
    </row>
    <row r="70" spans="1:31" hidden="1" x14ac:dyDescent="0.25">
      <c r="A70" s="6">
        <f t="shared" si="3"/>
        <v>43169</v>
      </c>
      <c r="B70" s="81">
        <f t="shared" si="2"/>
        <v>3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8"/>
    </row>
    <row r="71" spans="1:31" hidden="1" x14ac:dyDescent="0.25">
      <c r="A71" s="6">
        <f t="shared" si="3"/>
        <v>43170</v>
      </c>
      <c r="B71" s="81">
        <f t="shared" si="2"/>
        <v>3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8"/>
    </row>
    <row r="72" spans="1:31" hidden="1" x14ac:dyDescent="0.25">
      <c r="A72" s="6">
        <f t="shared" si="3"/>
        <v>43171</v>
      </c>
      <c r="B72" s="81">
        <f t="shared" si="2"/>
        <v>3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8"/>
    </row>
    <row r="73" spans="1:31" hidden="1" x14ac:dyDescent="0.25">
      <c r="A73" s="6">
        <f t="shared" si="3"/>
        <v>43172</v>
      </c>
      <c r="B73" s="81">
        <f t="shared" si="2"/>
        <v>3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8"/>
    </row>
    <row r="74" spans="1:31" hidden="1" x14ac:dyDescent="0.25">
      <c r="A74" s="6">
        <f t="shared" si="3"/>
        <v>43173</v>
      </c>
      <c r="B74" s="81">
        <f t="shared" si="2"/>
        <v>3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8"/>
    </row>
    <row r="75" spans="1:31" hidden="1" x14ac:dyDescent="0.25">
      <c r="A75" s="6">
        <f t="shared" si="3"/>
        <v>43174</v>
      </c>
      <c r="B75" s="81">
        <f t="shared" si="2"/>
        <v>3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8"/>
    </row>
    <row r="76" spans="1:31" hidden="1" x14ac:dyDescent="0.25">
      <c r="A76" s="6">
        <f t="shared" si="3"/>
        <v>43175</v>
      </c>
      <c r="B76" s="81">
        <f t="shared" si="2"/>
        <v>3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8"/>
    </row>
    <row r="77" spans="1:31" hidden="1" x14ac:dyDescent="0.25">
      <c r="A77" s="6">
        <f t="shared" si="3"/>
        <v>43176</v>
      </c>
      <c r="B77" s="81">
        <f t="shared" si="2"/>
        <v>3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8"/>
    </row>
    <row r="78" spans="1:31" hidden="1" x14ac:dyDescent="0.25">
      <c r="A78" s="6">
        <f t="shared" si="3"/>
        <v>43177</v>
      </c>
      <c r="B78" s="81">
        <f t="shared" si="2"/>
        <v>3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8"/>
    </row>
    <row r="79" spans="1:31" hidden="1" x14ac:dyDescent="0.25">
      <c r="A79" s="6">
        <f t="shared" si="3"/>
        <v>43178</v>
      </c>
      <c r="B79" s="81">
        <f t="shared" si="2"/>
        <v>3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8"/>
    </row>
    <row r="80" spans="1:31" hidden="1" x14ac:dyDescent="0.25">
      <c r="A80" s="6">
        <f t="shared" si="3"/>
        <v>43179</v>
      </c>
      <c r="B80" s="81">
        <f t="shared" si="2"/>
        <v>3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8"/>
    </row>
    <row r="81" spans="1:31" hidden="1" x14ac:dyDescent="0.25">
      <c r="A81" s="6">
        <f t="shared" si="3"/>
        <v>43180</v>
      </c>
      <c r="B81" s="81">
        <f t="shared" si="2"/>
        <v>3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8"/>
    </row>
    <row r="82" spans="1:31" hidden="1" x14ac:dyDescent="0.25">
      <c r="A82" s="6">
        <f t="shared" si="3"/>
        <v>43181</v>
      </c>
      <c r="B82" s="81">
        <f t="shared" si="2"/>
        <v>3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8"/>
    </row>
    <row r="83" spans="1:31" hidden="1" x14ac:dyDescent="0.25">
      <c r="A83" s="6">
        <f t="shared" si="3"/>
        <v>43182</v>
      </c>
      <c r="B83" s="81">
        <f t="shared" si="2"/>
        <v>3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8"/>
    </row>
    <row r="84" spans="1:31" hidden="1" x14ac:dyDescent="0.25">
      <c r="A84" s="6">
        <f t="shared" si="3"/>
        <v>43183</v>
      </c>
      <c r="B84" s="81">
        <f t="shared" si="2"/>
        <v>3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8"/>
    </row>
    <row r="85" spans="1:31" hidden="1" x14ac:dyDescent="0.25">
      <c r="A85" s="6">
        <f t="shared" si="3"/>
        <v>43184</v>
      </c>
      <c r="B85" s="81">
        <f t="shared" si="2"/>
        <v>3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8"/>
    </row>
    <row r="86" spans="1:31" hidden="1" x14ac:dyDescent="0.25">
      <c r="A86" s="6">
        <f t="shared" si="3"/>
        <v>43185</v>
      </c>
      <c r="B86" s="81">
        <f t="shared" si="2"/>
        <v>3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8"/>
    </row>
    <row r="87" spans="1:31" hidden="1" x14ac:dyDescent="0.25">
      <c r="A87" s="6">
        <f t="shared" si="3"/>
        <v>43186</v>
      </c>
      <c r="B87" s="81">
        <f t="shared" si="2"/>
        <v>3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8"/>
    </row>
    <row r="88" spans="1:31" hidden="1" x14ac:dyDescent="0.25">
      <c r="A88" s="6">
        <f t="shared" si="3"/>
        <v>43187</v>
      </c>
      <c r="B88" s="81">
        <f t="shared" si="2"/>
        <v>3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8"/>
    </row>
    <row r="89" spans="1:31" hidden="1" x14ac:dyDescent="0.25">
      <c r="A89" s="6">
        <f t="shared" si="3"/>
        <v>43188</v>
      </c>
      <c r="B89" s="81">
        <f t="shared" si="2"/>
        <v>3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8"/>
    </row>
    <row r="90" spans="1:31" hidden="1" x14ac:dyDescent="0.25">
      <c r="A90" s="6">
        <f t="shared" si="3"/>
        <v>43189</v>
      </c>
      <c r="B90" s="81">
        <f t="shared" si="2"/>
        <v>3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8"/>
    </row>
    <row r="91" spans="1:31" hidden="1" x14ac:dyDescent="0.25">
      <c r="A91" s="6">
        <f>A90+1</f>
        <v>43190</v>
      </c>
      <c r="B91" s="81">
        <f t="shared" si="2"/>
        <v>3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8"/>
    </row>
    <row r="92" spans="1:31" hidden="1" x14ac:dyDescent="0.25">
      <c r="A92" s="6">
        <f>A91+1</f>
        <v>43191</v>
      </c>
      <c r="B92" s="81">
        <f t="shared" si="2"/>
        <v>4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8"/>
    </row>
    <row r="93" spans="1:31" hidden="1" x14ac:dyDescent="0.25">
      <c r="A93" s="6">
        <f t="shared" ref="A93:A156" si="4">A92+1</f>
        <v>43192</v>
      </c>
      <c r="B93" s="81">
        <f t="shared" si="2"/>
        <v>4</v>
      </c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8"/>
    </row>
    <row r="94" spans="1:31" hidden="1" x14ac:dyDescent="0.25">
      <c r="A94" s="6">
        <f t="shared" si="4"/>
        <v>43193</v>
      </c>
      <c r="B94" s="81">
        <f t="shared" si="2"/>
        <v>4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8"/>
    </row>
    <row r="95" spans="1:31" hidden="1" x14ac:dyDescent="0.25">
      <c r="A95" s="6">
        <f t="shared" si="4"/>
        <v>43194</v>
      </c>
      <c r="B95" s="81">
        <f t="shared" si="2"/>
        <v>4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8"/>
    </row>
    <row r="96" spans="1:31" hidden="1" x14ac:dyDescent="0.25">
      <c r="A96" s="6">
        <f t="shared" si="4"/>
        <v>43195</v>
      </c>
      <c r="B96" s="81">
        <f t="shared" si="2"/>
        <v>4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8"/>
    </row>
    <row r="97" spans="1:31" hidden="1" x14ac:dyDescent="0.25">
      <c r="A97" s="6">
        <f t="shared" si="4"/>
        <v>43196</v>
      </c>
      <c r="B97" s="81">
        <f t="shared" si="2"/>
        <v>4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8"/>
    </row>
    <row r="98" spans="1:31" hidden="1" x14ac:dyDescent="0.25">
      <c r="A98" s="6">
        <f t="shared" si="4"/>
        <v>43197</v>
      </c>
      <c r="B98" s="81">
        <f t="shared" si="2"/>
        <v>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8"/>
    </row>
    <row r="99" spans="1:31" hidden="1" x14ac:dyDescent="0.25">
      <c r="A99" s="6">
        <f t="shared" si="4"/>
        <v>43198</v>
      </c>
      <c r="B99" s="81">
        <f t="shared" si="2"/>
        <v>4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8"/>
    </row>
    <row r="100" spans="1:31" hidden="1" x14ac:dyDescent="0.25">
      <c r="A100" s="6">
        <f t="shared" si="4"/>
        <v>43199</v>
      </c>
      <c r="B100" s="81">
        <f t="shared" si="2"/>
        <v>4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8"/>
    </row>
    <row r="101" spans="1:31" hidden="1" x14ac:dyDescent="0.25">
      <c r="A101" s="6">
        <f t="shared" si="4"/>
        <v>43200</v>
      </c>
      <c r="B101" s="81">
        <f t="shared" si="2"/>
        <v>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8"/>
    </row>
    <row r="102" spans="1:31" hidden="1" x14ac:dyDescent="0.25">
      <c r="A102" s="6">
        <f t="shared" si="4"/>
        <v>43201</v>
      </c>
      <c r="B102" s="81">
        <f t="shared" si="2"/>
        <v>4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8"/>
    </row>
    <row r="103" spans="1:31" hidden="1" x14ac:dyDescent="0.25">
      <c r="A103" s="6">
        <f t="shared" si="4"/>
        <v>43202</v>
      </c>
      <c r="B103" s="81">
        <f t="shared" si="2"/>
        <v>4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8"/>
    </row>
    <row r="104" spans="1:31" hidden="1" x14ac:dyDescent="0.25">
      <c r="A104" s="6">
        <f t="shared" si="4"/>
        <v>43203</v>
      </c>
      <c r="B104" s="81">
        <f t="shared" si="2"/>
        <v>4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8"/>
    </row>
    <row r="105" spans="1:31" hidden="1" x14ac:dyDescent="0.25">
      <c r="A105" s="6">
        <f t="shared" si="4"/>
        <v>43204</v>
      </c>
      <c r="B105" s="81">
        <f t="shared" si="2"/>
        <v>4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8"/>
    </row>
    <row r="106" spans="1:31" hidden="1" x14ac:dyDescent="0.25">
      <c r="A106" s="6">
        <f t="shared" si="4"/>
        <v>43205</v>
      </c>
      <c r="B106" s="81">
        <f t="shared" si="2"/>
        <v>4</v>
      </c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8"/>
    </row>
    <row r="107" spans="1:31" hidden="1" x14ac:dyDescent="0.25">
      <c r="A107" s="6">
        <f t="shared" si="4"/>
        <v>43206</v>
      </c>
      <c r="B107" s="81">
        <f t="shared" si="2"/>
        <v>4</v>
      </c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8"/>
    </row>
    <row r="108" spans="1:31" hidden="1" x14ac:dyDescent="0.25">
      <c r="A108" s="6">
        <f t="shared" si="4"/>
        <v>43207</v>
      </c>
      <c r="B108" s="81">
        <f t="shared" si="2"/>
        <v>4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8"/>
    </row>
    <row r="109" spans="1:31" hidden="1" x14ac:dyDescent="0.25">
      <c r="A109" s="6">
        <f t="shared" si="4"/>
        <v>43208</v>
      </c>
      <c r="B109" s="81">
        <f t="shared" si="2"/>
        <v>4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8"/>
    </row>
    <row r="110" spans="1:31" hidden="1" x14ac:dyDescent="0.25">
      <c r="A110" s="6">
        <f t="shared" si="4"/>
        <v>43209</v>
      </c>
      <c r="B110" s="81">
        <f t="shared" si="2"/>
        <v>4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8"/>
    </row>
    <row r="111" spans="1:31" hidden="1" x14ac:dyDescent="0.25">
      <c r="A111" s="6">
        <f t="shared" si="4"/>
        <v>43210</v>
      </c>
      <c r="B111" s="81">
        <f t="shared" si="2"/>
        <v>4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8"/>
    </row>
    <row r="112" spans="1:31" hidden="1" x14ac:dyDescent="0.25">
      <c r="A112" s="6">
        <f t="shared" si="4"/>
        <v>43211</v>
      </c>
      <c r="B112" s="81">
        <f t="shared" si="2"/>
        <v>4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8"/>
    </row>
    <row r="113" spans="1:31" hidden="1" x14ac:dyDescent="0.25">
      <c r="A113" s="6">
        <f t="shared" si="4"/>
        <v>43212</v>
      </c>
      <c r="B113" s="81">
        <f t="shared" si="2"/>
        <v>4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8"/>
    </row>
    <row r="114" spans="1:31" hidden="1" x14ac:dyDescent="0.25">
      <c r="A114" s="6">
        <f t="shared" si="4"/>
        <v>43213</v>
      </c>
      <c r="B114" s="81">
        <f t="shared" si="2"/>
        <v>4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8"/>
    </row>
    <row r="115" spans="1:31" hidden="1" x14ac:dyDescent="0.25">
      <c r="A115" s="6">
        <f t="shared" si="4"/>
        <v>43214</v>
      </c>
      <c r="B115" s="81">
        <f t="shared" si="2"/>
        <v>4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8"/>
    </row>
    <row r="116" spans="1:31" hidden="1" x14ac:dyDescent="0.25">
      <c r="A116" s="6">
        <f t="shared" si="4"/>
        <v>43215</v>
      </c>
      <c r="B116" s="81">
        <f t="shared" si="2"/>
        <v>4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8"/>
    </row>
    <row r="117" spans="1:31" hidden="1" x14ac:dyDescent="0.25">
      <c r="A117" s="6">
        <f t="shared" si="4"/>
        <v>43216</v>
      </c>
      <c r="B117" s="81">
        <f t="shared" si="2"/>
        <v>4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8"/>
    </row>
    <row r="118" spans="1:31" hidden="1" x14ac:dyDescent="0.25">
      <c r="A118" s="6">
        <f t="shared" si="4"/>
        <v>43217</v>
      </c>
      <c r="B118" s="81">
        <f t="shared" si="2"/>
        <v>4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8"/>
    </row>
    <row r="119" spans="1:31" hidden="1" x14ac:dyDescent="0.25">
      <c r="A119" s="6">
        <f t="shared" si="4"/>
        <v>43218</v>
      </c>
      <c r="B119" s="81">
        <f t="shared" si="2"/>
        <v>4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8"/>
    </row>
    <row r="120" spans="1:31" hidden="1" x14ac:dyDescent="0.25">
      <c r="A120" s="6">
        <f t="shared" si="4"/>
        <v>43219</v>
      </c>
      <c r="B120" s="81">
        <f t="shared" si="2"/>
        <v>4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8"/>
    </row>
    <row r="121" spans="1:31" hidden="1" x14ac:dyDescent="0.25">
      <c r="A121" s="6">
        <f t="shared" si="4"/>
        <v>43220</v>
      </c>
      <c r="B121" s="81">
        <f t="shared" si="2"/>
        <v>4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8"/>
    </row>
    <row r="122" spans="1:31" hidden="1" x14ac:dyDescent="0.25">
      <c r="A122" s="6">
        <f t="shared" si="4"/>
        <v>43221</v>
      </c>
      <c r="B122" s="81">
        <f t="shared" si="2"/>
        <v>5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8"/>
    </row>
    <row r="123" spans="1:31" hidden="1" x14ac:dyDescent="0.25">
      <c r="A123" s="6">
        <f t="shared" si="4"/>
        <v>43222</v>
      </c>
      <c r="B123" s="81">
        <f t="shared" si="2"/>
        <v>5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8"/>
    </row>
    <row r="124" spans="1:31" hidden="1" x14ac:dyDescent="0.25">
      <c r="A124" s="6">
        <f t="shared" si="4"/>
        <v>43223</v>
      </c>
      <c r="B124" s="81">
        <f t="shared" si="2"/>
        <v>5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8"/>
    </row>
    <row r="125" spans="1:31" hidden="1" x14ac:dyDescent="0.25">
      <c r="A125" s="6">
        <f t="shared" si="4"/>
        <v>43224</v>
      </c>
      <c r="B125" s="81">
        <f t="shared" si="2"/>
        <v>5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8"/>
    </row>
    <row r="126" spans="1:31" hidden="1" x14ac:dyDescent="0.25">
      <c r="A126" s="6">
        <f t="shared" si="4"/>
        <v>43225</v>
      </c>
      <c r="B126" s="81">
        <f t="shared" si="2"/>
        <v>5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8"/>
    </row>
    <row r="127" spans="1:31" hidden="1" x14ac:dyDescent="0.25">
      <c r="A127" s="6">
        <f t="shared" si="4"/>
        <v>43226</v>
      </c>
      <c r="B127" s="81">
        <f t="shared" si="2"/>
        <v>5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8"/>
    </row>
    <row r="128" spans="1:31" hidden="1" x14ac:dyDescent="0.25">
      <c r="A128" s="6">
        <f t="shared" si="4"/>
        <v>43227</v>
      </c>
      <c r="B128" s="81">
        <f t="shared" si="2"/>
        <v>5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8"/>
    </row>
    <row r="129" spans="1:31" hidden="1" x14ac:dyDescent="0.25">
      <c r="A129" s="6">
        <f t="shared" si="4"/>
        <v>43228</v>
      </c>
      <c r="B129" s="81">
        <f t="shared" si="2"/>
        <v>5</v>
      </c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8"/>
    </row>
    <row r="130" spans="1:31" hidden="1" x14ac:dyDescent="0.25">
      <c r="A130" s="6">
        <f t="shared" si="4"/>
        <v>43229</v>
      </c>
      <c r="B130" s="81">
        <f t="shared" si="2"/>
        <v>5</v>
      </c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8"/>
    </row>
    <row r="131" spans="1:31" hidden="1" x14ac:dyDescent="0.25">
      <c r="A131" s="6">
        <f t="shared" si="4"/>
        <v>43230</v>
      </c>
      <c r="B131" s="81">
        <f t="shared" ref="B131:B194" si="5">MONTH(A131)</f>
        <v>5</v>
      </c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8"/>
    </row>
    <row r="132" spans="1:31" hidden="1" x14ac:dyDescent="0.25">
      <c r="A132" s="6">
        <f t="shared" si="4"/>
        <v>43231</v>
      </c>
      <c r="B132" s="81">
        <f t="shared" si="5"/>
        <v>5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8"/>
    </row>
    <row r="133" spans="1:31" hidden="1" x14ac:dyDescent="0.25">
      <c r="A133" s="6">
        <f t="shared" si="4"/>
        <v>43232</v>
      </c>
      <c r="B133" s="81">
        <f t="shared" si="5"/>
        <v>5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8"/>
    </row>
    <row r="134" spans="1:31" hidden="1" x14ac:dyDescent="0.25">
      <c r="A134" s="6">
        <f t="shared" si="4"/>
        <v>43233</v>
      </c>
      <c r="B134" s="81">
        <f t="shared" si="5"/>
        <v>5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8"/>
    </row>
    <row r="135" spans="1:31" hidden="1" x14ac:dyDescent="0.25">
      <c r="A135" s="6">
        <f t="shared" si="4"/>
        <v>43234</v>
      </c>
      <c r="B135" s="81">
        <f t="shared" si="5"/>
        <v>5</v>
      </c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8"/>
    </row>
    <row r="136" spans="1:31" hidden="1" x14ac:dyDescent="0.25">
      <c r="A136" s="6">
        <f t="shared" si="4"/>
        <v>43235</v>
      </c>
      <c r="B136" s="81">
        <f t="shared" si="5"/>
        <v>5</v>
      </c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8"/>
    </row>
    <row r="137" spans="1:31" hidden="1" x14ac:dyDescent="0.25">
      <c r="A137" s="6">
        <f t="shared" si="4"/>
        <v>43236</v>
      </c>
      <c r="B137" s="81">
        <f t="shared" si="5"/>
        <v>5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8"/>
    </row>
    <row r="138" spans="1:31" hidden="1" x14ac:dyDescent="0.25">
      <c r="A138" s="6">
        <f t="shared" si="4"/>
        <v>43237</v>
      </c>
      <c r="B138" s="81">
        <f t="shared" si="5"/>
        <v>5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8"/>
    </row>
    <row r="139" spans="1:31" hidden="1" x14ac:dyDescent="0.25">
      <c r="A139" s="6">
        <f t="shared" si="4"/>
        <v>43238</v>
      </c>
      <c r="B139" s="81">
        <f t="shared" si="5"/>
        <v>5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8"/>
    </row>
    <row r="140" spans="1:31" hidden="1" x14ac:dyDescent="0.25">
      <c r="A140" s="6">
        <f t="shared" si="4"/>
        <v>43239</v>
      </c>
      <c r="B140" s="81">
        <f t="shared" si="5"/>
        <v>5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8"/>
    </row>
    <row r="141" spans="1:31" hidden="1" x14ac:dyDescent="0.25">
      <c r="A141" s="6">
        <f t="shared" si="4"/>
        <v>43240</v>
      </c>
      <c r="B141" s="81">
        <f t="shared" si="5"/>
        <v>5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8"/>
    </row>
    <row r="142" spans="1:31" hidden="1" x14ac:dyDescent="0.25">
      <c r="A142" s="6">
        <f t="shared" si="4"/>
        <v>43241</v>
      </c>
      <c r="B142" s="81">
        <f t="shared" si="5"/>
        <v>5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8"/>
    </row>
    <row r="143" spans="1:31" hidden="1" x14ac:dyDescent="0.25">
      <c r="A143" s="6">
        <f t="shared" si="4"/>
        <v>43242</v>
      </c>
      <c r="B143" s="81">
        <f t="shared" si="5"/>
        <v>5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8"/>
    </row>
    <row r="144" spans="1:31" hidden="1" x14ac:dyDescent="0.25">
      <c r="A144" s="6">
        <f t="shared" si="4"/>
        <v>43243</v>
      </c>
      <c r="B144" s="81">
        <f t="shared" si="5"/>
        <v>5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8"/>
    </row>
    <row r="145" spans="1:31" hidden="1" x14ac:dyDescent="0.25">
      <c r="A145" s="6">
        <f t="shared" si="4"/>
        <v>43244</v>
      </c>
      <c r="B145" s="81">
        <f t="shared" si="5"/>
        <v>5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8"/>
    </row>
    <row r="146" spans="1:31" hidden="1" x14ac:dyDescent="0.25">
      <c r="A146" s="6">
        <f t="shared" si="4"/>
        <v>43245</v>
      </c>
      <c r="B146" s="81">
        <f t="shared" si="5"/>
        <v>5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8"/>
    </row>
    <row r="147" spans="1:31" hidden="1" x14ac:dyDescent="0.25">
      <c r="A147" s="6">
        <f t="shared" si="4"/>
        <v>43246</v>
      </c>
      <c r="B147" s="81">
        <f t="shared" si="5"/>
        <v>5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8"/>
    </row>
    <row r="148" spans="1:31" hidden="1" x14ac:dyDescent="0.25">
      <c r="A148" s="6">
        <f t="shared" si="4"/>
        <v>43247</v>
      </c>
      <c r="B148" s="81">
        <f t="shared" si="5"/>
        <v>5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8"/>
    </row>
    <row r="149" spans="1:31" hidden="1" x14ac:dyDescent="0.25">
      <c r="A149" s="6">
        <f t="shared" si="4"/>
        <v>43248</v>
      </c>
      <c r="B149" s="81">
        <f t="shared" si="5"/>
        <v>5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8"/>
    </row>
    <row r="150" spans="1:31" hidden="1" x14ac:dyDescent="0.25">
      <c r="A150" s="6">
        <f t="shared" si="4"/>
        <v>43249</v>
      </c>
      <c r="B150" s="81">
        <f t="shared" si="5"/>
        <v>5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8"/>
    </row>
    <row r="151" spans="1:31" hidden="1" x14ac:dyDescent="0.25">
      <c r="A151" s="6">
        <f t="shared" si="4"/>
        <v>43250</v>
      </c>
      <c r="B151" s="81">
        <f t="shared" si="5"/>
        <v>5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8"/>
    </row>
    <row r="152" spans="1:31" hidden="1" x14ac:dyDescent="0.25">
      <c r="A152" s="6">
        <f t="shared" si="4"/>
        <v>43251</v>
      </c>
      <c r="B152" s="81">
        <f t="shared" si="5"/>
        <v>5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8"/>
    </row>
    <row r="153" spans="1:31" hidden="1" x14ac:dyDescent="0.25">
      <c r="A153" s="6">
        <f t="shared" si="4"/>
        <v>43252</v>
      </c>
      <c r="B153" s="81">
        <f t="shared" si="5"/>
        <v>6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8"/>
    </row>
    <row r="154" spans="1:31" hidden="1" x14ac:dyDescent="0.25">
      <c r="A154" s="6">
        <f t="shared" si="4"/>
        <v>43253</v>
      </c>
      <c r="B154" s="81">
        <f t="shared" si="5"/>
        <v>6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8"/>
    </row>
    <row r="155" spans="1:31" hidden="1" x14ac:dyDescent="0.25">
      <c r="A155" s="6">
        <f t="shared" si="4"/>
        <v>43254</v>
      </c>
      <c r="B155" s="81">
        <f t="shared" si="5"/>
        <v>6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8"/>
    </row>
    <row r="156" spans="1:31" hidden="1" x14ac:dyDescent="0.25">
      <c r="A156" s="6">
        <f t="shared" si="4"/>
        <v>43255</v>
      </c>
      <c r="B156" s="81">
        <f t="shared" si="5"/>
        <v>6</v>
      </c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8"/>
    </row>
    <row r="157" spans="1:31" hidden="1" x14ac:dyDescent="0.25">
      <c r="A157" s="6">
        <f t="shared" ref="A157:A220" si="6">A156+1</f>
        <v>43256</v>
      </c>
      <c r="B157" s="81">
        <f t="shared" si="5"/>
        <v>6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8"/>
    </row>
    <row r="158" spans="1:31" hidden="1" x14ac:dyDescent="0.25">
      <c r="A158" s="6">
        <f t="shared" si="6"/>
        <v>43257</v>
      </c>
      <c r="B158" s="81">
        <f t="shared" si="5"/>
        <v>6</v>
      </c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8"/>
    </row>
    <row r="159" spans="1:31" hidden="1" x14ac:dyDescent="0.25">
      <c r="A159" s="6">
        <f t="shared" si="6"/>
        <v>43258</v>
      </c>
      <c r="B159" s="81">
        <f t="shared" si="5"/>
        <v>6</v>
      </c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8"/>
    </row>
    <row r="160" spans="1:31" hidden="1" x14ac:dyDescent="0.25">
      <c r="A160" s="6">
        <f t="shared" si="6"/>
        <v>43259</v>
      </c>
      <c r="B160" s="81">
        <f t="shared" si="5"/>
        <v>6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8"/>
    </row>
    <row r="161" spans="1:31" hidden="1" x14ac:dyDescent="0.25">
      <c r="A161" s="6">
        <f t="shared" si="6"/>
        <v>43260</v>
      </c>
      <c r="B161" s="81">
        <f t="shared" si="5"/>
        <v>6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8"/>
    </row>
    <row r="162" spans="1:31" hidden="1" x14ac:dyDescent="0.25">
      <c r="A162" s="6">
        <f t="shared" si="6"/>
        <v>43261</v>
      </c>
      <c r="B162" s="81">
        <f t="shared" si="5"/>
        <v>6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8"/>
    </row>
    <row r="163" spans="1:31" hidden="1" x14ac:dyDescent="0.25">
      <c r="A163" s="6">
        <f t="shared" si="6"/>
        <v>43262</v>
      </c>
      <c r="B163" s="81">
        <f t="shared" si="5"/>
        <v>6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8"/>
    </row>
    <row r="164" spans="1:31" hidden="1" x14ac:dyDescent="0.25">
      <c r="A164" s="6">
        <f t="shared" si="6"/>
        <v>43263</v>
      </c>
      <c r="B164" s="81">
        <f t="shared" si="5"/>
        <v>6</v>
      </c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8"/>
    </row>
    <row r="165" spans="1:31" hidden="1" x14ac:dyDescent="0.25">
      <c r="A165" s="6">
        <f t="shared" si="6"/>
        <v>43264</v>
      </c>
      <c r="B165" s="81">
        <f t="shared" si="5"/>
        <v>6</v>
      </c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8"/>
    </row>
    <row r="166" spans="1:31" hidden="1" x14ac:dyDescent="0.25">
      <c r="A166" s="6">
        <f t="shared" si="6"/>
        <v>43265</v>
      </c>
      <c r="B166" s="81">
        <f t="shared" si="5"/>
        <v>6</v>
      </c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8"/>
    </row>
    <row r="167" spans="1:31" hidden="1" x14ac:dyDescent="0.25">
      <c r="A167" s="6">
        <f t="shared" si="6"/>
        <v>43266</v>
      </c>
      <c r="B167" s="81">
        <f t="shared" si="5"/>
        <v>6</v>
      </c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8"/>
    </row>
    <row r="168" spans="1:31" hidden="1" x14ac:dyDescent="0.25">
      <c r="A168" s="6">
        <f t="shared" si="6"/>
        <v>43267</v>
      </c>
      <c r="B168" s="81">
        <f t="shared" si="5"/>
        <v>6</v>
      </c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8"/>
    </row>
    <row r="169" spans="1:31" hidden="1" x14ac:dyDescent="0.25">
      <c r="A169" s="6">
        <f t="shared" si="6"/>
        <v>43268</v>
      </c>
      <c r="B169" s="81">
        <f t="shared" si="5"/>
        <v>6</v>
      </c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8"/>
    </row>
    <row r="170" spans="1:31" hidden="1" x14ac:dyDescent="0.25">
      <c r="A170" s="6">
        <f t="shared" si="6"/>
        <v>43269</v>
      </c>
      <c r="B170" s="81">
        <f t="shared" si="5"/>
        <v>6</v>
      </c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8"/>
    </row>
    <row r="171" spans="1:31" hidden="1" x14ac:dyDescent="0.25">
      <c r="A171" s="6">
        <f t="shared" si="6"/>
        <v>43270</v>
      </c>
      <c r="B171" s="81">
        <f t="shared" si="5"/>
        <v>6</v>
      </c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8"/>
    </row>
    <row r="172" spans="1:31" hidden="1" x14ac:dyDescent="0.25">
      <c r="A172" s="6">
        <f t="shared" si="6"/>
        <v>43271</v>
      </c>
      <c r="B172" s="81">
        <f t="shared" si="5"/>
        <v>6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8"/>
    </row>
    <row r="173" spans="1:31" hidden="1" x14ac:dyDescent="0.25">
      <c r="A173" s="6">
        <f t="shared" si="6"/>
        <v>43272</v>
      </c>
      <c r="B173" s="81">
        <f t="shared" si="5"/>
        <v>6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8"/>
    </row>
    <row r="174" spans="1:31" hidden="1" x14ac:dyDescent="0.25">
      <c r="A174" s="6">
        <f t="shared" si="6"/>
        <v>43273</v>
      </c>
      <c r="B174" s="81">
        <f t="shared" si="5"/>
        <v>6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8"/>
    </row>
    <row r="175" spans="1:31" hidden="1" x14ac:dyDescent="0.25">
      <c r="A175" s="6">
        <f t="shared" si="6"/>
        <v>43274</v>
      </c>
      <c r="B175" s="81">
        <f t="shared" si="5"/>
        <v>6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8"/>
    </row>
    <row r="176" spans="1:31" hidden="1" x14ac:dyDescent="0.25">
      <c r="A176" s="6">
        <f t="shared" si="6"/>
        <v>43275</v>
      </c>
      <c r="B176" s="81">
        <f t="shared" si="5"/>
        <v>6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8"/>
    </row>
    <row r="177" spans="1:31" hidden="1" x14ac:dyDescent="0.25">
      <c r="A177" s="6">
        <f t="shared" si="6"/>
        <v>43276</v>
      </c>
      <c r="B177" s="81">
        <f t="shared" si="5"/>
        <v>6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8"/>
    </row>
    <row r="178" spans="1:31" hidden="1" x14ac:dyDescent="0.25">
      <c r="A178" s="6">
        <f t="shared" si="6"/>
        <v>43277</v>
      </c>
      <c r="B178" s="81">
        <f t="shared" si="5"/>
        <v>6</v>
      </c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8"/>
    </row>
    <row r="179" spans="1:31" hidden="1" x14ac:dyDescent="0.25">
      <c r="A179" s="6">
        <f t="shared" si="6"/>
        <v>43278</v>
      </c>
      <c r="B179" s="81">
        <f t="shared" si="5"/>
        <v>6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8"/>
    </row>
    <row r="180" spans="1:31" hidden="1" x14ac:dyDescent="0.25">
      <c r="A180" s="6">
        <f t="shared" si="6"/>
        <v>43279</v>
      </c>
      <c r="B180" s="81">
        <f t="shared" si="5"/>
        <v>6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8"/>
    </row>
    <row r="181" spans="1:31" hidden="1" x14ac:dyDescent="0.25">
      <c r="A181" s="6">
        <f t="shared" si="6"/>
        <v>43280</v>
      </c>
      <c r="B181" s="81">
        <f t="shared" si="5"/>
        <v>6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8"/>
    </row>
    <row r="182" spans="1:31" hidden="1" x14ac:dyDescent="0.25">
      <c r="A182" s="6">
        <f t="shared" si="6"/>
        <v>43281</v>
      </c>
      <c r="B182" s="81">
        <f t="shared" si="5"/>
        <v>6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8"/>
    </row>
    <row r="183" spans="1:31" hidden="1" x14ac:dyDescent="0.25">
      <c r="A183" s="6">
        <f t="shared" si="6"/>
        <v>43282</v>
      </c>
      <c r="B183" s="81">
        <f t="shared" si="5"/>
        <v>7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8"/>
    </row>
    <row r="184" spans="1:31" hidden="1" x14ac:dyDescent="0.25">
      <c r="A184" s="6">
        <f t="shared" si="6"/>
        <v>43283</v>
      </c>
      <c r="B184" s="81">
        <f t="shared" si="5"/>
        <v>7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8"/>
    </row>
    <row r="185" spans="1:31" hidden="1" x14ac:dyDescent="0.25">
      <c r="A185" s="6">
        <f t="shared" si="6"/>
        <v>43284</v>
      </c>
      <c r="B185" s="81">
        <f t="shared" si="5"/>
        <v>7</v>
      </c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8"/>
    </row>
    <row r="186" spans="1:31" hidden="1" x14ac:dyDescent="0.25">
      <c r="A186" s="6">
        <f t="shared" si="6"/>
        <v>43285</v>
      </c>
      <c r="B186" s="81">
        <f t="shared" si="5"/>
        <v>7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8"/>
    </row>
    <row r="187" spans="1:31" hidden="1" x14ac:dyDescent="0.25">
      <c r="A187" s="6">
        <f t="shared" si="6"/>
        <v>43286</v>
      </c>
      <c r="B187" s="81">
        <f t="shared" si="5"/>
        <v>7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8"/>
    </row>
    <row r="188" spans="1:31" hidden="1" x14ac:dyDescent="0.25">
      <c r="A188" s="6">
        <f t="shared" si="6"/>
        <v>43287</v>
      </c>
      <c r="B188" s="81">
        <f t="shared" si="5"/>
        <v>7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8"/>
    </row>
    <row r="189" spans="1:31" hidden="1" x14ac:dyDescent="0.25">
      <c r="A189" s="6">
        <f t="shared" si="6"/>
        <v>43288</v>
      </c>
      <c r="B189" s="81">
        <f t="shared" si="5"/>
        <v>7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8"/>
    </row>
    <row r="190" spans="1:31" hidden="1" x14ac:dyDescent="0.25">
      <c r="A190" s="6">
        <f t="shared" si="6"/>
        <v>43289</v>
      </c>
      <c r="B190" s="81">
        <f t="shared" si="5"/>
        <v>7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8"/>
    </row>
    <row r="191" spans="1:31" hidden="1" x14ac:dyDescent="0.25">
      <c r="A191" s="6">
        <f t="shared" si="6"/>
        <v>43290</v>
      </c>
      <c r="B191" s="81">
        <f t="shared" si="5"/>
        <v>7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8"/>
    </row>
    <row r="192" spans="1:31" hidden="1" x14ac:dyDescent="0.25">
      <c r="A192" s="6">
        <f t="shared" si="6"/>
        <v>43291</v>
      </c>
      <c r="B192" s="81">
        <f t="shared" si="5"/>
        <v>7</v>
      </c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8"/>
    </row>
    <row r="193" spans="1:31" hidden="1" x14ac:dyDescent="0.25">
      <c r="A193" s="6">
        <f t="shared" si="6"/>
        <v>43292</v>
      </c>
      <c r="B193" s="81">
        <f t="shared" si="5"/>
        <v>7</v>
      </c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8"/>
    </row>
    <row r="194" spans="1:31" hidden="1" x14ac:dyDescent="0.25">
      <c r="A194" s="6">
        <f t="shared" si="6"/>
        <v>43293</v>
      </c>
      <c r="B194" s="81">
        <f t="shared" si="5"/>
        <v>7</v>
      </c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8"/>
    </row>
    <row r="195" spans="1:31" hidden="1" x14ac:dyDescent="0.25">
      <c r="A195" s="6">
        <f t="shared" si="6"/>
        <v>43294</v>
      </c>
      <c r="B195" s="81">
        <f t="shared" ref="B195:B258" si="7">MONTH(A195)</f>
        <v>7</v>
      </c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8"/>
    </row>
    <row r="196" spans="1:31" hidden="1" x14ac:dyDescent="0.25">
      <c r="A196" s="6">
        <f t="shared" si="6"/>
        <v>43295</v>
      </c>
      <c r="B196" s="81">
        <f t="shared" si="7"/>
        <v>7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8"/>
    </row>
    <row r="197" spans="1:31" hidden="1" x14ac:dyDescent="0.25">
      <c r="A197" s="6">
        <f t="shared" si="6"/>
        <v>43296</v>
      </c>
      <c r="B197" s="81">
        <f t="shared" si="7"/>
        <v>7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8"/>
    </row>
    <row r="198" spans="1:31" hidden="1" x14ac:dyDescent="0.25">
      <c r="A198" s="6">
        <f t="shared" si="6"/>
        <v>43297</v>
      </c>
      <c r="B198" s="81">
        <f t="shared" si="7"/>
        <v>7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8"/>
    </row>
    <row r="199" spans="1:31" hidden="1" x14ac:dyDescent="0.25">
      <c r="A199" s="6">
        <f t="shared" si="6"/>
        <v>43298</v>
      </c>
      <c r="B199" s="81">
        <f t="shared" si="7"/>
        <v>7</v>
      </c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8"/>
    </row>
    <row r="200" spans="1:31" hidden="1" x14ac:dyDescent="0.25">
      <c r="A200" s="6">
        <f t="shared" si="6"/>
        <v>43299</v>
      </c>
      <c r="B200" s="81">
        <f t="shared" si="7"/>
        <v>7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8"/>
    </row>
    <row r="201" spans="1:31" hidden="1" x14ac:dyDescent="0.25">
      <c r="A201" s="6">
        <f t="shared" si="6"/>
        <v>43300</v>
      </c>
      <c r="B201" s="81">
        <f t="shared" si="7"/>
        <v>7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8"/>
    </row>
    <row r="202" spans="1:31" hidden="1" x14ac:dyDescent="0.25">
      <c r="A202" s="6">
        <f t="shared" si="6"/>
        <v>43301</v>
      </c>
      <c r="B202" s="81">
        <f t="shared" si="7"/>
        <v>7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8"/>
    </row>
    <row r="203" spans="1:31" hidden="1" x14ac:dyDescent="0.25">
      <c r="A203" s="6">
        <f t="shared" si="6"/>
        <v>43302</v>
      </c>
      <c r="B203" s="81">
        <f t="shared" si="7"/>
        <v>7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8"/>
    </row>
    <row r="204" spans="1:31" hidden="1" x14ac:dyDescent="0.25">
      <c r="A204" s="6">
        <f t="shared" si="6"/>
        <v>43303</v>
      </c>
      <c r="B204" s="81">
        <f t="shared" si="7"/>
        <v>7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8"/>
    </row>
    <row r="205" spans="1:31" hidden="1" x14ac:dyDescent="0.25">
      <c r="A205" s="6">
        <f t="shared" si="6"/>
        <v>43304</v>
      </c>
      <c r="B205" s="81">
        <f t="shared" si="7"/>
        <v>7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8"/>
    </row>
    <row r="206" spans="1:31" hidden="1" x14ac:dyDescent="0.25">
      <c r="A206" s="6">
        <f t="shared" si="6"/>
        <v>43305</v>
      </c>
      <c r="B206" s="81">
        <f t="shared" si="7"/>
        <v>7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8"/>
    </row>
    <row r="207" spans="1:31" hidden="1" x14ac:dyDescent="0.25">
      <c r="A207" s="6">
        <f t="shared" si="6"/>
        <v>43306</v>
      </c>
      <c r="B207" s="81">
        <f t="shared" si="7"/>
        <v>7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8"/>
    </row>
    <row r="208" spans="1:31" hidden="1" x14ac:dyDescent="0.25">
      <c r="A208" s="6">
        <f t="shared" si="6"/>
        <v>43307</v>
      </c>
      <c r="B208" s="81">
        <f t="shared" si="7"/>
        <v>7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8"/>
    </row>
    <row r="209" spans="1:31" hidden="1" x14ac:dyDescent="0.25">
      <c r="A209" s="6">
        <f t="shared" si="6"/>
        <v>43308</v>
      </c>
      <c r="B209" s="81">
        <f t="shared" si="7"/>
        <v>7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8"/>
    </row>
    <row r="210" spans="1:31" hidden="1" x14ac:dyDescent="0.25">
      <c r="A210" s="6">
        <f t="shared" si="6"/>
        <v>43309</v>
      </c>
      <c r="B210" s="81">
        <f t="shared" si="7"/>
        <v>7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8"/>
    </row>
    <row r="211" spans="1:31" hidden="1" x14ac:dyDescent="0.25">
      <c r="A211" s="6">
        <f t="shared" si="6"/>
        <v>43310</v>
      </c>
      <c r="B211" s="81">
        <f t="shared" si="7"/>
        <v>7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8"/>
    </row>
    <row r="212" spans="1:31" hidden="1" x14ac:dyDescent="0.25">
      <c r="A212" s="6">
        <f t="shared" si="6"/>
        <v>43311</v>
      </c>
      <c r="B212" s="81">
        <f t="shared" si="7"/>
        <v>7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8"/>
    </row>
    <row r="213" spans="1:31" hidden="1" x14ac:dyDescent="0.25">
      <c r="A213" s="6">
        <f t="shared" si="6"/>
        <v>43312</v>
      </c>
      <c r="B213" s="81">
        <f t="shared" si="7"/>
        <v>7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8"/>
    </row>
    <row r="214" spans="1:31" hidden="1" x14ac:dyDescent="0.25">
      <c r="A214" s="6">
        <f t="shared" si="6"/>
        <v>43313</v>
      </c>
      <c r="B214" s="81">
        <f t="shared" si="7"/>
        <v>8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8"/>
    </row>
    <row r="215" spans="1:31" hidden="1" x14ac:dyDescent="0.25">
      <c r="A215" s="6">
        <f t="shared" si="6"/>
        <v>43314</v>
      </c>
      <c r="B215" s="81">
        <f t="shared" si="7"/>
        <v>8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8"/>
    </row>
    <row r="216" spans="1:31" hidden="1" x14ac:dyDescent="0.25">
      <c r="A216" s="6">
        <f t="shared" si="6"/>
        <v>43315</v>
      </c>
      <c r="B216" s="81">
        <f t="shared" si="7"/>
        <v>8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8"/>
    </row>
    <row r="217" spans="1:31" hidden="1" x14ac:dyDescent="0.25">
      <c r="A217" s="6">
        <f t="shared" si="6"/>
        <v>43316</v>
      </c>
      <c r="B217" s="81">
        <f t="shared" si="7"/>
        <v>8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8"/>
    </row>
    <row r="218" spans="1:31" hidden="1" x14ac:dyDescent="0.25">
      <c r="A218" s="6">
        <f t="shared" si="6"/>
        <v>43317</v>
      </c>
      <c r="B218" s="81">
        <f t="shared" si="7"/>
        <v>8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8"/>
    </row>
    <row r="219" spans="1:31" hidden="1" x14ac:dyDescent="0.25">
      <c r="A219" s="6">
        <f t="shared" si="6"/>
        <v>43318</v>
      </c>
      <c r="B219" s="81">
        <f t="shared" si="7"/>
        <v>8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8"/>
    </row>
    <row r="220" spans="1:31" hidden="1" x14ac:dyDescent="0.25">
      <c r="A220" s="6">
        <f t="shared" si="6"/>
        <v>43319</v>
      </c>
      <c r="B220" s="81">
        <f t="shared" si="7"/>
        <v>8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8"/>
    </row>
    <row r="221" spans="1:31" hidden="1" x14ac:dyDescent="0.25">
      <c r="A221" s="6">
        <f t="shared" ref="A221:A284" si="8">A220+1</f>
        <v>43320</v>
      </c>
      <c r="B221" s="81">
        <f t="shared" si="7"/>
        <v>8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8"/>
    </row>
    <row r="222" spans="1:31" hidden="1" x14ac:dyDescent="0.25">
      <c r="A222" s="6">
        <f t="shared" si="8"/>
        <v>43321</v>
      </c>
      <c r="B222" s="81">
        <f t="shared" si="7"/>
        <v>8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8"/>
    </row>
    <row r="223" spans="1:31" hidden="1" x14ac:dyDescent="0.25">
      <c r="A223" s="6">
        <f t="shared" si="8"/>
        <v>43322</v>
      </c>
      <c r="B223" s="81">
        <f t="shared" si="7"/>
        <v>8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8"/>
    </row>
    <row r="224" spans="1:31" hidden="1" x14ac:dyDescent="0.25">
      <c r="A224" s="6">
        <f t="shared" si="8"/>
        <v>43323</v>
      </c>
      <c r="B224" s="81">
        <f t="shared" si="7"/>
        <v>8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8"/>
    </row>
    <row r="225" spans="1:31" hidden="1" x14ac:dyDescent="0.25">
      <c r="A225" s="6">
        <f t="shared" si="8"/>
        <v>43324</v>
      </c>
      <c r="B225" s="81">
        <f t="shared" si="7"/>
        <v>8</v>
      </c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8"/>
    </row>
    <row r="226" spans="1:31" hidden="1" x14ac:dyDescent="0.25">
      <c r="A226" s="6">
        <f t="shared" si="8"/>
        <v>43325</v>
      </c>
      <c r="B226" s="81">
        <f t="shared" si="7"/>
        <v>8</v>
      </c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8"/>
    </row>
    <row r="227" spans="1:31" hidden="1" x14ac:dyDescent="0.25">
      <c r="A227" s="6">
        <f t="shared" si="8"/>
        <v>43326</v>
      </c>
      <c r="B227" s="81">
        <f t="shared" si="7"/>
        <v>8</v>
      </c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8"/>
    </row>
    <row r="228" spans="1:31" hidden="1" x14ac:dyDescent="0.25">
      <c r="A228" s="6">
        <f t="shared" si="8"/>
        <v>43327</v>
      </c>
      <c r="B228" s="81">
        <f t="shared" si="7"/>
        <v>8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8"/>
    </row>
    <row r="229" spans="1:31" hidden="1" x14ac:dyDescent="0.25">
      <c r="A229" s="6">
        <f t="shared" si="8"/>
        <v>43328</v>
      </c>
      <c r="B229" s="81">
        <f t="shared" si="7"/>
        <v>8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8"/>
    </row>
    <row r="230" spans="1:31" hidden="1" x14ac:dyDescent="0.25">
      <c r="A230" s="6">
        <f t="shared" si="8"/>
        <v>43329</v>
      </c>
      <c r="B230" s="81">
        <f t="shared" si="7"/>
        <v>8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8"/>
    </row>
    <row r="231" spans="1:31" hidden="1" x14ac:dyDescent="0.25">
      <c r="A231" s="6">
        <f t="shared" si="8"/>
        <v>43330</v>
      </c>
      <c r="B231" s="81">
        <f t="shared" si="7"/>
        <v>8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8"/>
    </row>
    <row r="232" spans="1:31" hidden="1" x14ac:dyDescent="0.25">
      <c r="A232" s="6">
        <f t="shared" si="8"/>
        <v>43331</v>
      </c>
      <c r="B232" s="81">
        <f t="shared" si="7"/>
        <v>8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8"/>
    </row>
    <row r="233" spans="1:31" hidden="1" x14ac:dyDescent="0.25">
      <c r="A233" s="6">
        <f t="shared" si="8"/>
        <v>43332</v>
      </c>
      <c r="B233" s="81">
        <f t="shared" si="7"/>
        <v>8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8"/>
    </row>
    <row r="234" spans="1:31" hidden="1" x14ac:dyDescent="0.25">
      <c r="A234" s="6">
        <f t="shared" si="8"/>
        <v>43333</v>
      </c>
      <c r="B234" s="81">
        <f t="shared" si="7"/>
        <v>8</v>
      </c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8"/>
    </row>
    <row r="235" spans="1:31" hidden="1" x14ac:dyDescent="0.25">
      <c r="A235" s="6">
        <f t="shared" si="8"/>
        <v>43334</v>
      </c>
      <c r="B235" s="81">
        <f t="shared" si="7"/>
        <v>8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8"/>
    </row>
    <row r="236" spans="1:31" hidden="1" x14ac:dyDescent="0.25">
      <c r="A236" s="6">
        <f t="shared" si="8"/>
        <v>43335</v>
      </c>
      <c r="B236" s="81">
        <f t="shared" si="7"/>
        <v>8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8"/>
    </row>
    <row r="237" spans="1:31" hidden="1" x14ac:dyDescent="0.25">
      <c r="A237" s="6">
        <f t="shared" si="8"/>
        <v>43336</v>
      </c>
      <c r="B237" s="81">
        <f t="shared" si="7"/>
        <v>8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8"/>
    </row>
    <row r="238" spans="1:31" hidden="1" x14ac:dyDescent="0.25">
      <c r="A238" s="6">
        <f t="shared" si="8"/>
        <v>43337</v>
      </c>
      <c r="B238" s="81">
        <f t="shared" si="7"/>
        <v>8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8"/>
    </row>
    <row r="239" spans="1:31" hidden="1" x14ac:dyDescent="0.25">
      <c r="A239" s="6">
        <f t="shared" si="8"/>
        <v>43338</v>
      </c>
      <c r="B239" s="81">
        <f t="shared" si="7"/>
        <v>8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8"/>
    </row>
    <row r="240" spans="1:31" hidden="1" x14ac:dyDescent="0.25">
      <c r="A240" s="6">
        <f t="shared" si="8"/>
        <v>43339</v>
      </c>
      <c r="B240" s="81">
        <f t="shared" si="7"/>
        <v>8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8"/>
    </row>
    <row r="241" spans="1:31" hidden="1" x14ac:dyDescent="0.25">
      <c r="A241" s="6">
        <f t="shared" si="8"/>
        <v>43340</v>
      </c>
      <c r="B241" s="81">
        <f t="shared" si="7"/>
        <v>8</v>
      </c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8"/>
    </row>
    <row r="242" spans="1:31" hidden="1" x14ac:dyDescent="0.25">
      <c r="A242" s="6">
        <f t="shared" si="8"/>
        <v>43341</v>
      </c>
      <c r="B242" s="81">
        <f t="shared" si="7"/>
        <v>8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8"/>
    </row>
    <row r="243" spans="1:31" hidden="1" x14ac:dyDescent="0.25">
      <c r="A243" s="6">
        <f t="shared" si="8"/>
        <v>43342</v>
      </c>
      <c r="B243" s="81">
        <f t="shared" si="7"/>
        <v>8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8"/>
    </row>
    <row r="244" spans="1:31" hidden="1" x14ac:dyDescent="0.25">
      <c r="A244" s="6">
        <f t="shared" si="8"/>
        <v>43343</v>
      </c>
      <c r="B244" s="81">
        <f t="shared" si="7"/>
        <v>8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8"/>
    </row>
    <row r="245" spans="1:31" hidden="1" x14ac:dyDescent="0.25">
      <c r="A245" s="6">
        <f t="shared" si="8"/>
        <v>43344</v>
      </c>
      <c r="B245" s="81">
        <f t="shared" si="7"/>
        <v>9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8"/>
    </row>
    <row r="246" spans="1:31" hidden="1" x14ac:dyDescent="0.25">
      <c r="A246" s="6">
        <f t="shared" si="8"/>
        <v>43345</v>
      </c>
      <c r="B246" s="81">
        <f t="shared" si="7"/>
        <v>9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8"/>
    </row>
    <row r="247" spans="1:31" hidden="1" x14ac:dyDescent="0.25">
      <c r="A247" s="6">
        <f t="shared" si="8"/>
        <v>43346</v>
      </c>
      <c r="B247" s="81">
        <f t="shared" si="7"/>
        <v>9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8"/>
    </row>
    <row r="248" spans="1:31" hidden="1" x14ac:dyDescent="0.25">
      <c r="A248" s="6">
        <f t="shared" si="8"/>
        <v>43347</v>
      </c>
      <c r="B248" s="81">
        <f t="shared" si="7"/>
        <v>9</v>
      </c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8"/>
    </row>
    <row r="249" spans="1:31" hidden="1" x14ac:dyDescent="0.25">
      <c r="A249" s="6">
        <f t="shared" si="8"/>
        <v>43348</v>
      </c>
      <c r="B249" s="81">
        <f t="shared" si="7"/>
        <v>9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8"/>
    </row>
    <row r="250" spans="1:31" hidden="1" x14ac:dyDescent="0.25">
      <c r="A250" s="6">
        <f t="shared" si="8"/>
        <v>43349</v>
      </c>
      <c r="B250" s="81">
        <f t="shared" si="7"/>
        <v>9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8"/>
    </row>
    <row r="251" spans="1:31" hidden="1" x14ac:dyDescent="0.25">
      <c r="A251" s="6">
        <f t="shared" si="8"/>
        <v>43350</v>
      </c>
      <c r="B251" s="81">
        <f t="shared" si="7"/>
        <v>9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8"/>
    </row>
    <row r="252" spans="1:31" hidden="1" x14ac:dyDescent="0.25">
      <c r="A252" s="6">
        <f t="shared" si="8"/>
        <v>43351</v>
      </c>
      <c r="B252" s="81">
        <f t="shared" si="7"/>
        <v>9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8"/>
    </row>
    <row r="253" spans="1:31" hidden="1" x14ac:dyDescent="0.25">
      <c r="A253" s="6">
        <f t="shared" si="8"/>
        <v>43352</v>
      </c>
      <c r="B253" s="81">
        <f t="shared" si="7"/>
        <v>9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8"/>
    </row>
    <row r="254" spans="1:31" hidden="1" x14ac:dyDescent="0.25">
      <c r="A254" s="6">
        <f t="shared" si="8"/>
        <v>43353</v>
      </c>
      <c r="B254" s="81">
        <f t="shared" si="7"/>
        <v>9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8"/>
    </row>
    <row r="255" spans="1:31" hidden="1" x14ac:dyDescent="0.25">
      <c r="A255" s="6">
        <f t="shared" si="8"/>
        <v>43354</v>
      </c>
      <c r="B255" s="81">
        <f t="shared" si="7"/>
        <v>9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8"/>
    </row>
    <row r="256" spans="1:31" hidden="1" x14ac:dyDescent="0.25">
      <c r="A256" s="6">
        <f t="shared" si="8"/>
        <v>43355</v>
      </c>
      <c r="B256" s="81">
        <f t="shared" si="7"/>
        <v>9</v>
      </c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8"/>
    </row>
    <row r="257" spans="1:31" hidden="1" x14ac:dyDescent="0.25">
      <c r="A257" s="6">
        <f t="shared" si="8"/>
        <v>43356</v>
      </c>
      <c r="B257" s="81">
        <f t="shared" si="7"/>
        <v>9</v>
      </c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8"/>
    </row>
    <row r="258" spans="1:31" hidden="1" x14ac:dyDescent="0.25">
      <c r="A258" s="6">
        <f t="shared" si="8"/>
        <v>43357</v>
      </c>
      <c r="B258" s="81">
        <f t="shared" si="7"/>
        <v>9</v>
      </c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8"/>
    </row>
    <row r="259" spans="1:31" hidden="1" x14ac:dyDescent="0.25">
      <c r="A259" s="6">
        <f t="shared" si="8"/>
        <v>43358</v>
      </c>
      <c r="B259" s="81">
        <f t="shared" ref="B259:B322" si="9">MONTH(A259)</f>
        <v>9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8"/>
    </row>
    <row r="260" spans="1:31" hidden="1" x14ac:dyDescent="0.25">
      <c r="A260" s="6">
        <f t="shared" si="8"/>
        <v>43359</v>
      </c>
      <c r="B260" s="81">
        <f t="shared" si="9"/>
        <v>9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8"/>
    </row>
    <row r="261" spans="1:31" hidden="1" x14ac:dyDescent="0.25">
      <c r="A261" s="6">
        <f t="shared" si="8"/>
        <v>43360</v>
      </c>
      <c r="B261" s="81">
        <f t="shared" si="9"/>
        <v>9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8"/>
    </row>
    <row r="262" spans="1:31" hidden="1" x14ac:dyDescent="0.25">
      <c r="A262" s="6">
        <f t="shared" si="8"/>
        <v>43361</v>
      </c>
      <c r="B262" s="81">
        <f t="shared" si="9"/>
        <v>9</v>
      </c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8"/>
    </row>
    <row r="263" spans="1:31" hidden="1" x14ac:dyDescent="0.25">
      <c r="A263" s="6">
        <f t="shared" si="8"/>
        <v>43362</v>
      </c>
      <c r="B263" s="81">
        <f t="shared" si="9"/>
        <v>9</v>
      </c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8"/>
    </row>
    <row r="264" spans="1:31" hidden="1" x14ac:dyDescent="0.25">
      <c r="A264" s="6">
        <f t="shared" si="8"/>
        <v>43363</v>
      </c>
      <c r="B264" s="81">
        <f t="shared" si="9"/>
        <v>9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8"/>
    </row>
    <row r="265" spans="1:31" hidden="1" x14ac:dyDescent="0.25">
      <c r="A265" s="6">
        <f t="shared" si="8"/>
        <v>43364</v>
      </c>
      <c r="B265" s="81">
        <f t="shared" si="9"/>
        <v>9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8"/>
    </row>
    <row r="266" spans="1:31" hidden="1" x14ac:dyDescent="0.25">
      <c r="A266" s="6">
        <f t="shared" si="8"/>
        <v>43365</v>
      </c>
      <c r="B266" s="81">
        <f t="shared" si="9"/>
        <v>9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8"/>
    </row>
    <row r="267" spans="1:31" hidden="1" x14ac:dyDescent="0.25">
      <c r="A267" s="6">
        <f t="shared" si="8"/>
        <v>43366</v>
      </c>
      <c r="B267" s="81">
        <f t="shared" si="9"/>
        <v>9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8"/>
    </row>
    <row r="268" spans="1:31" hidden="1" x14ac:dyDescent="0.25">
      <c r="A268" s="6">
        <f t="shared" si="8"/>
        <v>43367</v>
      </c>
      <c r="B268" s="81">
        <f t="shared" si="9"/>
        <v>9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8"/>
    </row>
    <row r="269" spans="1:31" hidden="1" x14ac:dyDescent="0.25">
      <c r="A269" s="6">
        <f t="shared" si="8"/>
        <v>43368</v>
      </c>
      <c r="B269" s="81">
        <f t="shared" si="9"/>
        <v>9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8"/>
    </row>
    <row r="270" spans="1:31" hidden="1" x14ac:dyDescent="0.25">
      <c r="A270" s="6">
        <f t="shared" si="8"/>
        <v>43369</v>
      </c>
      <c r="B270" s="81">
        <f t="shared" si="9"/>
        <v>9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8"/>
    </row>
    <row r="271" spans="1:31" hidden="1" x14ac:dyDescent="0.25">
      <c r="A271" s="6">
        <f t="shared" si="8"/>
        <v>43370</v>
      </c>
      <c r="B271" s="81">
        <f t="shared" si="9"/>
        <v>9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8"/>
    </row>
    <row r="272" spans="1:31" hidden="1" x14ac:dyDescent="0.25">
      <c r="A272" s="6">
        <f t="shared" si="8"/>
        <v>43371</v>
      </c>
      <c r="B272" s="81">
        <f t="shared" si="9"/>
        <v>9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8"/>
    </row>
    <row r="273" spans="1:31" hidden="1" x14ac:dyDescent="0.25">
      <c r="A273" s="6">
        <f t="shared" si="8"/>
        <v>43372</v>
      </c>
      <c r="B273" s="81">
        <f t="shared" si="9"/>
        <v>9</v>
      </c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8"/>
    </row>
    <row r="274" spans="1:31" hidden="1" x14ac:dyDescent="0.25">
      <c r="A274" s="6">
        <f t="shared" si="8"/>
        <v>43373</v>
      </c>
      <c r="B274" s="81">
        <f t="shared" si="9"/>
        <v>9</v>
      </c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8"/>
    </row>
    <row r="275" spans="1:31" hidden="1" x14ac:dyDescent="0.25">
      <c r="A275" s="6">
        <f t="shared" si="8"/>
        <v>43374</v>
      </c>
      <c r="B275" s="81">
        <f t="shared" si="9"/>
        <v>10</v>
      </c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8"/>
    </row>
    <row r="276" spans="1:31" hidden="1" x14ac:dyDescent="0.25">
      <c r="A276" s="6">
        <f t="shared" si="8"/>
        <v>43375</v>
      </c>
      <c r="B276" s="81">
        <f t="shared" si="9"/>
        <v>10</v>
      </c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8"/>
    </row>
    <row r="277" spans="1:31" hidden="1" x14ac:dyDescent="0.25">
      <c r="A277" s="6">
        <f t="shared" si="8"/>
        <v>43376</v>
      </c>
      <c r="B277" s="81">
        <f t="shared" si="9"/>
        <v>10</v>
      </c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8"/>
    </row>
    <row r="278" spans="1:31" hidden="1" x14ac:dyDescent="0.25">
      <c r="A278" s="6">
        <f t="shared" si="8"/>
        <v>43377</v>
      </c>
      <c r="B278" s="81">
        <f t="shared" si="9"/>
        <v>10</v>
      </c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8"/>
    </row>
    <row r="279" spans="1:31" hidden="1" x14ac:dyDescent="0.25">
      <c r="A279" s="6">
        <f t="shared" si="8"/>
        <v>43378</v>
      </c>
      <c r="B279" s="81">
        <f t="shared" si="9"/>
        <v>10</v>
      </c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8"/>
    </row>
    <row r="280" spans="1:31" hidden="1" x14ac:dyDescent="0.25">
      <c r="A280" s="6">
        <f t="shared" si="8"/>
        <v>43379</v>
      </c>
      <c r="B280" s="81">
        <f t="shared" si="9"/>
        <v>10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8"/>
    </row>
    <row r="281" spans="1:31" hidden="1" x14ac:dyDescent="0.25">
      <c r="A281" s="6">
        <f t="shared" si="8"/>
        <v>43380</v>
      </c>
      <c r="B281" s="81">
        <f t="shared" si="9"/>
        <v>10</v>
      </c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8"/>
    </row>
    <row r="282" spans="1:31" hidden="1" x14ac:dyDescent="0.25">
      <c r="A282" s="6">
        <f t="shared" si="8"/>
        <v>43381</v>
      </c>
      <c r="B282" s="81">
        <f t="shared" si="9"/>
        <v>10</v>
      </c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8"/>
    </row>
    <row r="283" spans="1:31" hidden="1" x14ac:dyDescent="0.25">
      <c r="A283" s="6">
        <f t="shared" si="8"/>
        <v>43382</v>
      </c>
      <c r="B283" s="81">
        <f t="shared" si="9"/>
        <v>10</v>
      </c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8"/>
    </row>
    <row r="284" spans="1:31" hidden="1" x14ac:dyDescent="0.25">
      <c r="A284" s="6">
        <f t="shared" si="8"/>
        <v>43383</v>
      </c>
      <c r="B284" s="81">
        <f t="shared" si="9"/>
        <v>10</v>
      </c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8"/>
    </row>
    <row r="285" spans="1:31" hidden="1" x14ac:dyDescent="0.25">
      <c r="A285" s="6">
        <f t="shared" ref="A285:A348" si="10">A284+1</f>
        <v>43384</v>
      </c>
      <c r="B285" s="81">
        <f t="shared" si="9"/>
        <v>10</v>
      </c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8"/>
    </row>
    <row r="286" spans="1:31" hidden="1" x14ac:dyDescent="0.25">
      <c r="A286" s="6">
        <f t="shared" si="10"/>
        <v>43385</v>
      </c>
      <c r="B286" s="81">
        <f t="shared" si="9"/>
        <v>10</v>
      </c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8"/>
    </row>
    <row r="287" spans="1:31" hidden="1" x14ac:dyDescent="0.25">
      <c r="A287" s="6">
        <f t="shared" si="10"/>
        <v>43386</v>
      </c>
      <c r="B287" s="81">
        <f t="shared" si="9"/>
        <v>10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8"/>
    </row>
    <row r="288" spans="1:31" hidden="1" x14ac:dyDescent="0.25">
      <c r="A288" s="6">
        <f t="shared" si="10"/>
        <v>43387</v>
      </c>
      <c r="B288" s="81">
        <f t="shared" si="9"/>
        <v>10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8"/>
    </row>
    <row r="289" spans="1:31" hidden="1" x14ac:dyDescent="0.25">
      <c r="A289" s="6">
        <f t="shared" si="10"/>
        <v>43388</v>
      </c>
      <c r="B289" s="81">
        <f t="shared" si="9"/>
        <v>10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8"/>
    </row>
    <row r="290" spans="1:31" hidden="1" x14ac:dyDescent="0.25">
      <c r="A290" s="6">
        <f t="shared" si="10"/>
        <v>43389</v>
      </c>
      <c r="B290" s="81">
        <f t="shared" si="9"/>
        <v>10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8"/>
    </row>
    <row r="291" spans="1:31" hidden="1" x14ac:dyDescent="0.25">
      <c r="A291" s="6">
        <f t="shared" si="10"/>
        <v>43390</v>
      </c>
      <c r="B291" s="81">
        <f t="shared" si="9"/>
        <v>10</v>
      </c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8"/>
    </row>
    <row r="292" spans="1:31" hidden="1" x14ac:dyDescent="0.25">
      <c r="A292" s="6">
        <f t="shared" si="10"/>
        <v>43391</v>
      </c>
      <c r="B292" s="81">
        <f t="shared" si="9"/>
        <v>10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8"/>
    </row>
    <row r="293" spans="1:31" hidden="1" x14ac:dyDescent="0.25">
      <c r="A293" s="6">
        <f t="shared" si="10"/>
        <v>43392</v>
      </c>
      <c r="B293" s="81">
        <f t="shared" si="9"/>
        <v>10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8"/>
    </row>
    <row r="294" spans="1:31" hidden="1" x14ac:dyDescent="0.25">
      <c r="A294" s="6">
        <f t="shared" si="10"/>
        <v>43393</v>
      </c>
      <c r="B294" s="81">
        <f t="shared" si="9"/>
        <v>10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8"/>
    </row>
    <row r="295" spans="1:31" hidden="1" x14ac:dyDescent="0.25">
      <c r="A295" s="6">
        <f t="shared" si="10"/>
        <v>43394</v>
      </c>
      <c r="B295" s="81">
        <f t="shared" si="9"/>
        <v>10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8"/>
    </row>
    <row r="296" spans="1:31" hidden="1" x14ac:dyDescent="0.25">
      <c r="A296" s="6">
        <f t="shared" si="10"/>
        <v>43395</v>
      </c>
      <c r="B296" s="81">
        <f t="shared" si="9"/>
        <v>10</v>
      </c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8"/>
    </row>
    <row r="297" spans="1:31" hidden="1" x14ac:dyDescent="0.25">
      <c r="A297" s="6">
        <f t="shared" si="10"/>
        <v>43396</v>
      </c>
      <c r="B297" s="81">
        <f t="shared" si="9"/>
        <v>10</v>
      </c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8"/>
    </row>
    <row r="298" spans="1:31" hidden="1" x14ac:dyDescent="0.25">
      <c r="A298" s="6">
        <f t="shared" si="10"/>
        <v>43397</v>
      </c>
      <c r="B298" s="81">
        <f t="shared" si="9"/>
        <v>10</v>
      </c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8"/>
    </row>
    <row r="299" spans="1:31" hidden="1" x14ac:dyDescent="0.25">
      <c r="A299" s="6">
        <f t="shared" si="10"/>
        <v>43398</v>
      </c>
      <c r="B299" s="81">
        <f t="shared" si="9"/>
        <v>10</v>
      </c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8"/>
    </row>
    <row r="300" spans="1:31" hidden="1" x14ac:dyDescent="0.25">
      <c r="A300" s="6">
        <f t="shared" si="10"/>
        <v>43399</v>
      </c>
      <c r="B300" s="81">
        <f t="shared" si="9"/>
        <v>10</v>
      </c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8"/>
    </row>
    <row r="301" spans="1:31" hidden="1" x14ac:dyDescent="0.25">
      <c r="A301" s="6">
        <f t="shared" si="10"/>
        <v>43400</v>
      </c>
      <c r="B301" s="81">
        <f t="shared" si="9"/>
        <v>10</v>
      </c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8"/>
    </row>
    <row r="302" spans="1:31" hidden="1" x14ac:dyDescent="0.25">
      <c r="A302" s="6">
        <f t="shared" si="10"/>
        <v>43401</v>
      </c>
      <c r="B302" s="81">
        <f t="shared" si="9"/>
        <v>10</v>
      </c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8"/>
    </row>
    <row r="303" spans="1:31" hidden="1" x14ac:dyDescent="0.25">
      <c r="A303" s="6">
        <f t="shared" si="10"/>
        <v>43402</v>
      </c>
      <c r="B303" s="81">
        <f t="shared" si="9"/>
        <v>10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8"/>
    </row>
    <row r="304" spans="1:31" hidden="1" x14ac:dyDescent="0.25">
      <c r="A304" s="6">
        <f t="shared" si="10"/>
        <v>43403</v>
      </c>
      <c r="B304" s="81">
        <f t="shared" si="9"/>
        <v>10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8"/>
    </row>
    <row r="305" spans="1:31" hidden="1" x14ac:dyDescent="0.25">
      <c r="A305" s="6">
        <f t="shared" si="10"/>
        <v>43404</v>
      </c>
      <c r="B305" s="81">
        <f t="shared" si="9"/>
        <v>10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8"/>
    </row>
    <row r="306" spans="1:31" hidden="1" x14ac:dyDescent="0.25">
      <c r="A306" s="6">
        <f t="shared" si="10"/>
        <v>43405</v>
      </c>
      <c r="B306" s="81">
        <f t="shared" si="9"/>
        <v>11</v>
      </c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8"/>
    </row>
    <row r="307" spans="1:31" hidden="1" x14ac:dyDescent="0.25">
      <c r="A307" s="6">
        <f t="shared" si="10"/>
        <v>43406</v>
      </c>
      <c r="B307" s="81">
        <f t="shared" si="9"/>
        <v>11</v>
      </c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8"/>
    </row>
    <row r="308" spans="1:31" hidden="1" x14ac:dyDescent="0.25">
      <c r="A308" s="6">
        <f t="shared" si="10"/>
        <v>43407</v>
      </c>
      <c r="B308" s="81">
        <f t="shared" si="9"/>
        <v>11</v>
      </c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8"/>
    </row>
    <row r="309" spans="1:31" hidden="1" x14ac:dyDescent="0.25">
      <c r="A309" s="6">
        <f t="shared" si="10"/>
        <v>43408</v>
      </c>
      <c r="B309" s="81">
        <f t="shared" si="9"/>
        <v>11</v>
      </c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8"/>
    </row>
    <row r="310" spans="1:31" hidden="1" x14ac:dyDescent="0.25">
      <c r="A310" s="6">
        <f t="shared" si="10"/>
        <v>43409</v>
      </c>
      <c r="B310" s="81">
        <f t="shared" si="9"/>
        <v>11</v>
      </c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8"/>
    </row>
    <row r="311" spans="1:31" hidden="1" x14ac:dyDescent="0.25">
      <c r="A311" s="6">
        <f t="shared" si="10"/>
        <v>43410</v>
      </c>
      <c r="B311" s="81">
        <f t="shared" si="9"/>
        <v>11</v>
      </c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8"/>
    </row>
    <row r="312" spans="1:31" hidden="1" x14ac:dyDescent="0.25">
      <c r="A312" s="6">
        <f t="shared" si="10"/>
        <v>43411</v>
      </c>
      <c r="B312" s="81">
        <f t="shared" si="9"/>
        <v>11</v>
      </c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8"/>
    </row>
    <row r="313" spans="1:31" hidden="1" x14ac:dyDescent="0.25">
      <c r="A313" s="6">
        <f t="shared" si="10"/>
        <v>43412</v>
      </c>
      <c r="B313" s="81">
        <f t="shared" si="9"/>
        <v>11</v>
      </c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8"/>
    </row>
    <row r="314" spans="1:31" hidden="1" x14ac:dyDescent="0.25">
      <c r="A314" s="6">
        <f t="shared" si="10"/>
        <v>43413</v>
      </c>
      <c r="B314" s="81">
        <f t="shared" si="9"/>
        <v>11</v>
      </c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8"/>
    </row>
    <row r="315" spans="1:31" hidden="1" x14ac:dyDescent="0.25">
      <c r="A315" s="6">
        <f t="shared" si="10"/>
        <v>43414</v>
      </c>
      <c r="B315" s="81">
        <f t="shared" si="9"/>
        <v>11</v>
      </c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8"/>
    </row>
    <row r="316" spans="1:31" hidden="1" x14ac:dyDescent="0.25">
      <c r="A316" s="6">
        <f t="shared" si="10"/>
        <v>43415</v>
      </c>
      <c r="B316" s="81">
        <f t="shared" si="9"/>
        <v>11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8"/>
    </row>
    <row r="317" spans="1:31" hidden="1" x14ac:dyDescent="0.25">
      <c r="A317" s="6">
        <f t="shared" si="10"/>
        <v>43416</v>
      </c>
      <c r="B317" s="81">
        <f t="shared" si="9"/>
        <v>11</v>
      </c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8"/>
    </row>
    <row r="318" spans="1:31" hidden="1" x14ac:dyDescent="0.25">
      <c r="A318" s="6">
        <f t="shared" si="10"/>
        <v>43417</v>
      </c>
      <c r="B318" s="81">
        <f t="shared" si="9"/>
        <v>11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8"/>
    </row>
    <row r="319" spans="1:31" hidden="1" x14ac:dyDescent="0.25">
      <c r="A319" s="6">
        <f t="shared" si="10"/>
        <v>43418</v>
      </c>
      <c r="B319" s="81">
        <f t="shared" si="9"/>
        <v>11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8"/>
    </row>
    <row r="320" spans="1:31" hidden="1" x14ac:dyDescent="0.25">
      <c r="A320" s="6">
        <f t="shared" si="10"/>
        <v>43419</v>
      </c>
      <c r="B320" s="81">
        <f t="shared" si="9"/>
        <v>11</v>
      </c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8"/>
    </row>
    <row r="321" spans="1:31" hidden="1" x14ac:dyDescent="0.25">
      <c r="A321" s="6">
        <f t="shared" si="10"/>
        <v>43420</v>
      </c>
      <c r="B321" s="81">
        <f t="shared" si="9"/>
        <v>11</v>
      </c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8"/>
    </row>
    <row r="322" spans="1:31" hidden="1" x14ac:dyDescent="0.25">
      <c r="A322" s="6">
        <f t="shared" si="10"/>
        <v>43421</v>
      </c>
      <c r="B322" s="81">
        <f t="shared" si="9"/>
        <v>11</v>
      </c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8"/>
    </row>
    <row r="323" spans="1:31" hidden="1" x14ac:dyDescent="0.25">
      <c r="A323" s="6">
        <f t="shared" si="10"/>
        <v>43422</v>
      </c>
      <c r="B323" s="81">
        <f t="shared" ref="B323:B366" si="11">MONTH(A323)</f>
        <v>11</v>
      </c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8"/>
    </row>
    <row r="324" spans="1:31" hidden="1" x14ac:dyDescent="0.25">
      <c r="A324" s="6">
        <f t="shared" si="10"/>
        <v>43423</v>
      </c>
      <c r="B324" s="81">
        <f t="shared" si="11"/>
        <v>11</v>
      </c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8"/>
    </row>
    <row r="325" spans="1:31" hidden="1" x14ac:dyDescent="0.25">
      <c r="A325" s="6">
        <f t="shared" si="10"/>
        <v>43424</v>
      </c>
      <c r="B325" s="81">
        <f t="shared" si="11"/>
        <v>11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8"/>
    </row>
    <row r="326" spans="1:31" hidden="1" x14ac:dyDescent="0.25">
      <c r="A326" s="6">
        <f t="shared" si="10"/>
        <v>43425</v>
      </c>
      <c r="B326" s="81">
        <f t="shared" si="11"/>
        <v>11</v>
      </c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8"/>
    </row>
    <row r="327" spans="1:31" hidden="1" x14ac:dyDescent="0.25">
      <c r="A327" s="6">
        <f t="shared" si="10"/>
        <v>43426</v>
      </c>
      <c r="B327" s="81">
        <f t="shared" si="11"/>
        <v>11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8"/>
    </row>
    <row r="328" spans="1:31" hidden="1" x14ac:dyDescent="0.25">
      <c r="A328" s="6">
        <f t="shared" si="10"/>
        <v>43427</v>
      </c>
      <c r="B328" s="81">
        <f t="shared" si="11"/>
        <v>11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8"/>
    </row>
    <row r="329" spans="1:31" hidden="1" x14ac:dyDescent="0.25">
      <c r="A329" s="6">
        <f t="shared" si="10"/>
        <v>43428</v>
      </c>
      <c r="B329" s="81">
        <f t="shared" si="11"/>
        <v>11</v>
      </c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8"/>
    </row>
    <row r="330" spans="1:31" hidden="1" x14ac:dyDescent="0.25">
      <c r="A330" s="6">
        <f t="shared" si="10"/>
        <v>43429</v>
      </c>
      <c r="B330" s="81">
        <f t="shared" si="11"/>
        <v>11</v>
      </c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8"/>
    </row>
    <row r="331" spans="1:31" hidden="1" x14ac:dyDescent="0.25">
      <c r="A331" s="6">
        <f t="shared" si="10"/>
        <v>43430</v>
      </c>
      <c r="B331" s="81">
        <f t="shared" si="11"/>
        <v>11</v>
      </c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8"/>
    </row>
    <row r="332" spans="1:31" hidden="1" x14ac:dyDescent="0.25">
      <c r="A332" s="6">
        <f t="shared" si="10"/>
        <v>43431</v>
      </c>
      <c r="B332" s="81">
        <f t="shared" si="11"/>
        <v>11</v>
      </c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8"/>
    </row>
    <row r="333" spans="1:31" hidden="1" x14ac:dyDescent="0.25">
      <c r="A333" s="6">
        <f t="shared" si="10"/>
        <v>43432</v>
      </c>
      <c r="B333" s="81">
        <f t="shared" si="11"/>
        <v>11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8"/>
    </row>
    <row r="334" spans="1:31" hidden="1" x14ac:dyDescent="0.25">
      <c r="A334" s="6">
        <f t="shared" si="10"/>
        <v>43433</v>
      </c>
      <c r="B334" s="81">
        <f t="shared" si="11"/>
        <v>11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8"/>
    </row>
    <row r="335" spans="1:31" hidden="1" x14ac:dyDescent="0.25">
      <c r="A335" s="6">
        <f t="shared" si="10"/>
        <v>43434</v>
      </c>
      <c r="B335" s="81">
        <f t="shared" si="11"/>
        <v>11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8"/>
    </row>
    <row r="336" spans="1:31" hidden="1" x14ac:dyDescent="0.25">
      <c r="A336" s="6">
        <f t="shared" si="10"/>
        <v>43435</v>
      </c>
      <c r="B336" s="81">
        <f t="shared" si="11"/>
        <v>12</v>
      </c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8"/>
    </row>
    <row r="337" spans="1:31" hidden="1" x14ac:dyDescent="0.25">
      <c r="A337" s="6">
        <f t="shared" si="10"/>
        <v>43436</v>
      </c>
      <c r="B337" s="81">
        <f t="shared" si="11"/>
        <v>12</v>
      </c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8"/>
    </row>
    <row r="338" spans="1:31" hidden="1" x14ac:dyDescent="0.25">
      <c r="A338" s="6">
        <f t="shared" si="10"/>
        <v>43437</v>
      </c>
      <c r="B338" s="81">
        <f t="shared" si="11"/>
        <v>12</v>
      </c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8"/>
    </row>
    <row r="339" spans="1:31" hidden="1" x14ac:dyDescent="0.25">
      <c r="A339" s="6">
        <f t="shared" si="10"/>
        <v>43438</v>
      </c>
      <c r="B339" s="81">
        <f t="shared" si="11"/>
        <v>12</v>
      </c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8"/>
    </row>
    <row r="340" spans="1:31" hidden="1" x14ac:dyDescent="0.25">
      <c r="A340" s="6">
        <f t="shared" si="10"/>
        <v>43439</v>
      </c>
      <c r="B340" s="81">
        <f t="shared" si="11"/>
        <v>12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8"/>
    </row>
    <row r="341" spans="1:31" hidden="1" x14ac:dyDescent="0.25">
      <c r="A341" s="6">
        <f t="shared" si="10"/>
        <v>43440</v>
      </c>
      <c r="B341" s="81">
        <f t="shared" si="11"/>
        <v>12</v>
      </c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8"/>
    </row>
    <row r="342" spans="1:31" hidden="1" x14ac:dyDescent="0.25">
      <c r="A342" s="6">
        <f t="shared" si="10"/>
        <v>43441</v>
      </c>
      <c r="B342" s="81">
        <f t="shared" si="11"/>
        <v>12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8"/>
    </row>
    <row r="343" spans="1:31" hidden="1" x14ac:dyDescent="0.25">
      <c r="A343" s="6">
        <f t="shared" si="10"/>
        <v>43442</v>
      </c>
      <c r="B343" s="81">
        <f t="shared" si="11"/>
        <v>12</v>
      </c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8"/>
    </row>
    <row r="344" spans="1:31" hidden="1" x14ac:dyDescent="0.25">
      <c r="A344" s="6">
        <f t="shared" si="10"/>
        <v>43443</v>
      </c>
      <c r="B344" s="81">
        <f t="shared" si="11"/>
        <v>12</v>
      </c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8"/>
    </row>
    <row r="345" spans="1:31" hidden="1" x14ac:dyDescent="0.25">
      <c r="A345" s="6">
        <f t="shared" si="10"/>
        <v>43444</v>
      </c>
      <c r="B345" s="81">
        <f t="shared" si="11"/>
        <v>12</v>
      </c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8"/>
    </row>
    <row r="346" spans="1:31" hidden="1" x14ac:dyDescent="0.25">
      <c r="A346" s="6">
        <f t="shared" si="10"/>
        <v>43445</v>
      </c>
      <c r="B346" s="81">
        <f t="shared" si="11"/>
        <v>12</v>
      </c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8"/>
    </row>
    <row r="347" spans="1:31" hidden="1" x14ac:dyDescent="0.25">
      <c r="A347" s="6">
        <f t="shared" si="10"/>
        <v>43446</v>
      </c>
      <c r="B347" s="81">
        <f t="shared" si="11"/>
        <v>12</v>
      </c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8"/>
    </row>
    <row r="348" spans="1:31" hidden="1" x14ac:dyDescent="0.25">
      <c r="A348" s="6">
        <f t="shared" si="10"/>
        <v>43447</v>
      </c>
      <c r="B348" s="81">
        <f t="shared" si="11"/>
        <v>12</v>
      </c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8"/>
    </row>
    <row r="349" spans="1:31" hidden="1" x14ac:dyDescent="0.25">
      <c r="A349" s="6">
        <f t="shared" ref="A349:A366" si="12">A348+1</f>
        <v>43448</v>
      </c>
      <c r="B349" s="81">
        <f t="shared" si="11"/>
        <v>12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8"/>
    </row>
    <row r="350" spans="1:31" hidden="1" x14ac:dyDescent="0.25">
      <c r="A350" s="6">
        <f t="shared" si="12"/>
        <v>43449</v>
      </c>
      <c r="B350" s="81">
        <f t="shared" si="11"/>
        <v>12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8"/>
    </row>
    <row r="351" spans="1:31" hidden="1" x14ac:dyDescent="0.25">
      <c r="A351" s="6">
        <f t="shared" si="12"/>
        <v>43450</v>
      </c>
      <c r="B351" s="81">
        <f t="shared" si="11"/>
        <v>12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8"/>
    </row>
    <row r="352" spans="1:31" hidden="1" x14ac:dyDescent="0.25">
      <c r="A352" s="6">
        <f t="shared" si="12"/>
        <v>43451</v>
      </c>
      <c r="B352" s="81">
        <f t="shared" si="11"/>
        <v>12</v>
      </c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8"/>
    </row>
    <row r="353" spans="1:31" hidden="1" x14ac:dyDescent="0.25">
      <c r="A353" s="6">
        <f t="shared" si="12"/>
        <v>43452</v>
      </c>
      <c r="B353" s="81">
        <f t="shared" si="11"/>
        <v>12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8"/>
    </row>
    <row r="354" spans="1:31" hidden="1" x14ac:dyDescent="0.25">
      <c r="A354" s="6">
        <f t="shared" si="12"/>
        <v>43453</v>
      </c>
      <c r="B354" s="81">
        <f t="shared" si="11"/>
        <v>12</v>
      </c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8"/>
    </row>
    <row r="355" spans="1:31" hidden="1" x14ac:dyDescent="0.25">
      <c r="A355" s="6">
        <f t="shared" si="12"/>
        <v>43454</v>
      </c>
      <c r="B355" s="81">
        <f t="shared" si="11"/>
        <v>12</v>
      </c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8"/>
    </row>
    <row r="356" spans="1:31" hidden="1" x14ac:dyDescent="0.25">
      <c r="A356" s="6">
        <f t="shared" si="12"/>
        <v>43455</v>
      </c>
      <c r="B356" s="81">
        <f t="shared" si="11"/>
        <v>12</v>
      </c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8"/>
    </row>
    <row r="357" spans="1:31" hidden="1" x14ac:dyDescent="0.25">
      <c r="A357" s="6">
        <f t="shared" si="12"/>
        <v>43456</v>
      </c>
      <c r="B357" s="81">
        <f t="shared" si="11"/>
        <v>12</v>
      </c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8"/>
    </row>
    <row r="358" spans="1:31" hidden="1" x14ac:dyDescent="0.25">
      <c r="A358" s="6">
        <f t="shared" si="12"/>
        <v>43457</v>
      </c>
      <c r="B358" s="81">
        <f t="shared" si="11"/>
        <v>12</v>
      </c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8"/>
    </row>
    <row r="359" spans="1:31" hidden="1" x14ac:dyDescent="0.25">
      <c r="A359" s="6">
        <f t="shared" si="12"/>
        <v>43458</v>
      </c>
      <c r="B359" s="81">
        <f t="shared" si="11"/>
        <v>12</v>
      </c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8"/>
    </row>
    <row r="360" spans="1:31" hidden="1" x14ac:dyDescent="0.25">
      <c r="A360" s="6">
        <f t="shared" si="12"/>
        <v>43459</v>
      </c>
      <c r="B360" s="81">
        <f t="shared" si="11"/>
        <v>12</v>
      </c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8"/>
    </row>
    <row r="361" spans="1:31" hidden="1" x14ac:dyDescent="0.25">
      <c r="A361" s="6">
        <f t="shared" si="12"/>
        <v>43460</v>
      </c>
      <c r="B361" s="81">
        <f t="shared" si="11"/>
        <v>12</v>
      </c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8"/>
    </row>
    <row r="362" spans="1:31" hidden="1" x14ac:dyDescent="0.25">
      <c r="A362" s="6">
        <f t="shared" si="12"/>
        <v>43461</v>
      </c>
      <c r="B362" s="81">
        <f t="shared" si="11"/>
        <v>12</v>
      </c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8"/>
    </row>
    <row r="363" spans="1:31" hidden="1" x14ac:dyDescent="0.25">
      <c r="A363" s="6">
        <f t="shared" si="12"/>
        <v>43462</v>
      </c>
      <c r="B363" s="81">
        <f t="shared" si="11"/>
        <v>12</v>
      </c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8"/>
    </row>
    <row r="364" spans="1:31" hidden="1" x14ac:dyDescent="0.25">
      <c r="A364" s="6">
        <f t="shared" si="12"/>
        <v>43463</v>
      </c>
      <c r="B364" s="81">
        <f t="shared" si="11"/>
        <v>12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8"/>
    </row>
    <row r="365" spans="1:31" hidden="1" x14ac:dyDescent="0.25">
      <c r="A365" s="6">
        <f t="shared" si="12"/>
        <v>43464</v>
      </c>
      <c r="B365" s="81">
        <f t="shared" si="11"/>
        <v>12</v>
      </c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8"/>
    </row>
    <row r="366" spans="1:31" hidden="1" x14ac:dyDescent="0.25">
      <c r="A366" s="6">
        <f t="shared" si="12"/>
        <v>43465</v>
      </c>
      <c r="B366" s="81">
        <f t="shared" si="11"/>
        <v>12</v>
      </c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8"/>
    </row>
    <row r="367" spans="1:31" hidden="1" x14ac:dyDescent="0.25">
      <c r="A367" s="11" t="str">
        <f>IF(YEAR(A366+1)=YEAR(A366),A366+1,"")</f>
        <v/>
      </c>
      <c r="B367" s="80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3"/>
    </row>
  </sheetData>
  <autoFilter ref="A1:AE367">
    <filterColumn colId="1">
      <filters>
        <filter val="2"/>
      </filters>
    </filterColumn>
  </autoFilter>
  <conditionalFormatting sqref="A2:AE367">
    <cfRule type="expression" dxfId="8" priority="6">
      <formula>COUNTIF(Feries,$A2)&gt;0</formula>
    </cfRule>
    <cfRule type="expression" dxfId="7" priority="7">
      <formula>WEEKDAY($A2,2)&gt;5</formula>
    </cfRule>
    <cfRule type="expression" dxfId="6" priority="8">
      <formula>MOD(ROW($A2),2)=1</formula>
    </cfRule>
    <cfRule type="expression" dxfId="5" priority="9">
      <formula>MOD(COLUMN(A$1),2)=0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print="0" autoLine="0" listFillRange="MOIS" r:id="rId5">
            <anchor moveWithCells="1">
              <from>
                <xdr:col>0</xdr:col>
                <xdr:colOff>876300</xdr:colOff>
                <xdr:row>0</xdr:row>
                <xdr:rowOff>1085850</xdr:rowOff>
              </from>
              <to>
                <xdr:col>1</xdr:col>
                <xdr:colOff>0</xdr:colOff>
                <xdr:row>32</xdr:row>
                <xdr:rowOff>19050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Galopin">
            <anchor moveWithCells="1" sizeWithCells="1">
              <from>
                <xdr:col>32</xdr:col>
                <xdr:colOff>295275</xdr:colOff>
                <xdr:row>0</xdr:row>
                <xdr:rowOff>800100</xdr:rowOff>
              </from>
              <to>
                <xdr:col>33</xdr:col>
                <xdr:colOff>581025</xdr:colOff>
                <xdr:row>0</xdr:row>
                <xdr:rowOff>1143000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FWE">
            <anchor moveWithCells="1" sizeWithCells="1">
              <from>
                <xdr:col>32</xdr:col>
                <xdr:colOff>295275</xdr:colOff>
                <xdr:row>0</xdr:row>
                <xdr:rowOff>238125</xdr:rowOff>
              </from>
              <to>
                <xdr:col>33</xdr:col>
                <xdr:colOff>581025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 filterMode="1">
    <pageSetUpPr fitToPage="1"/>
  </sheetPr>
  <dimension ref="A1:AO367"/>
  <sheetViews>
    <sheetView zoomScaleNormal="100" workbookViewId="0">
      <selection activeCell="D1" sqref="D1"/>
    </sheetView>
  </sheetViews>
  <sheetFormatPr baseColWidth="10" defaultRowHeight="15" x14ac:dyDescent="0.25"/>
  <cols>
    <col min="1" max="1" width="26.5703125" style="71" customWidth="1"/>
    <col min="2" max="2" width="0.140625" style="71" customWidth="1"/>
    <col min="3" max="31" width="12.42578125" style="98" customWidth="1"/>
    <col min="32" max="35" width="12.42578125" style="93" customWidth="1"/>
    <col min="36" max="16384" width="11.42578125" style="70"/>
  </cols>
  <sheetData>
    <row r="1" spans="1:41" ht="172.5" customHeight="1" x14ac:dyDescent="0.4">
      <c r="A1" s="1" t="str">
        <f>"                Noms
 "&amp;An</f>
        <v xml:space="preserve">                Noms
 2018</v>
      </c>
      <c r="B1" s="87" t="s">
        <v>212</v>
      </c>
      <c r="C1" s="89" t="s">
        <v>18</v>
      </c>
      <c r="D1" s="89" t="s">
        <v>109</v>
      </c>
      <c r="E1" s="89" t="s">
        <v>110</v>
      </c>
      <c r="F1" s="89" t="s">
        <v>28</v>
      </c>
      <c r="G1" s="89" t="s">
        <v>31</v>
      </c>
      <c r="H1" s="89" t="s">
        <v>111</v>
      </c>
      <c r="I1" s="89" t="s">
        <v>38</v>
      </c>
      <c r="J1" s="89" t="s">
        <v>112</v>
      </c>
      <c r="K1" s="89" t="s">
        <v>113</v>
      </c>
      <c r="L1" s="89" t="s">
        <v>114</v>
      </c>
      <c r="M1" s="89" t="s">
        <v>115</v>
      </c>
      <c r="N1" s="89" t="s">
        <v>116</v>
      </c>
      <c r="O1" s="89" t="s">
        <v>117</v>
      </c>
      <c r="P1" s="89" t="s">
        <v>58</v>
      </c>
      <c r="Q1" s="89" t="s">
        <v>118</v>
      </c>
      <c r="R1" s="89" t="s">
        <v>119</v>
      </c>
      <c r="S1" s="89" t="s">
        <v>61</v>
      </c>
      <c r="T1" s="89" t="s">
        <v>120</v>
      </c>
      <c r="U1" s="89" t="s">
        <v>63</v>
      </c>
      <c r="V1" s="89" t="s">
        <v>121</v>
      </c>
      <c r="W1" s="89" t="s">
        <v>65</v>
      </c>
      <c r="X1" s="89" t="s">
        <v>106</v>
      </c>
      <c r="Y1" s="89" t="s">
        <v>107</v>
      </c>
      <c r="Z1" s="89" t="s">
        <v>108</v>
      </c>
      <c r="AA1" s="89" t="s">
        <v>140</v>
      </c>
      <c r="AB1" s="89" t="s">
        <v>141</v>
      </c>
      <c r="AC1" s="89" t="s">
        <v>149</v>
      </c>
      <c r="AD1" s="89" t="s">
        <v>150</v>
      </c>
      <c r="AE1" s="90" t="s">
        <v>151</v>
      </c>
      <c r="AF1" s="90" t="s">
        <v>152</v>
      </c>
      <c r="AG1" s="90" t="s">
        <v>153</v>
      </c>
      <c r="AH1" s="90" t="s">
        <v>155</v>
      </c>
      <c r="AI1" s="90" t="s">
        <v>156</v>
      </c>
      <c r="AJ1" s="2"/>
      <c r="AK1" s="2" t="s">
        <v>84</v>
      </c>
      <c r="AL1" s="2"/>
      <c r="AM1" s="2"/>
      <c r="AN1" s="2"/>
      <c r="AO1" s="2"/>
    </row>
    <row r="2" spans="1:41" hidden="1" x14ac:dyDescent="0.25">
      <c r="A2" s="3">
        <f>DATE(An,1,1)</f>
        <v>43101</v>
      </c>
      <c r="B2" s="81">
        <f>(WEEKNUM($A2,2)-(WEEKDAY(DATE(YEAR(A2),1,4),2)&lt;4)*1)</f>
        <v>1</v>
      </c>
      <c r="C2" s="91" t="s">
        <v>44</v>
      </c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2"/>
      <c r="AK2" s="70" t="s">
        <v>89</v>
      </c>
    </row>
    <row r="3" spans="1:41" hidden="1" x14ac:dyDescent="0.25">
      <c r="A3" s="6">
        <f>A2+1</f>
        <v>43102</v>
      </c>
      <c r="B3" s="81">
        <f t="shared" ref="B3:B66" si="0">(WEEKNUM($A3,2)-(WEEKDAY(DATE(YEAR(A3),1,4),2)&lt;4)*1)</f>
        <v>1</v>
      </c>
      <c r="C3" s="94" t="s">
        <v>184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5"/>
    </row>
    <row r="4" spans="1:41" hidden="1" x14ac:dyDescent="0.25">
      <c r="A4" s="6">
        <f t="shared" ref="A4:A67" si="1">A3+1</f>
        <v>43103</v>
      </c>
      <c r="B4" s="81">
        <f t="shared" si="0"/>
        <v>1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5"/>
    </row>
    <row r="5" spans="1:41" hidden="1" x14ac:dyDescent="0.25">
      <c r="A5" s="6">
        <f t="shared" si="1"/>
        <v>43104</v>
      </c>
      <c r="B5" s="81">
        <f t="shared" si="0"/>
        <v>1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6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5"/>
    </row>
    <row r="6" spans="1:41" hidden="1" x14ac:dyDescent="0.25">
      <c r="A6" s="6">
        <f t="shared" si="1"/>
        <v>43105</v>
      </c>
      <c r="B6" s="81">
        <f t="shared" si="0"/>
        <v>1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5"/>
    </row>
    <row r="7" spans="1:41" hidden="1" x14ac:dyDescent="0.25">
      <c r="A7" s="6">
        <f t="shared" si="1"/>
        <v>43106</v>
      </c>
      <c r="B7" s="81">
        <f t="shared" si="0"/>
        <v>1</v>
      </c>
      <c r="C7" s="94"/>
      <c r="D7" s="94"/>
      <c r="E7" s="94"/>
      <c r="F7" s="94"/>
      <c r="G7" s="94"/>
      <c r="H7" s="94"/>
      <c r="I7" s="94"/>
      <c r="J7" s="94"/>
      <c r="K7" s="97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5"/>
    </row>
    <row r="8" spans="1:41" hidden="1" x14ac:dyDescent="0.25">
      <c r="A8" s="6">
        <f t="shared" si="1"/>
        <v>43107</v>
      </c>
      <c r="B8" s="81">
        <f t="shared" si="0"/>
        <v>1</v>
      </c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5"/>
    </row>
    <row r="9" spans="1:41" hidden="1" x14ac:dyDescent="0.25">
      <c r="A9" s="6">
        <f t="shared" si="1"/>
        <v>43108</v>
      </c>
      <c r="B9" s="81">
        <f t="shared" si="0"/>
        <v>2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8"/>
      <c r="AF9" s="70"/>
      <c r="AG9" s="70"/>
      <c r="AH9" s="70"/>
      <c r="AI9" s="70"/>
    </row>
    <row r="10" spans="1:41" hidden="1" x14ac:dyDescent="0.25">
      <c r="A10" s="6">
        <f t="shared" si="1"/>
        <v>43109</v>
      </c>
      <c r="B10" s="81">
        <f t="shared" si="0"/>
        <v>2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8"/>
      <c r="AF10" s="70"/>
      <c r="AG10" s="70"/>
      <c r="AH10" s="70"/>
      <c r="AI10" s="70"/>
    </row>
    <row r="11" spans="1:41" hidden="1" x14ac:dyDescent="0.25">
      <c r="A11" s="6">
        <f t="shared" si="1"/>
        <v>43110</v>
      </c>
      <c r="B11" s="81">
        <f t="shared" si="0"/>
        <v>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8"/>
      <c r="AF11" s="70"/>
      <c r="AG11" s="70"/>
      <c r="AH11" s="70"/>
      <c r="AI11" s="70"/>
    </row>
    <row r="12" spans="1:41" hidden="1" x14ac:dyDescent="0.25">
      <c r="A12" s="6">
        <f t="shared" si="1"/>
        <v>43111</v>
      </c>
      <c r="B12" s="81">
        <f t="shared" si="0"/>
        <v>2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8"/>
      <c r="AF12" s="70"/>
      <c r="AG12" s="70"/>
      <c r="AH12" s="70"/>
      <c r="AI12" s="70"/>
    </row>
    <row r="13" spans="1:41" hidden="1" x14ac:dyDescent="0.25">
      <c r="A13" s="6">
        <f t="shared" si="1"/>
        <v>43112</v>
      </c>
      <c r="B13" s="81">
        <f t="shared" si="0"/>
        <v>2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8"/>
      <c r="AF13" s="70"/>
      <c r="AG13" s="70"/>
      <c r="AH13" s="70"/>
      <c r="AI13" s="70"/>
    </row>
    <row r="14" spans="1:41" hidden="1" x14ac:dyDescent="0.25">
      <c r="A14" s="6">
        <f t="shared" si="1"/>
        <v>43113</v>
      </c>
      <c r="B14" s="81">
        <f t="shared" si="0"/>
        <v>2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8"/>
      <c r="AF14" s="70"/>
      <c r="AG14" s="70"/>
      <c r="AH14" s="70"/>
      <c r="AI14" s="70"/>
    </row>
    <row r="15" spans="1:41" hidden="1" x14ac:dyDescent="0.25">
      <c r="A15" s="6">
        <f t="shared" si="1"/>
        <v>43114</v>
      </c>
      <c r="B15" s="81">
        <f t="shared" si="0"/>
        <v>2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8"/>
      <c r="AF15" s="70"/>
      <c r="AG15" s="70"/>
      <c r="AH15" s="70"/>
      <c r="AI15" s="70"/>
    </row>
    <row r="16" spans="1:41" hidden="1" x14ac:dyDescent="0.25">
      <c r="A16" s="6">
        <f t="shared" si="1"/>
        <v>43115</v>
      </c>
      <c r="B16" s="81">
        <f t="shared" si="0"/>
        <v>3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8"/>
      <c r="AF16" s="70"/>
      <c r="AG16" s="70"/>
      <c r="AH16" s="70"/>
      <c r="AI16" s="70"/>
    </row>
    <row r="17" spans="1:31" s="70" customFormat="1" hidden="1" x14ac:dyDescent="0.25">
      <c r="A17" s="6">
        <f t="shared" si="1"/>
        <v>43116</v>
      </c>
      <c r="B17" s="81">
        <f t="shared" si="0"/>
        <v>3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8"/>
    </row>
    <row r="18" spans="1:31" s="70" customFormat="1" hidden="1" x14ac:dyDescent="0.25">
      <c r="A18" s="6">
        <f t="shared" si="1"/>
        <v>43117</v>
      </c>
      <c r="B18" s="81">
        <f t="shared" si="0"/>
        <v>3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8"/>
    </row>
    <row r="19" spans="1:31" s="70" customFormat="1" hidden="1" x14ac:dyDescent="0.25">
      <c r="A19" s="6">
        <f t="shared" si="1"/>
        <v>43118</v>
      </c>
      <c r="B19" s="81">
        <f t="shared" si="0"/>
        <v>3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8"/>
    </row>
    <row r="20" spans="1:31" s="70" customFormat="1" hidden="1" x14ac:dyDescent="0.25">
      <c r="A20" s="6">
        <f t="shared" si="1"/>
        <v>43119</v>
      </c>
      <c r="B20" s="81">
        <f t="shared" si="0"/>
        <v>3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8"/>
    </row>
    <row r="21" spans="1:31" s="70" customFormat="1" hidden="1" x14ac:dyDescent="0.25">
      <c r="A21" s="6">
        <f t="shared" si="1"/>
        <v>43120</v>
      </c>
      <c r="B21" s="81">
        <f t="shared" si="0"/>
        <v>3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"/>
    </row>
    <row r="22" spans="1:31" s="70" customFormat="1" hidden="1" x14ac:dyDescent="0.25">
      <c r="A22" s="6">
        <f t="shared" si="1"/>
        <v>43121</v>
      </c>
      <c r="B22" s="81">
        <f t="shared" si="0"/>
        <v>3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8"/>
    </row>
    <row r="23" spans="1:31" s="70" customFormat="1" hidden="1" x14ac:dyDescent="0.25">
      <c r="A23" s="6">
        <f t="shared" si="1"/>
        <v>43122</v>
      </c>
      <c r="B23" s="81">
        <f t="shared" si="0"/>
        <v>4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8"/>
    </row>
    <row r="24" spans="1:31" s="70" customFormat="1" hidden="1" x14ac:dyDescent="0.25">
      <c r="A24" s="6">
        <f t="shared" si="1"/>
        <v>43123</v>
      </c>
      <c r="B24" s="81">
        <f t="shared" si="0"/>
        <v>4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</row>
    <row r="25" spans="1:31" s="70" customFormat="1" hidden="1" x14ac:dyDescent="0.25">
      <c r="A25" s="6">
        <f t="shared" si="1"/>
        <v>43124</v>
      </c>
      <c r="B25" s="81">
        <f t="shared" si="0"/>
        <v>4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8"/>
    </row>
    <row r="26" spans="1:31" s="70" customFormat="1" hidden="1" x14ac:dyDescent="0.25">
      <c r="A26" s="6">
        <f t="shared" si="1"/>
        <v>43125</v>
      </c>
      <c r="B26" s="81">
        <f t="shared" si="0"/>
        <v>4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8"/>
    </row>
    <row r="27" spans="1:31" s="70" customFormat="1" hidden="1" x14ac:dyDescent="0.25">
      <c r="A27" s="6">
        <f t="shared" si="1"/>
        <v>43126</v>
      </c>
      <c r="B27" s="81">
        <f t="shared" si="0"/>
        <v>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</row>
    <row r="28" spans="1:31" s="70" customFormat="1" hidden="1" x14ac:dyDescent="0.25">
      <c r="A28" s="6">
        <f t="shared" si="1"/>
        <v>43127</v>
      </c>
      <c r="B28" s="81">
        <f t="shared" si="0"/>
        <v>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8"/>
    </row>
    <row r="29" spans="1:31" s="70" customFormat="1" hidden="1" x14ac:dyDescent="0.25">
      <c r="A29" s="6">
        <f t="shared" si="1"/>
        <v>43128</v>
      </c>
      <c r="B29" s="81">
        <f t="shared" si="0"/>
        <v>4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"/>
    </row>
    <row r="30" spans="1:31" s="70" customFormat="1" hidden="1" x14ac:dyDescent="0.25">
      <c r="A30" s="6">
        <f t="shared" si="1"/>
        <v>43129</v>
      </c>
      <c r="B30" s="81">
        <f t="shared" si="0"/>
        <v>5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</row>
    <row r="31" spans="1:31" s="70" customFormat="1" hidden="1" x14ac:dyDescent="0.25">
      <c r="A31" s="6">
        <f t="shared" si="1"/>
        <v>43130</v>
      </c>
      <c r="B31" s="81">
        <f t="shared" si="0"/>
        <v>5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8"/>
    </row>
    <row r="32" spans="1:31" s="70" customFormat="1" hidden="1" x14ac:dyDescent="0.25">
      <c r="A32" s="6">
        <f t="shared" si="1"/>
        <v>43131</v>
      </c>
      <c r="B32" s="81">
        <f t="shared" si="0"/>
        <v>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8"/>
    </row>
    <row r="33" spans="1:31" s="70" customFormat="1" hidden="1" x14ac:dyDescent="0.25">
      <c r="A33" s="6">
        <f t="shared" si="1"/>
        <v>43132</v>
      </c>
      <c r="B33" s="81">
        <f t="shared" si="0"/>
        <v>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</row>
    <row r="34" spans="1:31" s="70" customFormat="1" hidden="1" x14ac:dyDescent="0.25">
      <c r="A34" s="6">
        <f t="shared" si="1"/>
        <v>43133</v>
      </c>
      <c r="B34" s="81">
        <f t="shared" si="0"/>
        <v>5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8"/>
    </row>
    <row r="35" spans="1:31" s="70" customFormat="1" hidden="1" x14ac:dyDescent="0.25">
      <c r="A35" s="6">
        <f t="shared" si="1"/>
        <v>43134</v>
      </c>
      <c r="B35" s="81">
        <f t="shared" si="0"/>
        <v>5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8"/>
    </row>
    <row r="36" spans="1:31" s="70" customFormat="1" hidden="1" x14ac:dyDescent="0.25">
      <c r="A36" s="6">
        <f t="shared" si="1"/>
        <v>43135</v>
      </c>
      <c r="B36" s="81">
        <f t="shared" si="0"/>
        <v>5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</row>
    <row r="37" spans="1:31" s="70" customFormat="1" hidden="1" x14ac:dyDescent="0.25">
      <c r="A37" s="6">
        <f t="shared" si="1"/>
        <v>43136</v>
      </c>
      <c r="B37" s="81">
        <f t="shared" si="0"/>
        <v>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"/>
    </row>
    <row r="38" spans="1:31" s="70" customFormat="1" hidden="1" x14ac:dyDescent="0.25">
      <c r="A38" s="6">
        <f t="shared" si="1"/>
        <v>43137</v>
      </c>
      <c r="B38" s="81">
        <f t="shared" si="0"/>
        <v>6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8"/>
    </row>
    <row r="39" spans="1:31" s="70" customFormat="1" hidden="1" x14ac:dyDescent="0.25">
      <c r="A39" s="6">
        <f t="shared" si="1"/>
        <v>43138</v>
      </c>
      <c r="B39" s="81">
        <f t="shared" si="0"/>
        <v>6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8"/>
    </row>
    <row r="40" spans="1:31" s="70" customFormat="1" hidden="1" x14ac:dyDescent="0.25">
      <c r="A40" s="6">
        <f t="shared" si="1"/>
        <v>43139</v>
      </c>
      <c r="B40" s="81">
        <f t="shared" si="0"/>
        <v>6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8"/>
    </row>
    <row r="41" spans="1:31" s="70" customFormat="1" hidden="1" x14ac:dyDescent="0.25">
      <c r="A41" s="6">
        <f t="shared" si="1"/>
        <v>43140</v>
      </c>
      <c r="B41" s="81">
        <f t="shared" si="0"/>
        <v>6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</row>
    <row r="42" spans="1:31" s="70" customFormat="1" hidden="1" x14ac:dyDescent="0.25">
      <c r="A42" s="6">
        <f t="shared" si="1"/>
        <v>43141</v>
      </c>
      <c r="B42" s="81">
        <f t="shared" si="0"/>
        <v>6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8"/>
    </row>
    <row r="43" spans="1:31" s="70" customFormat="1" hidden="1" x14ac:dyDescent="0.25">
      <c r="A43" s="6">
        <f t="shared" si="1"/>
        <v>43142</v>
      </c>
      <c r="B43" s="81">
        <f t="shared" si="0"/>
        <v>6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8"/>
    </row>
    <row r="44" spans="1:31" s="70" customFormat="1" hidden="1" x14ac:dyDescent="0.25">
      <c r="A44" s="6">
        <f t="shared" si="1"/>
        <v>43143</v>
      </c>
      <c r="B44" s="81">
        <f t="shared" si="0"/>
        <v>7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</row>
    <row r="45" spans="1:31" s="70" customFormat="1" hidden="1" x14ac:dyDescent="0.25">
      <c r="A45" s="6">
        <f t="shared" si="1"/>
        <v>43144</v>
      </c>
      <c r="B45" s="81">
        <f t="shared" si="0"/>
        <v>7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8"/>
    </row>
    <row r="46" spans="1:31" s="70" customFormat="1" hidden="1" x14ac:dyDescent="0.25">
      <c r="A46" s="6">
        <f t="shared" si="1"/>
        <v>43145</v>
      </c>
      <c r="B46" s="81">
        <f t="shared" si="0"/>
        <v>7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8"/>
    </row>
    <row r="47" spans="1:31" s="70" customFormat="1" hidden="1" x14ac:dyDescent="0.25">
      <c r="A47" s="6">
        <f t="shared" si="1"/>
        <v>43146</v>
      </c>
      <c r="B47" s="81">
        <f t="shared" si="0"/>
        <v>7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</row>
    <row r="48" spans="1:31" s="70" customFormat="1" hidden="1" x14ac:dyDescent="0.25">
      <c r="A48" s="6">
        <f t="shared" si="1"/>
        <v>43147</v>
      </c>
      <c r="B48" s="81">
        <f t="shared" si="0"/>
        <v>7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8"/>
    </row>
    <row r="49" spans="1:31" s="70" customFormat="1" hidden="1" x14ac:dyDescent="0.25">
      <c r="A49" s="6">
        <f t="shared" si="1"/>
        <v>43148</v>
      </c>
      <c r="B49" s="81">
        <f t="shared" si="0"/>
        <v>7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8"/>
    </row>
    <row r="50" spans="1:31" s="70" customFormat="1" hidden="1" x14ac:dyDescent="0.25">
      <c r="A50" s="6">
        <f t="shared" si="1"/>
        <v>43149</v>
      </c>
      <c r="B50" s="81">
        <f t="shared" si="0"/>
        <v>7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</row>
    <row r="51" spans="1:31" s="70" customFormat="1" hidden="1" x14ac:dyDescent="0.25">
      <c r="A51" s="6">
        <f t="shared" si="1"/>
        <v>43150</v>
      </c>
      <c r="B51" s="81">
        <f t="shared" si="0"/>
        <v>8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8"/>
    </row>
    <row r="52" spans="1:31" s="70" customFormat="1" hidden="1" x14ac:dyDescent="0.25">
      <c r="A52" s="6">
        <f t="shared" si="1"/>
        <v>43151</v>
      </c>
      <c r="B52" s="81">
        <f t="shared" si="0"/>
        <v>8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8"/>
    </row>
    <row r="53" spans="1:31" s="70" customFormat="1" hidden="1" x14ac:dyDescent="0.25">
      <c r="A53" s="6">
        <f t="shared" si="1"/>
        <v>43152</v>
      </c>
      <c r="B53" s="81">
        <f t="shared" si="0"/>
        <v>8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</row>
    <row r="54" spans="1:31" s="70" customFormat="1" hidden="1" x14ac:dyDescent="0.25">
      <c r="A54" s="6">
        <f t="shared" si="1"/>
        <v>43153</v>
      </c>
      <c r="B54" s="81">
        <f t="shared" si="0"/>
        <v>8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8"/>
    </row>
    <row r="55" spans="1:31" s="70" customFormat="1" hidden="1" x14ac:dyDescent="0.25">
      <c r="A55" s="6">
        <f t="shared" si="1"/>
        <v>43154</v>
      </c>
      <c r="B55" s="81">
        <f t="shared" si="0"/>
        <v>8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8"/>
    </row>
    <row r="56" spans="1:31" s="70" customFormat="1" hidden="1" x14ac:dyDescent="0.25">
      <c r="A56" s="6">
        <f t="shared" si="1"/>
        <v>43155</v>
      </c>
      <c r="B56" s="81">
        <f t="shared" si="0"/>
        <v>8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8"/>
    </row>
    <row r="57" spans="1:31" s="70" customFormat="1" hidden="1" x14ac:dyDescent="0.25">
      <c r="A57" s="6">
        <f t="shared" si="1"/>
        <v>43156</v>
      </c>
      <c r="B57" s="81">
        <f t="shared" si="0"/>
        <v>8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8"/>
    </row>
    <row r="58" spans="1:31" s="70" customFormat="1" hidden="1" x14ac:dyDescent="0.25">
      <c r="A58" s="6">
        <f t="shared" si="1"/>
        <v>43157</v>
      </c>
      <c r="B58" s="81">
        <f t="shared" si="0"/>
        <v>9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8"/>
    </row>
    <row r="59" spans="1:31" s="70" customFormat="1" hidden="1" x14ac:dyDescent="0.25">
      <c r="A59" s="6">
        <f t="shared" si="1"/>
        <v>43158</v>
      </c>
      <c r="B59" s="81">
        <f t="shared" si="0"/>
        <v>9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8"/>
    </row>
    <row r="60" spans="1:31" s="70" customFormat="1" hidden="1" x14ac:dyDescent="0.25">
      <c r="A60" s="6">
        <f t="shared" si="1"/>
        <v>43159</v>
      </c>
      <c r="B60" s="81">
        <f t="shared" si="0"/>
        <v>9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8"/>
    </row>
    <row r="61" spans="1:31" s="70" customFormat="1" hidden="1" x14ac:dyDescent="0.25">
      <c r="A61" s="6">
        <f t="shared" si="1"/>
        <v>43160</v>
      </c>
      <c r="B61" s="81">
        <f t="shared" si="0"/>
        <v>9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8"/>
    </row>
    <row r="62" spans="1:31" s="70" customFormat="1" hidden="1" x14ac:dyDescent="0.25">
      <c r="A62" s="6">
        <f t="shared" si="1"/>
        <v>43161</v>
      </c>
      <c r="B62" s="81">
        <f t="shared" si="0"/>
        <v>9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8"/>
    </row>
    <row r="63" spans="1:31" s="70" customFormat="1" hidden="1" x14ac:dyDescent="0.25">
      <c r="A63" s="6">
        <f t="shared" si="1"/>
        <v>43162</v>
      </c>
      <c r="B63" s="81">
        <f t="shared" si="0"/>
        <v>9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8"/>
    </row>
    <row r="64" spans="1:31" s="70" customFormat="1" hidden="1" x14ac:dyDescent="0.25">
      <c r="A64" s="6">
        <f t="shared" si="1"/>
        <v>43163</v>
      </c>
      <c r="B64" s="81">
        <f t="shared" si="0"/>
        <v>9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8"/>
    </row>
    <row r="65" spans="1:31" s="70" customFormat="1" hidden="1" x14ac:dyDescent="0.25">
      <c r="A65" s="6">
        <f t="shared" si="1"/>
        <v>43164</v>
      </c>
      <c r="B65" s="81">
        <f t="shared" si="0"/>
        <v>10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8"/>
    </row>
    <row r="66" spans="1:31" s="70" customFormat="1" hidden="1" x14ac:dyDescent="0.25">
      <c r="A66" s="6">
        <f t="shared" si="1"/>
        <v>43165</v>
      </c>
      <c r="B66" s="81">
        <f t="shared" si="0"/>
        <v>10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8"/>
    </row>
    <row r="67" spans="1:31" s="70" customFormat="1" hidden="1" x14ac:dyDescent="0.25">
      <c r="A67" s="6">
        <f t="shared" si="1"/>
        <v>43166</v>
      </c>
      <c r="B67" s="81">
        <f t="shared" ref="B67:B130" si="2">(WEEKNUM($A67,2)-(WEEKDAY(DATE(YEAR(A67),1,4),2)&lt;4)*1)</f>
        <v>10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8"/>
    </row>
    <row r="68" spans="1:31" s="70" customFormat="1" hidden="1" x14ac:dyDescent="0.25">
      <c r="A68" s="6">
        <f t="shared" ref="A68:A90" si="3">A67+1</f>
        <v>43167</v>
      </c>
      <c r="B68" s="81">
        <f t="shared" si="2"/>
        <v>10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8"/>
    </row>
    <row r="69" spans="1:31" s="70" customFormat="1" hidden="1" x14ac:dyDescent="0.25">
      <c r="A69" s="6">
        <f t="shared" si="3"/>
        <v>43168</v>
      </c>
      <c r="B69" s="81">
        <f t="shared" si="2"/>
        <v>10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8"/>
    </row>
    <row r="70" spans="1:31" s="70" customFormat="1" hidden="1" x14ac:dyDescent="0.25">
      <c r="A70" s="6">
        <f t="shared" si="3"/>
        <v>43169</v>
      </c>
      <c r="B70" s="81">
        <f t="shared" si="2"/>
        <v>10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8"/>
    </row>
    <row r="71" spans="1:31" s="70" customFormat="1" hidden="1" x14ac:dyDescent="0.25">
      <c r="A71" s="6">
        <f t="shared" si="3"/>
        <v>43170</v>
      </c>
      <c r="B71" s="81">
        <f t="shared" si="2"/>
        <v>10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8"/>
    </row>
    <row r="72" spans="1:31" s="70" customFormat="1" hidden="1" x14ac:dyDescent="0.25">
      <c r="A72" s="6">
        <f t="shared" si="3"/>
        <v>43171</v>
      </c>
      <c r="B72" s="81">
        <f t="shared" si="2"/>
        <v>11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8"/>
    </row>
    <row r="73" spans="1:31" s="70" customFormat="1" hidden="1" x14ac:dyDescent="0.25">
      <c r="A73" s="6">
        <f t="shared" si="3"/>
        <v>43172</v>
      </c>
      <c r="B73" s="81">
        <f t="shared" si="2"/>
        <v>11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8"/>
    </row>
    <row r="74" spans="1:31" s="70" customFormat="1" hidden="1" x14ac:dyDescent="0.25">
      <c r="A74" s="6">
        <f t="shared" si="3"/>
        <v>43173</v>
      </c>
      <c r="B74" s="81">
        <f t="shared" si="2"/>
        <v>11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8"/>
    </row>
    <row r="75" spans="1:31" s="70" customFormat="1" hidden="1" x14ac:dyDescent="0.25">
      <c r="A75" s="6">
        <f t="shared" si="3"/>
        <v>43174</v>
      </c>
      <c r="B75" s="81">
        <f t="shared" si="2"/>
        <v>11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8"/>
    </row>
    <row r="76" spans="1:31" s="70" customFormat="1" hidden="1" x14ac:dyDescent="0.25">
      <c r="A76" s="6">
        <f t="shared" si="3"/>
        <v>43175</v>
      </c>
      <c r="B76" s="81">
        <f t="shared" si="2"/>
        <v>11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8"/>
    </row>
    <row r="77" spans="1:31" s="70" customFormat="1" hidden="1" x14ac:dyDescent="0.25">
      <c r="A77" s="6">
        <f t="shared" si="3"/>
        <v>43176</v>
      </c>
      <c r="B77" s="81">
        <f t="shared" si="2"/>
        <v>11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8"/>
    </row>
    <row r="78" spans="1:31" s="70" customFormat="1" hidden="1" x14ac:dyDescent="0.25">
      <c r="A78" s="6">
        <f t="shared" si="3"/>
        <v>43177</v>
      </c>
      <c r="B78" s="81">
        <f t="shared" si="2"/>
        <v>11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8"/>
    </row>
    <row r="79" spans="1:31" s="70" customFormat="1" hidden="1" x14ac:dyDescent="0.25">
      <c r="A79" s="6">
        <f t="shared" si="3"/>
        <v>43178</v>
      </c>
      <c r="B79" s="81">
        <f t="shared" si="2"/>
        <v>12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8"/>
    </row>
    <row r="80" spans="1:31" s="70" customFormat="1" hidden="1" x14ac:dyDescent="0.25">
      <c r="A80" s="6">
        <f t="shared" si="3"/>
        <v>43179</v>
      </c>
      <c r="B80" s="81">
        <f t="shared" si="2"/>
        <v>12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8"/>
    </row>
    <row r="81" spans="1:31" s="70" customFormat="1" hidden="1" x14ac:dyDescent="0.25">
      <c r="A81" s="6">
        <f t="shared" si="3"/>
        <v>43180</v>
      </c>
      <c r="B81" s="81">
        <f t="shared" si="2"/>
        <v>12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8"/>
    </row>
    <row r="82" spans="1:31" s="70" customFormat="1" hidden="1" x14ac:dyDescent="0.25">
      <c r="A82" s="6">
        <f t="shared" si="3"/>
        <v>43181</v>
      </c>
      <c r="B82" s="81">
        <f t="shared" si="2"/>
        <v>12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8"/>
    </row>
    <row r="83" spans="1:31" s="70" customFormat="1" hidden="1" x14ac:dyDescent="0.25">
      <c r="A83" s="6">
        <f t="shared" si="3"/>
        <v>43182</v>
      </c>
      <c r="B83" s="81">
        <f t="shared" si="2"/>
        <v>12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8"/>
    </row>
    <row r="84" spans="1:31" s="70" customFormat="1" hidden="1" x14ac:dyDescent="0.25">
      <c r="A84" s="6">
        <f t="shared" si="3"/>
        <v>43183</v>
      </c>
      <c r="B84" s="81">
        <f t="shared" si="2"/>
        <v>12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8"/>
    </row>
    <row r="85" spans="1:31" s="70" customFormat="1" hidden="1" x14ac:dyDescent="0.25">
      <c r="A85" s="6">
        <f t="shared" si="3"/>
        <v>43184</v>
      </c>
      <c r="B85" s="81">
        <f t="shared" si="2"/>
        <v>12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8"/>
    </row>
    <row r="86" spans="1:31" s="70" customFormat="1" hidden="1" x14ac:dyDescent="0.25">
      <c r="A86" s="6">
        <f t="shared" si="3"/>
        <v>43185</v>
      </c>
      <c r="B86" s="81">
        <f t="shared" si="2"/>
        <v>13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8"/>
    </row>
    <row r="87" spans="1:31" s="70" customFormat="1" hidden="1" x14ac:dyDescent="0.25">
      <c r="A87" s="6">
        <f t="shared" si="3"/>
        <v>43186</v>
      </c>
      <c r="B87" s="81">
        <f t="shared" si="2"/>
        <v>13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8"/>
    </row>
    <row r="88" spans="1:31" s="70" customFormat="1" hidden="1" x14ac:dyDescent="0.25">
      <c r="A88" s="6">
        <f t="shared" si="3"/>
        <v>43187</v>
      </c>
      <c r="B88" s="81">
        <f t="shared" si="2"/>
        <v>13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8"/>
    </row>
    <row r="89" spans="1:31" s="70" customFormat="1" hidden="1" x14ac:dyDescent="0.25">
      <c r="A89" s="6">
        <f t="shared" si="3"/>
        <v>43188</v>
      </c>
      <c r="B89" s="81">
        <f t="shared" si="2"/>
        <v>13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8"/>
    </row>
    <row r="90" spans="1:31" s="70" customFormat="1" hidden="1" x14ac:dyDescent="0.25">
      <c r="A90" s="6">
        <f t="shared" si="3"/>
        <v>43189</v>
      </c>
      <c r="B90" s="81">
        <f t="shared" si="2"/>
        <v>13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8"/>
    </row>
    <row r="91" spans="1:31" s="70" customFormat="1" hidden="1" x14ac:dyDescent="0.25">
      <c r="A91" s="6">
        <f>A90+1</f>
        <v>43190</v>
      </c>
      <c r="B91" s="81">
        <f t="shared" si="2"/>
        <v>13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8"/>
    </row>
    <row r="92" spans="1:31" s="70" customFormat="1" hidden="1" x14ac:dyDescent="0.25">
      <c r="A92" s="6">
        <f>A91+1</f>
        <v>43191</v>
      </c>
      <c r="B92" s="81">
        <f t="shared" si="2"/>
        <v>13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8"/>
    </row>
    <row r="93" spans="1:31" s="70" customFormat="1" hidden="1" x14ac:dyDescent="0.25">
      <c r="A93" s="6">
        <f t="shared" ref="A93:A156" si="4">A92+1</f>
        <v>43192</v>
      </c>
      <c r="B93" s="81">
        <f t="shared" si="2"/>
        <v>14</v>
      </c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8"/>
    </row>
    <row r="94" spans="1:31" s="70" customFormat="1" hidden="1" x14ac:dyDescent="0.25">
      <c r="A94" s="6">
        <f t="shared" si="4"/>
        <v>43193</v>
      </c>
      <c r="B94" s="81">
        <f t="shared" si="2"/>
        <v>14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8"/>
    </row>
    <row r="95" spans="1:31" s="70" customFormat="1" hidden="1" x14ac:dyDescent="0.25">
      <c r="A95" s="6">
        <f t="shared" si="4"/>
        <v>43194</v>
      </c>
      <c r="B95" s="81">
        <f t="shared" si="2"/>
        <v>14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8"/>
    </row>
    <row r="96" spans="1:31" s="70" customFormat="1" hidden="1" x14ac:dyDescent="0.25">
      <c r="A96" s="6">
        <f t="shared" si="4"/>
        <v>43195</v>
      </c>
      <c r="B96" s="81">
        <f t="shared" si="2"/>
        <v>14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8"/>
    </row>
    <row r="97" spans="1:31" s="70" customFormat="1" hidden="1" x14ac:dyDescent="0.25">
      <c r="A97" s="6">
        <f t="shared" si="4"/>
        <v>43196</v>
      </c>
      <c r="B97" s="81">
        <f t="shared" si="2"/>
        <v>14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8"/>
    </row>
    <row r="98" spans="1:31" s="70" customFormat="1" hidden="1" x14ac:dyDescent="0.25">
      <c r="A98" s="6">
        <f t="shared" si="4"/>
        <v>43197</v>
      </c>
      <c r="B98" s="81">
        <f t="shared" si="2"/>
        <v>14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8"/>
    </row>
    <row r="99" spans="1:31" s="70" customFormat="1" hidden="1" x14ac:dyDescent="0.25">
      <c r="A99" s="6">
        <f t="shared" si="4"/>
        <v>43198</v>
      </c>
      <c r="B99" s="81">
        <f t="shared" si="2"/>
        <v>14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8"/>
    </row>
    <row r="100" spans="1:31" s="70" customFormat="1" hidden="1" x14ac:dyDescent="0.25">
      <c r="A100" s="6">
        <f t="shared" si="4"/>
        <v>43199</v>
      </c>
      <c r="B100" s="81">
        <f t="shared" si="2"/>
        <v>15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8"/>
    </row>
    <row r="101" spans="1:31" s="70" customFormat="1" hidden="1" x14ac:dyDescent="0.25">
      <c r="A101" s="6">
        <f t="shared" si="4"/>
        <v>43200</v>
      </c>
      <c r="B101" s="81">
        <f t="shared" si="2"/>
        <v>15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8"/>
    </row>
    <row r="102" spans="1:31" s="70" customFormat="1" hidden="1" x14ac:dyDescent="0.25">
      <c r="A102" s="6">
        <f t="shared" si="4"/>
        <v>43201</v>
      </c>
      <c r="B102" s="81">
        <f t="shared" si="2"/>
        <v>15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8"/>
    </row>
    <row r="103" spans="1:31" s="70" customFormat="1" hidden="1" x14ac:dyDescent="0.25">
      <c r="A103" s="6">
        <f t="shared" si="4"/>
        <v>43202</v>
      </c>
      <c r="B103" s="81">
        <f t="shared" si="2"/>
        <v>15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8"/>
    </row>
    <row r="104" spans="1:31" s="70" customFormat="1" hidden="1" x14ac:dyDescent="0.25">
      <c r="A104" s="6">
        <f t="shared" si="4"/>
        <v>43203</v>
      </c>
      <c r="B104" s="81">
        <f t="shared" si="2"/>
        <v>15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8"/>
    </row>
    <row r="105" spans="1:31" s="70" customFormat="1" hidden="1" x14ac:dyDescent="0.25">
      <c r="A105" s="6">
        <f t="shared" si="4"/>
        <v>43204</v>
      </c>
      <c r="B105" s="81">
        <f t="shared" si="2"/>
        <v>15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8"/>
    </row>
    <row r="106" spans="1:31" s="70" customFormat="1" hidden="1" x14ac:dyDescent="0.25">
      <c r="A106" s="6">
        <f t="shared" si="4"/>
        <v>43205</v>
      </c>
      <c r="B106" s="81">
        <f t="shared" si="2"/>
        <v>15</v>
      </c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8"/>
    </row>
    <row r="107" spans="1:31" s="70" customFormat="1" hidden="1" x14ac:dyDescent="0.25">
      <c r="A107" s="6">
        <f t="shared" si="4"/>
        <v>43206</v>
      </c>
      <c r="B107" s="81">
        <f t="shared" si="2"/>
        <v>16</v>
      </c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8"/>
    </row>
    <row r="108" spans="1:31" s="70" customFormat="1" hidden="1" x14ac:dyDescent="0.25">
      <c r="A108" s="6">
        <f t="shared" si="4"/>
        <v>43207</v>
      </c>
      <c r="B108" s="81">
        <f t="shared" si="2"/>
        <v>16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8"/>
    </row>
    <row r="109" spans="1:31" s="70" customFormat="1" hidden="1" x14ac:dyDescent="0.25">
      <c r="A109" s="6">
        <f t="shared" si="4"/>
        <v>43208</v>
      </c>
      <c r="B109" s="81">
        <f t="shared" si="2"/>
        <v>16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8"/>
    </row>
    <row r="110" spans="1:31" s="70" customFormat="1" hidden="1" x14ac:dyDescent="0.25">
      <c r="A110" s="6">
        <f t="shared" si="4"/>
        <v>43209</v>
      </c>
      <c r="B110" s="81">
        <f t="shared" si="2"/>
        <v>16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8"/>
    </row>
    <row r="111" spans="1:31" s="70" customFormat="1" hidden="1" x14ac:dyDescent="0.25">
      <c r="A111" s="6">
        <f t="shared" si="4"/>
        <v>43210</v>
      </c>
      <c r="B111" s="81">
        <f t="shared" si="2"/>
        <v>16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8"/>
    </row>
    <row r="112" spans="1:31" s="70" customFormat="1" hidden="1" x14ac:dyDescent="0.25">
      <c r="A112" s="6">
        <f t="shared" si="4"/>
        <v>43211</v>
      </c>
      <c r="B112" s="81">
        <f t="shared" si="2"/>
        <v>16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8"/>
    </row>
    <row r="113" spans="1:31" s="70" customFormat="1" hidden="1" x14ac:dyDescent="0.25">
      <c r="A113" s="6">
        <f t="shared" si="4"/>
        <v>43212</v>
      </c>
      <c r="B113" s="81">
        <f t="shared" si="2"/>
        <v>16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8"/>
    </row>
    <row r="114" spans="1:31" s="70" customFormat="1" hidden="1" x14ac:dyDescent="0.25">
      <c r="A114" s="6">
        <f t="shared" si="4"/>
        <v>43213</v>
      </c>
      <c r="B114" s="81">
        <f t="shared" si="2"/>
        <v>17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8"/>
    </row>
    <row r="115" spans="1:31" s="70" customFormat="1" hidden="1" x14ac:dyDescent="0.25">
      <c r="A115" s="6">
        <f t="shared" si="4"/>
        <v>43214</v>
      </c>
      <c r="B115" s="81">
        <f t="shared" si="2"/>
        <v>17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8"/>
    </row>
    <row r="116" spans="1:31" s="70" customFormat="1" hidden="1" x14ac:dyDescent="0.25">
      <c r="A116" s="6">
        <f t="shared" si="4"/>
        <v>43215</v>
      </c>
      <c r="B116" s="81">
        <f t="shared" si="2"/>
        <v>17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8"/>
    </row>
    <row r="117" spans="1:31" s="70" customFormat="1" hidden="1" x14ac:dyDescent="0.25">
      <c r="A117" s="6">
        <f t="shared" si="4"/>
        <v>43216</v>
      </c>
      <c r="B117" s="81">
        <f t="shared" si="2"/>
        <v>17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8"/>
    </row>
    <row r="118" spans="1:31" s="70" customFormat="1" hidden="1" x14ac:dyDescent="0.25">
      <c r="A118" s="6">
        <f t="shared" si="4"/>
        <v>43217</v>
      </c>
      <c r="B118" s="81">
        <f t="shared" si="2"/>
        <v>17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8"/>
    </row>
    <row r="119" spans="1:31" s="70" customFormat="1" hidden="1" x14ac:dyDescent="0.25">
      <c r="A119" s="6">
        <f t="shared" si="4"/>
        <v>43218</v>
      </c>
      <c r="B119" s="81">
        <f t="shared" si="2"/>
        <v>17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8"/>
    </row>
    <row r="120" spans="1:31" s="70" customFormat="1" hidden="1" x14ac:dyDescent="0.25">
      <c r="A120" s="6">
        <f t="shared" si="4"/>
        <v>43219</v>
      </c>
      <c r="B120" s="81">
        <f t="shared" si="2"/>
        <v>17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8"/>
    </row>
    <row r="121" spans="1:31" s="70" customFormat="1" hidden="1" x14ac:dyDescent="0.25">
      <c r="A121" s="6">
        <f t="shared" si="4"/>
        <v>43220</v>
      </c>
      <c r="B121" s="81">
        <f t="shared" si="2"/>
        <v>18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8"/>
    </row>
    <row r="122" spans="1:31" s="70" customFormat="1" hidden="1" x14ac:dyDescent="0.25">
      <c r="A122" s="6">
        <f t="shared" si="4"/>
        <v>43221</v>
      </c>
      <c r="B122" s="81">
        <f t="shared" si="2"/>
        <v>18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8"/>
    </row>
    <row r="123" spans="1:31" s="70" customFormat="1" hidden="1" x14ac:dyDescent="0.25">
      <c r="A123" s="6">
        <f t="shared" si="4"/>
        <v>43222</v>
      </c>
      <c r="B123" s="81">
        <f t="shared" si="2"/>
        <v>18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8"/>
    </row>
    <row r="124" spans="1:31" s="70" customFormat="1" hidden="1" x14ac:dyDescent="0.25">
      <c r="A124" s="6">
        <f t="shared" si="4"/>
        <v>43223</v>
      </c>
      <c r="B124" s="81">
        <f t="shared" si="2"/>
        <v>18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8"/>
    </row>
    <row r="125" spans="1:31" s="70" customFormat="1" hidden="1" x14ac:dyDescent="0.25">
      <c r="A125" s="6">
        <f t="shared" si="4"/>
        <v>43224</v>
      </c>
      <c r="B125" s="81">
        <f t="shared" si="2"/>
        <v>18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8"/>
    </row>
    <row r="126" spans="1:31" s="70" customFormat="1" hidden="1" x14ac:dyDescent="0.25">
      <c r="A126" s="6">
        <f t="shared" si="4"/>
        <v>43225</v>
      </c>
      <c r="B126" s="81">
        <f t="shared" si="2"/>
        <v>18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8"/>
    </row>
    <row r="127" spans="1:31" s="70" customFormat="1" hidden="1" x14ac:dyDescent="0.25">
      <c r="A127" s="6">
        <f t="shared" si="4"/>
        <v>43226</v>
      </c>
      <c r="B127" s="81">
        <f t="shared" si="2"/>
        <v>18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8"/>
    </row>
    <row r="128" spans="1:31" s="70" customFormat="1" hidden="1" x14ac:dyDescent="0.25">
      <c r="A128" s="6">
        <f t="shared" si="4"/>
        <v>43227</v>
      </c>
      <c r="B128" s="81">
        <f t="shared" si="2"/>
        <v>19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8"/>
    </row>
    <row r="129" spans="1:31" s="70" customFormat="1" hidden="1" x14ac:dyDescent="0.25">
      <c r="A129" s="6">
        <f t="shared" si="4"/>
        <v>43228</v>
      </c>
      <c r="B129" s="81">
        <f t="shared" si="2"/>
        <v>19</v>
      </c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8"/>
    </row>
    <row r="130" spans="1:31" s="70" customFormat="1" hidden="1" x14ac:dyDescent="0.25">
      <c r="A130" s="6">
        <f t="shared" si="4"/>
        <v>43229</v>
      </c>
      <c r="B130" s="81">
        <f t="shared" si="2"/>
        <v>19</v>
      </c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8"/>
    </row>
    <row r="131" spans="1:31" s="70" customFormat="1" hidden="1" x14ac:dyDescent="0.25">
      <c r="A131" s="6">
        <f t="shared" si="4"/>
        <v>43230</v>
      </c>
      <c r="B131" s="81">
        <f t="shared" ref="B131:B194" si="5">(WEEKNUM($A131,2)-(WEEKDAY(DATE(YEAR(A131),1,4),2)&lt;4)*1)</f>
        <v>19</v>
      </c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8"/>
    </row>
    <row r="132" spans="1:31" s="70" customFormat="1" hidden="1" x14ac:dyDescent="0.25">
      <c r="A132" s="6">
        <f t="shared" si="4"/>
        <v>43231</v>
      </c>
      <c r="B132" s="81">
        <f t="shared" si="5"/>
        <v>19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8"/>
    </row>
    <row r="133" spans="1:31" s="70" customFormat="1" hidden="1" x14ac:dyDescent="0.25">
      <c r="A133" s="6">
        <f t="shared" si="4"/>
        <v>43232</v>
      </c>
      <c r="B133" s="81">
        <f t="shared" si="5"/>
        <v>19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8"/>
    </row>
    <row r="134" spans="1:31" s="70" customFormat="1" hidden="1" x14ac:dyDescent="0.25">
      <c r="A134" s="6">
        <f t="shared" si="4"/>
        <v>43233</v>
      </c>
      <c r="B134" s="81">
        <f t="shared" si="5"/>
        <v>19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8"/>
    </row>
    <row r="135" spans="1:31" s="70" customFormat="1" hidden="1" x14ac:dyDescent="0.25">
      <c r="A135" s="6">
        <f t="shared" si="4"/>
        <v>43234</v>
      </c>
      <c r="B135" s="81">
        <f t="shared" si="5"/>
        <v>20</v>
      </c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8"/>
    </row>
    <row r="136" spans="1:31" s="70" customFormat="1" hidden="1" x14ac:dyDescent="0.25">
      <c r="A136" s="6">
        <f t="shared" si="4"/>
        <v>43235</v>
      </c>
      <c r="B136" s="81">
        <f t="shared" si="5"/>
        <v>20</v>
      </c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8"/>
    </row>
    <row r="137" spans="1:31" s="70" customFormat="1" hidden="1" x14ac:dyDescent="0.25">
      <c r="A137" s="6">
        <f t="shared" si="4"/>
        <v>43236</v>
      </c>
      <c r="B137" s="81">
        <f t="shared" si="5"/>
        <v>20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8"/>
    </row>
    <row r="138" spans="1:31" s="70" customFormat="1" hidden="1" x14ac:dyDescent="0.25">
      <c r="A138" s="6">
        <f t="shared" si="4"/>
        <v>43237</v>
      </c>
      <c r="B138" s="81">
        <f t="shared" si="5"/>
        <v>20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8"/>
    </row>
    <row r="139" spans="1:31" s="70" customFormat="1" hidden="1" x14ac:dyDescent="0.25">
      <c r="A139" s="6">
        <f t="shared" si="4"/>
        <v>43238</v>
      </c>
      <c r="B139" s="81">
        <f t="shared" si="5"/>
        <v>20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8"/>
    </row>
    <row r="140" spans="1:31" s="70" customFormat="1" hidden="1" x14ac:dyDescent="0.25">
      <c r="A140" s="6">
        <f t="shared" si="4"/>
        <v>43239</v>
      </c>
      <c r="B140" s="81">
        <f t="shared" si="5"/>
        <v>20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8"/>
    </row>
    <row r="141" spans="1:31" s="70" customFormat="1" hidden="1" x14ac:dyDescent="0.25">
      <c r="A141" s="6">
        <f t="shared" si="4"/>
        <v>43240</v>
      </c>
      <c r="B141" s="81">
        <f t="shared" si="5"/>
        <v>20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8"/>
    </row>
    <row r="142" spans="1:31" s="70" customFormat="1" hidden="1" x14ac:dyDescent="0.25">
      <c r="A142" s="6">
        <f t="shared" si="4"/>
        <v>43241</v>
      </c>
      <c r="B142" s="81">
        <f t="shared" si="5"/>
        <v>21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8"/>
    </row>
    <row r="143" spans="1:31" s="70" customFormat="1" hidden="1" x14ac:dyDescent="0.25">
      <c r="A143" s="6">
        <f t="shared" si="4"/>
        <v>43242</v>
      </c>
      <c r="B143" s="81">
        <f t="shared" si="5"/>
        <v>21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8"/>
    </row>
    <row r="144" spans="1:31" s="70" customFormat="1" hidden="1" x14ac:dyDescent="0.25">
      <c r="A144" s="6">
        <f t="shared" si="4"/>
        <v>43243</v>
      </c>
      <c r="B144" s="81">
        <f t="shared" si="5"/>
        <v>21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8"/>
    </row>
    <row r="145" spans="1:31" s="70" customFormat="1" hidden="1" x14ac:dyDescent="0.25">
      <c r="A145" s="6">
        <f t="shared" si="4"/>
        <v>43244</v>
      </c>
      <c r="B145" s="81">
        <f t="shared" si="5"/>
        <v>21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8"/>
    </row>
    <row r="146" spans="1:31" s="70" customFormat="1" hidden="1" x14ac:dyDescent="0.25">
      <c r="A146" s="6">
        <f t="shared" si="4"/>
        <v>43245</v>
      </c>
      <c r="B146" s="81">
        <f t="shared" si="5"/>
        <v>21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8"/>
    </row>
    <row r="147" spans="1:31" s="70" customFormat="1" hidden="1" x14ac:dyDescent="0.25">
      <c r="A147" s="6">
        <f t="shared" si="4"/>
        <v>43246</v>
      </c>
      <c r="B147" s="81">
        <f t="shared" si="5"/>
        <v>21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8"/>
    </row>
    <row r="148" spans="1:31" s="70" customFormat="1" hidden="1" x14ac:dyDescent="0.25">
      <c r="A148" s="6">
        <f t="shared" si="4"/>
        <v>43247</v>
      </c>
      <c r="B148" s="81">
        <f t="shared" si="5"/>
        <v>21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8"/>
    </row>
    <row r="149" spans="1:31" s="70" customFormat="1" hidden="1" x14ac:dyDescent="0.25">
      <c r="A149" s="6">
        <f t="shared" si="4"/>
        <v>43248</v>
      </c>
      <c r="B149" s="81">
        <f t="shared" si="5"/>
        <v>22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8"/>
    </row>
    <row r="150" spans="1:31" s="70" customFormat="1" hidden="1" x14ac:dyDescent="0.25">
      <c r="A150" s="6">
        <f t="shared" si="4"/>
        <v>43249</v>
      </c>
      <c r="B150" s="81">
        <f t="shared" si="5"/>
        <v>22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8"/>
    </row>
    <row r="151" spans="1:31" s="70" customFormat="1" hidden="1" x14ac:dyDescent="0.25">
      <c r="A151" s="6">
        <f t="shared" si="4"/>
        <v>43250</v>
      </c>
      <c r="B151" s="81">
        <f t="shared" si="5"/>
        <v>22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8"/>
    </row>
    <row r="152" spans="1:31" s="70" customFormat="1" hidden="1" x14ac:dyDescent="0.25">
      <c r="A152" s="6">
        <f t="shared" si="4"/>
        <v>43251</v>
      </c>
      <c r="B152" s="81">
        <f t="shared" si="5"/>
        <v>22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8"/>
    </row>
    <row r="153" spans="1:31" s="70" customFormat="1" hidden="1" x14ac:dyDescent="0.25">
      <c r="A153" s="6">
        <f t="shared" si="4"/>
        <v>43252</v>
      </c>
      <c r="B153" s="81">
        <f t="shared" si="5"/>
        <v>22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8"/>
    </row>
    <row r="154" spans="1:31" s="70" customFormat="1" hidden="1" x14ac:dyDescent="0.25">
      <c r="A154" s="6">
        <f t="shared" si="4"/>
        <v>43253</v>
      </c>
      <c r="B154" s="81">
        <f t="shared" si="5"/>
        <v>22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8"/>
    </row>
    <row r="155" spans="1:31" s="70" customFormat="1" hidden="1" x14ac:dyDescent="0.25">
      <c r="A155" s="6">
        <f t="shared" si="4"/>
        <v>43254</v>
      </c>
      <c r="B155" s="81">
        <f t="shared" si="5"/>
        <v>22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8"/>
    </row>
    <row r="156" spans="1:31" s="70" customFormat="1" hidden="1" x14ac:dyDescent="0.25">
      <c r="A156" s="6">
        <f t="shared" si="4"/>
        <v>43255</v>
      </c>
      <c r="B156" s="81">
        <f t="shared" si="5"/>
        <v>23</v>
      </c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8"/>
    </row>
    <row r="157" spans="1:31" s="70" customFormat="1" hidden="1" x14ac:dyDescent="0.25">
      <c r="A157" s="6">
        <f t="shared" ref="A157:A220" si="6">A156+1</f>
        <v>43256</v>
      </c>
      <c r="B157" s="81">
        <f t="shared" si="5"/>
        <v>23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8"/>
    </row>
    <row r="158" spans="1:31" s="70" customFormat="1" hidden="1" x14ac:dyDescent="0.25">
      <c r="A158" s="6">
        <f t="shared" si="6"/>
        <v>43257</v>
      </c>
      <c r="B158" s="81">
        <f t="shared" si="5"/>
        <v>23</v>
      </c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8"/>
    </row>
    <row r="159" spans="1:31" s="70" customFormat="1" hidden="1" x14ac:dyDescent="0.25">
      <c r="A159" s="6">
        <f t="shared" si="6"/>
        <v>43258</v>
      </c>
      <c r="B159" s="81">
        <f t="shared" si="5"/>
        <v>23</v>
      </c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8"/>
    </row>
    <row r="160" spans="1:31" s="70" customFormat="1" hidden="1" x14ac:dyDescent="0.25">
      <c r="A160" s="6">
        <f t="shared" si="6"/>
        <v>43259</v>
      </c>
      <c r="B160" s="81">
        <f t="shared" si="5"/>
        <v>23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8"/>
    </row>
    <row r="161" spans="1:31" s="70" customFormat="1" hidden="1" x14ac:dyDescent="0.25">
      <c r="A161" s="6">
        <f t="shared" si="6"/>
        <v>43260</v>
      </c>
      <c r="B161" s="81">
        <f t="shared" si="5"/>
        <v>23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8"/>
    </row>
    <row r="162" spans="1:31" s="70" customFormat="1" hidden="1" x14ac:dyDescent="0.25">
      <c r="A162" s="6">
        <f t="shared" si="6"/>
        <v>43261</v>
      </c>
      <c r="B162" s="81">
        <f t="shared" si="5"/>
        <v>23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8"/>
    </row>
    <row r="163" spans="1:31" s="70" customFormat="1" hidden="1" x14ac:dyDescent="0.25">
      <c r="A163" s="6">
        <f t="shared" si="6"/>
        <v>43262</v>
      </c>
      <c r="B163" s="81">
        <f t="shared" si="5"/>
        <v>24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8"/>
    </row>
    <row r="164" spans="1:31" s="70" customFormat="1" hidden="1" x14ac:dyDescent="0.25">
      <c r="A164" s="6">
        <f t="shared" si="6"/>
        <v>43263</v>
      </c>
      <c r="B164" s="81">
        <f t="shared" si="5"/>
        <v>24</v>
      </c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8"/>
    </row>
    <row r="165" spans="1:31" s="70" customFormat="1" hidden="1" x14ac:dyDescent="0.25">
      <c r="A165" s="6">
        <f t="shared" si="6"/>
        <v>43264</v>
      </c>
      <c r="B165" s="81">
        <f t="shared" si="5"/>
        <v>24</v>
      </c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8"/>
    </row>
    <row r="166" spans="1:31" s="70" customFormat="1" hidden="1" x14ac:dyDescent="0.25">
      <c r="A166" s="6">
        <f t="shared" si="6"/>
        <v>43265</v>
      </c>
      <c r="B166" s="81">
        <f t="shared" si="5"/>
        <v>24</v>
      </c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8"/>
    </row>
    <row r="167" spans="1:31" s="70" customFormat="1" hidden="1" x14ac:dyDescent="0.25">
      <c r="A167" s="6">
        <f t="shared" si="6"/>
        <v>43266</v>
      </c>
      <c r="B167" s="81">
        <f t="shared" si="5"/>
        <v>24</v>
      </c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8"/>
    </row>
    <row r="168" spans="1:31" s="70" customFormat="1" hidden="1" x14ac:dyDescent="0.25">
      <c r="A168" s="6">
        <f t="shared" si="6"/>
        <v>43267</v>
      </c>
      <c r="B168" s="81">
        <f t="shared" si="5"/>
        <v>24</v>
      </c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8"/>
    </row>
    <row r="169" spans="1:31" s="70" customFormat="1" hidden="1" x14ac:dyDescent="0.25">
      <c r="A169" s="6">
        <f t="shared" si="6"/>
        <v>43268</v>
      </c>
      <c r="B169" s="81">
        <f t="shared" si="5"/>
        <v>24</v>
      </c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8"/>
    </row>
    <row r="170" spans="1:31" s="70" customFormat="1" hidden="1" x14ac:dyDescent="0.25">
      <c r="A170" s="6">
        <f t="shared" si="6"/>
        <v>43269</v>
      </c>
      <c r="B170" s="81">
        <f t="shared" si="5"/>
        <v>25</v>
      </c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8"/>
    </row>
    <row r="171" spans="1:31" s="70" customFormat="1" hidden="1" x14ac:dyDescent="0.25">
      <c r="A171" s="6">
        <f t="shared" si="6"/>
        <v>43270</v>
      </c>
      <c r="B171" s="81">
        <f t="shared" si="5"/>
        <v>25</v>
      </c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8"/>
    </row>
    <row r="172" spans="1:31" s="70" customFormat="1" hidden="1" x14ac:dyDescent="0.25">
      <c r="A172" s="6">
        <f t="shared" si="6"/>
        <v>43271</v>
      </c>
      <c r="B172" s="81">
        <f t="shared" si="5"/>
        <v>25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8"/>
    </row>
    <row r="173" spans="1:31" s="70" customFormat="1" hidden="1" x14ac:dyDescent="0.25">
      <c r="A173" s="6">
        <f t="shared" si="6"/>
        <v>43272</v>
      </c>
      <c r="B173" s="81">
        <f t="shared" si="5"/>
        <v>25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8"/>
    </row>
    <row r="174" spans="1:31" s="70" customFormat="1" hidden="1" x14ac:dyDescent="0.25">
      <c r="A174" s="6">
        <f t="shared" si="6"/>
        <v>43273</v>
      </c>
      <c r="B174" s="81">
        <f t="shared" si="5"/>
        <v>25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8"/>
    </row>
    <row r="175" spans="1:31" s="70" customFormat="1" hidden="1" x14ac:dyDescent="0.25">
      <c r="A175" s="6">
        <f t="shared" si="6"/>
        <v>43274</v>
      </c>
      <c r="B175" s="81">
        <f t="shared" si="5"/>
        <v>25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8"/>
    </row>
    <row r="176" spans="1:31" s="70" customFormat="1" hidden="1" x14ac:dyDescent="0.25">
      <c r="A176" s="6">
        <f t="shared" si="6"/>
        <v>43275</v>
      </c>
      <c r="B176" s="81">
        <f t="shared" si="5"/>
        <v>25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8"/>
    </row>
    <row r="177" spans="1:31" s="70" customFormat="1" hidden="1" x14ac:dyDescent="0.25">
      <c r="A177" s="6">
        <f t="shared" si="6"/>
        <v>43276</v>
      </c>
      <c r="B177" s="81">
        <f t="shared" si="5"/>
        <v>26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8"/>
    </row>
    <row r="178" spans="1:31" s="70" customFormat="1" hidden="1" x14ac:dyDescent="0.25">
      <c r="A178" s="6">
        <f t="shared" si="6"/>
        <v>43277</v>
      </c>
      <c r="B178" s="81">
        <f t="shared" si="5"/>
        <v>26</v>
      </c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8"/>
    </row>
    <row r="179" spans="1:31" s="70" customFormat="1" hidden="1" x14ac:dyDescent="0.25">
      <c r="A179" s="6">
        <f t="shared" si="6"/>
        <v>43278</v>
      </c>
      <c r="B179" s="81">
        <f t="shared" si="5"/>
        <v>26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8"/>
    </row>
    <row r="180" spans="1:31" s="70" customFormat="1" hidden="1" x14ac:dyDescent="0.25">
      <c r="A180" s="6">
        <f t="shared" si="6"/>
        <v>43279</v>
      </c>
      <c r="B180" s="81">
        <f t="shared" si="5"/>
        <v>26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8"/>
    </row>
    <row r="181" spans="1:31" s="70" customFormat="1" hidden="1" x14ac:dyDescent="0.25">
      <c r="A181" s="6">
        <f t="shared" si="6"/>
        <v>43280</v>
      </c>
      <c r="B181" s="81">
        <f t="shared" si="5"/>
        <v>26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8"/>
    </row>
    <row r="182" spans="1:31" s="70" customFormat="1" hidden="1" x14ac:dyDescent="0.25">
      <c r="A182" s="6">
        <f t="shared" si="6"/>
        <v>43281</v>
      </c>
      <c r="B182" s="81">
        <f t="shared" si="5"/>
        <v>26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8"/>
    </row>
    <row r="183" spans="1:31" s="70" customFormat="1" hidden="1" x14ac:dyDescent="0.25">
      <c r="A183" s="6">
        <f t="shared" si="6"/>
        <v>43282</v>
      </c>
      <c r="B183" s="81">
        <f t="shared" si="5"/>
        <v>26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8"/>
    </row>
    <row r="184" spans="1:31" s="70" customFormat="1" hidden="1" x14ac:dyDescent="0.25">
      <c r="A184" s="6">
        <f t="shared" si="6"/>
        <v>43283</v>
      </c>
      <c r="B184" s="81">
        <f t="shared" si="5"/>
        <v>27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8"/>
    </row>
    <row r="185" spans="1:31" s="70" customFormat="1" hidden="1" x14ac:dyDescent="0.25">
      <c r="A185" s="6">
        <f t="shared" si="6"/>
        <v>43284</v>
      </c>
      <c r="B185" s="81">
        <f t="shared" si="5"/>
        <v>27</v>
      </c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8"/>
    </row>
    <row r="186" spans="1:31" s="70" customFormat="1" hidden="1" x14ac:dyDescent="0.25">
      <c r="A186" s="6">
        <f t="shared" si="6"/>
        <v>43285</v>
      </c>
      <c r="B186" s="81">
        <f t="shared" si="5"/>
        <v>27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8"/>
    </row>
    <row r="187" spans="1:31" s="70" customFormat="1" hidden="1" x14ac:dyDescent="0.25">
      <c r="A187" s="6">
        <f t="shared" si="6"/>
        <v>43286</v>
      </c>
      <c r="B187" s="81">
        <f t="shared" si="5"/>
        <v>27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8"/>
    </row>
    <row r="188" spans="1:31" s="70" customFormat="1" hidden="1" x14ac:dyDescent="0.25">
      <c r="A188" s="6">
        <f t="shared" si="6"/>
        <v>43287</v>
      </c>
      <c r="B188" s="81">
        <f t="shared" si="5"/>
        <v>27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8"/>
    </row>
    <row r="189" spans="1:31" s="70" customFormat="1" hidden="1" x14ac:dyDescent="0.25">
      <c r="A189" s="6">
        <f t="shared" si="6"/>
        <v>43288</v>
      </c>
      <c r="B189" s="81">
        <f t="shared" si="5"/>
        <v>27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8"/>
    </row>
    <row r="190" spans="1:31" s="70" customFormat="1" hidden="1" x14ac:dyDescent="0.25">
      <c r="A190" s="6">
        <f t="shared" si="6"/>
        <v>43289</v>
      </c>
      <c r="B190" s="81">
        <f t="shared" si="5"/>
        <v>27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8"/>
    </row>
    <row r="191" spans="1:31" s="70" customFormat="1" hidden="1" x14ac:dyDescent="0.25">
      <c r="A191" s="6">
        <f t="shared" si="6"/>
        <v>43290</v>
      </c>
      <c r="B191" s="81">
        <f t="shared" si="5"/>
        <v>28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8"/>
    </row>
    <row r="192" spans="1:31" s="70" customFormat="1" hidden="1" x14ac:dyDescent="0.25">
      <c r="A192" s="6">
        <f t="shared" si="6"/>
        <v>43291</v>
      </c>
      <c r="B192" s="81">
        <f t="shared" si="5"/>
        <v>28</v>
      </c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8"/>
    </row>
    <row r="193" spans="1:31" s="70" customFormat="1" hidden="1" x14ac:dyDescent="0.25">
      <c r="A193" s="6">
        <f t="shared" si="6"/>
        <v>43292</v>
      </c>
      <c r="B193" s="81">
        <f t="shared" si="5"/>
        <v>28</v>
      </c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8"/>
    </row>
    <row r="194" spans="1:31" s="70" customFormat="1" hidden="1" x14ac:dyDescent="0.25">
      <c r="A194" s="6">
        <f t="shared" si="6"/>
        <v>43293</v>
      </c>
      <c r="B194" s="81">
        <f t="shared" si="5"/>
        <v>28</v>
      </c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8"/>
    </row>
    <row r="195" spans="1:31" s="70" customFormat="1" hidden="1" x14ac:dyDescent="0.25">
      <c r="A195" s="6">
        <f t="shared" si="6"/>
        <v>43294</v>
      </c>
      <c r="B195" s="81">
        <f t="shared" ref="B195:B258" si="7">(WEEKNUM($A195,2)-(WEEKDAY(DATE(YEAR(A195),1,4),2)&lt;4)*1)</f>
        <v>28</v>
      </c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8"/>
    </row>
    <row r="196" spans="1:31" s="70" customFormat="1" hidden="1" x14ac:dyDescent="0.25">
      <c r="A196" s="6">
        <f t="shared" si="6"/>
        <v>43295</v>
      </c>
      <c r="B196" s="81">
        <f t="shared" si="7"/>
        <v>28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8"/>
    </row>
    <row r="197" spans="1:31" s="70" customFormat="1" hidden="1" x14ac:dyDescent="0.25">
      <c r="A197" s="6">
        <f t="shared" si="6"/>
        <v>43296</v>
      </c>
      <c r="B197" s="81">
        <f t="shared" si="7"/>
        <v>28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8"/>
    </row>
    <row r="198" spans="1:31" s="70" customFormat="1" hidden="1" x14ac:dyDescent="0.25">
      <c r="A198" s="6">
        <f t="shared" si="6"/>
        <v>43297</v>
      </c>
      <c r="B198" s="81">
        <f t="shared" si="7"/>
        <v>29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8"/>
    </row>
    <row r="199" spans="1:31" s="70" customFormat="1" hidden="1" x14ac:dyDescent="0.25">
      <c r="A199" s="6">
        <f t="shared" si="6"/>
        <v>43298</v>
      </c>
      <c r="B199" s="81">
        <f t="shared" si="7"/>
        <v>29</v>
      </c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8"/>
    </row>
    <row r="200" spans="1:31" s="70" customFormat="1" hidden="1" x14ac:dyDescent="0.25">
      <c r="A200" s="6">
        <f t="shared" si="6"/>
        <v>43299</v>
      </c>
      <c r="B200" s="81">
        <f t="shared" si="7"/>
        <v>29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8"/>
    </row>
    <row r="201" spans="1:31" s="70" customFormat="1" hidden="1" x14ac:dyDescent="0.25">
      <c r="A201" s="6">
        <f t="shared" si="6"/>
        <v>43300</v>
      </c>
      <c r="B201" s="81">
        <f t="shared" si="7"/>
        <v>29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8"/>
    </row>
    <row r="202" spans="1:31" s="70" customFormat="1" hidden="1" x14ac:dyDescent="0.25">
      <c r="A202" s="6">
        <f t="shared" si="6"/>
        <v>43301</v>
      </c>
      <c r="B202" s="81">
        <f t="shared" si="7"/>
        <v>29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8"/>
    </row>
    <row r="203" spans="1:31" s="70" customFormat="1" hidden="1" x14ac:dyDescent="0.25">
      <c r="A203" s="6">
        <f t="shared" si="6"/>
        <v>43302</v>
      </c>
      <c r="B203" s="81">
        <f t="shared" si="7"/>
        <v>29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8"/>
    </row>
    <row r="204" spans="1:31" s="70" customFormat="1" hidden="1" x14ac:dyDescent="0.25">
      <c r="A204" s="6">
        <f t="shared" si="6"/>
        <v>43303</v>
      </c>
      <c r="B204" s="81">
        <f t="shared" si="7"/>
        <v>29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8"/>
    </row>
    <row r="205" spans="1:31" s="70" customFormat="1" hidden="1" x14ac:dyDescent="0.25">
      <c r="A205" s="6">
        <f t="shared" si="6"/>
        <v>43304</v>
      </c>
      <c r="B205" s="81">
        <f t="shared" si="7"/>
        <v>30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8"/>
    </row>
    <row r="206" spans="1:31" s="70" customFormat="1" hidden="1" x14ac:dyDescent="0.25">
      <c r="A206" s="6">
        <f t="shared" si="6"/>
        <v>43305</v>
      </c>
      <c r="B206" s="81">
        <f t="shared" si="7"/>
        <v>30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8"/>
    </row>
    <row r="207" spans="1:31" s="70" customFormat="1" hidden="1" x14ac:dyDescent="0.25">
      <c r="A207" s="6">
        <f t="shared" si="6"/>
        <v>43306</v>
      </c>
      <c r="B207" s="81">
        <f t="shared" si="7"/>
        <v>30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8"/>
    </row>
    <row r="208" spans="1:31" s="70" customFormat="1" hidden="1" x14ac:dyDescent="0.25">
      <c r="A208" s="6">
        <f t="shared" si="6"/>
        <v>43307</v>
      </c>
      <c r="B208" s="81">
        <f t="shared" si="7"/>
        <v>30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8"/>
    </row>
    <row r="209" spans="1:31" s="70" customFormat="1" hidden="1" x14ac:dyDescent="0.25">
      <c r="A209" s="6">
        <f t="shared" si="6"/>
        <v>43308</v>
      </c>
      <c r="B209" s="81">
        <f t="shared" si="7"/>
        <v>30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8"/>
    </row>
    <row r="210" spans="1:31" s="70" customFormat="1" hidden="1" x14ac:dyDescent="0.25">
      <c r="A210" s="6">
        <f t="shared" si="6"/>
        <v>43309</v>
      </c>
      <c r="B210" s="81">
        <f t="shared" si="7"/>
        <v>30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8"/>
    </row>
    <row r="211" spans="1:31" s="70" customFormat="1" hidden="1" x14ac:dyDescent="0.25">
      <c r="A211" s="6">
        <f t="shared" si="6"/>
        <v>43310</v>
      </c>
      <c r="B211" s="81">
        <f t="shared" si="7"/>
        <v>30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8"/>
    </row>
    <row r="212" spans="1:31" s="70" customFormat="1" hidden="1" x14ac:dyDescent="0.25">
      <c r="A212" s="6">
        <f t="shared" si="6"/>
        <v>43311</v>
      </c>
      <c r="B212" s="81">
        <f t="shared" si="7"/>
        <v>31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8"/>
    </row>
    <row r="213" spans="1:31" s="70" customFormat="1" hidden="1" x14ac:dyDescent="0.25">
      <c r="A213" s="6">
        <f t="shared" si="6"/>
        <v>43312</v>
      </c>
      <c r="B213" s="81">
        <f t="shared" si="7"/>
        <v>31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8"/>
    </row>
    <row r="214" spans="1:31" s="70" customFormat="1" hidden="1" x14ac:dyDescent="0.25">
      <c r="A214" s="6">
        <f t="shared" si="6"/>
        <v>43313</v>
      </c>
      <c r="B214" s="81">
        <f t="shared" si="7"/>
        <v>31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8"/>
    </row>
    <row r="215" spans="1:31" s="70" customFormat="1" hidden="1" x14ac:dyDescent="0.25">
      <c r="A215" s="6">
        <f t="shared" si="6"/>
        <v>43314</v>
      </c>
      <c r="B215" s="81">
        <f t="shared" si="7"/>
        <v>31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8"/>
    </row>
    <row r="216" spans="1:31" s="70" customFormat="1" hidden="1" x14ac:dyDescent="0.25">
      <c r="A216" s="6">
        <f t="shared" si="6"/>
        <v>43315</v>
      </c>
      <c r="B216" s="81">
        <f t="shared" si="7"/>
        <v>31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8"/>
    </row>
    <row r="217" spans="1:31" s="70" customFormat="1" hidden="1" x14ac:dyDescent="0.25">
      <c r="A217" s="6">
        <f t="shared" si="6"/>
        <v>43316</v>
      </c>
      <c r="B217" s="81">
        <f t="shared" si="7"/>
        <v>31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8"/>
    </row>
    <row r="218" spans="1:31" s="70" customFormat="1" hidden="1" x14ac:dyDescent="0.25">
      <c r="A218" s="6">
        <f t="shared" si="6"/>
        <v>43317</v>
      </c>
      <c r="B218" s="81">
        <f t="shared" si="7"/>
        <v>31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8"/>
    </row>
    <row r="219" spans="1:31" s="70" customFormat="1" hidden="1" x14ac:dyDescent="0.25">
      <c r="A219" s="6">
        <f t="shared" si="6"/>
        <v>43318</v>
      </c>
      <c r="B219" s="81">
        <f t="shared" si="7"/>
        <v>32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8"/>
    </row>
    <row r="220" spans="1:31" s="70" customFormat="1" hidden="1" x14ac:dyDescent="0.25">
      <c r="A220" s="6">
        <f t="shared" si="6"/>
        <v>43319</v>
      </c>
      <c r="B220" s="81">
        <f t="shared" si="7"/>
        <v>32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8"/>
    </row>
    <row r="221" spans="1:31" s="70" customFormat="1" hidden="1" x14ac:dyDescent="0.25">
      <c r="A221" s="6">
        <f t="shared" ref="A221:A284" si="8">A220+1</f>
        <v>43320</v>
      </c>
      <c r="B221" s="81">
        <f t="shared" si="7"/>
        <v>32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8"/>
    </row>
    <row r="222" spans="1:31" s="70" customFormat="1" hidden="1" x14ac:dyDescent="0.25">
      <c r="A222" s="6">
        <f t="shared" si="8"/>
        <v>43321</v>
      </c>
      <c r="B222" s="81">
        <f t="shared" si="7"/>
        <v>32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8"/>
    </row>
    <row r="223" spans="1:31" s="70" customFormat="1" hidden="1" x14ac:dyDescent="0.25">
      <c r="A223" s="6">
        <f t="shared" si="8"/>
        <v>43322</v>
      </c>
      <c r="B223" s="81">
        <f t="shared" si="7"/>
        <v>32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8"/>
    </row>
    <row r="224" spans="1:31" s="70" customFormat="1" hidden="1" x14ac:dyDescent="0.25">
      <c r="A224" s="6">
        <f t="shared" si="8"/>
        <v>43323</v>
      </c>
      <c r="B224" s="81">
        <f t="shared" si="7"/>
        <v>32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8"/>
    </row>
    <row r="225" spans="1:31" s="70" customFormat="1" hidden="1" x14ac:dyDescent="0.25">
      <c r="A225" s="6">
        <f t="shared" si="8"/>
        <v>43324</v>
      </c>
      <c r="B225" s="81">
        <f t="shared" si="7"/>
        <v>32</v>
      </c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8"/>
    </row>
    <row r="226" spans="1:31" s="70" customFormat="1" hidden="1" x14ac:dyDescent="0.25">
      <c r="A226" s="6">
        <f t="shared" si="8"/>
        <v>43325</v>
      </c>
      <c r="B226" s="81">
        <f t="shared" si="7"/>
        <v>33</v>
      </c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8"/>
    </row>
    <row r="227" spans="1:31" s="70" customFormat="1" hidden="1" x14ac:dyDescent="0.25">
      <c r="A227" s="6">
        <f t="shared" si="8"/>
        <v>43326</v>
      </c>
      <c r="B227" s="81">
        <f t="shared" si="7"/>
        <v>33</v>
      </c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8"/>
    </row>
    <row r="228" spans="1:31" s="70" customFormat="1" hidden="1" x14ac:dyDescent="0.25">
      <c r="A228" s="6">
        <f t="shared" si="8"/>
        <v>43327</v>
      </c>
      <c r="B228" s="81">
        <f t="shared" si="7"/>
        <v>33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8"/>
    </row>
    <row r="229" spans="1:31" s="70" customFormat="1" hidden="1" x14ac:dyDescent="0.25">
      <c r="A229" s="6">
        <f t="shared" si="8"/>
        <v>43328</v>
      </c>
      <c r="B229" s="81">
        <f t="shared" si="7"/>
        <v>33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8"/>
    </row>
    <row r="230" spans="1:31" s="70" customFormat="1" hidden="1" x14ac:dyDescent="0.25">
      <c r="A230" s="6">
        <f t="shared" si="8"/>
        <v>43329</v>
      </c>
      <c r="B230" s="81">
        <f t="shared" si="7"/>
        <v>33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8"/>
    </row>
    <row r="231" spans="1:31" s="70" customFormat="1" hidden="1" x14ac:dyDescent="0.25">
      <c r="A231" s="6">
        <f t="shared" si="8"/>
        <v>43330</v>
      </c>
      <c r="B231" s="81">
        <f t="shared" si="7"/>
        <v>33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8"/>
    </row>
    <row r="232" spans="1:31" s="70" customFormat="1" hidden="1" x14ac:dyDescent="0.25">
      <c r="A232" s="6">
        <f t="shared" si="8"/>
        <v>43331</v>
      </c>
      <c r="B232" s="81">
        <f t="shared" si="7"/>
        <v>33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8"/>
    </row>
    <row r="233" spans="1:31" s="70" customFormat="1" hidden="1" x14ac:dyDescent="0.25">
      <c r="A233" s="6">
        <f t="shared" si="8"/>
        <v>43332</v>
      </c>
      <c r="B233" s="81">
        <f t="shared" si="7"/>
        <v>34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8"/>
    </row>
    <row r="234" spans="1:31" s="70" customFormat="1" hidden="1" x14ac:dyDescent="0.25">
      <c r="A234" s="6">
        <f t="shared" si="8"/>
        <v>43333</v>
      </c>
      <c r="B234" s="81">
        <f t="shared" si="7"/>
        <v>34</v>
      </c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8"/>
    </row>
    <row r="235" spans="1:31" s="70" customFormat="1" hidden="1" x14ac:dyDescent="0.25">
      <c r="A235" s="6">
        <f t="shared" si="8"/>
        <v>43334</v>
      </c>
      <c r="B235" s="81">
        <f t="shared" si="7"/>
        <v>34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8"/>
    </row>
    <row r="236" spans="1:31" s="70" customFormat="1" hidden="1" x14ac:dyDescent="0.25">
      <c r="A236" s="6">
        <f t="shared" si="8"/>
        <v>43335</v>
      </c>
      <c r="B236" s="81">
        <f t="shared" si="7"/>
        <v>34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8"/>
    </row>
    <row r="237" spans="1:31" s="70" customFormat="1" hidden="1" x14ac:dyDescent="0.25">
      <c r="A237" s="6">
        <f t="shared" si="8"/>
        <v>43336</v>
      </c>
      <c r="B237" s="81">
        <f t="shared" si="7"/>
        <v>34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8"/>
    </row>
    <row r="238" spans="1:31" s="70" customFormat="1" hidden="1" x14ac:dyDescent="0.25">
      <c r="A238" s="6">
        <f t="shared" si="8"/>
        <v>43337</v>
      </c>
      <c r="B238" s="81">
        <f t="shared" si="7"/>
        <v>34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8"/>
    </row>
    <row r="239" spans="1:31" s="70" customFormat="1" hidden="1" x14ac:dyDescent="0.25">
      <c r="A239" s="6">
        <f t="shared" si="8"/>
        <v>43338</v>
      </c>
      <c r="B239" s="81">
        <f t="shared" si="7"/>
        <v>34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8"/>
    </row>
    <row r="240" spans="1:31" s="70" customFormat="1" hidden="1" x14ac:dyDescent="0.25">
      <c r="A240" s="6">
        <f t="shared" si="8"/>
        <v>43339</v>
      </c>
      <c r="B240" s="81">
        <f t="shared" si="7"/>
        <v>35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8"/>
    </row>
    <row r="241" spans="1:31" s="70" customFormat="1" hidden="1" x14ac:dyDescent="0.25">
      <c r="A241" s="6">
        <f t="shared" si="8"/>
        <v>43340</v>
      </c>
      <c r="B241" s="81">
        <f t="shared" si="7"/>
        <v>35</v>
      </c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8"/>
    </row>
    <row r="242" spans="1:31" s="70" customFormat="1" hidden="1" x14ac:dyDescent="0.25">
      <c r="A242" s="6">
        <f t="shared" si="8"/>
        <v>43341</v>
      </c>
      <c r="B242" s="81">
        <f t="shared" si="7"/>
        <v>35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8"/>
    </row>
    <row r="243" spans="1:31" s="70" customFormat="1" hidden="1" x14ac:dyDescent="0.25">
      <c r="A243" s="6">
        <f t="shared" si="8"/>
        <v>43342</v>
      </c>
      <c r="B243" s="81">
        <f t="shared" si="7"/>
        <v>35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8"/>
    </row>
    <row r="244" spans="1:31" s="70" customFormat="1" hidden="1" x14ac:dyDescent="0.25">
      <c r="A244" s="6">
        <f t="shared" si="8"/>
        <v>43343</v>
      </c>
      <c r="B244" s="81">
        <f t="shared" si="7"/>
        <v>35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8"/>
    </row>
    <row r="245" spans="1:31" s="70" customFormat="1" hidden="1" x14ac:dyDescent="0.25">
      <c r="A245" s="6">
        <f t="shared" si="8"/>
        <v>43344</v>
      </c>
      <c r="B245" s="81">
        <f t="shared" si="7"/>
        <v>35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8"/>
    </row>
    <row r="246" spans="1:31" s="70" customFormat="1" hidden="1" x14ac:dyDescent="0.25">
      <c r="A246" s="6">
        <f t="shared" si="8"/>
        <v>43345</v>
      </c>
      <c r="B246" s="81">
        <f t="shared" si="7"/>
        <v>35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8"/>
    </row>
    <row r="247" spans="1:31" s="70" customFormat="1" hidden="1" x14ac:dyDescent="0.25">
      <c r="A247" s="6">
        <f t="shared" si="8"/>
        <v>43346</v>
      </c>
      <c r="B247" s="81">
        <f t="shared" si="7"/>
        <v>36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8"/>
    </row>
    <row r="248" spans="1:31" s="70" customFormat="1" hidden="1" x14ac:dyDescent="0.25">
      <c r="A248" s="6">
        <f t="shared" si="8"/>
        <v>43347</v>
      </c>
      <c r="B248" s="81">
        <f t="shared" si="7"/>
        <v>36</v>
      </c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8"/>
    </row>
    <row r="249" spans="1:31" s="70" customFormat="1" hidden="1" x14ac:dyDescent="0.25">
      <c r="A249" s="6">
        <f t="shared" si="8"/>
        <v>43348</v>
      </c>
      <c r="B249" s="81">
        <f t="shared" si="7"/>
        <v>36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8"/>
    </row>
    <row r="250" spans="1:31" s="70" customFormat="1" hidden="1" x14ac:dyDescent="0.25">
      <c r="A250" s="6">
        <f t="shared" si="8"/>
        <v>43349</v>
      </c>
      <c r="B250" s="81">
        <f t="shared" si="7"/>
        <v>36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8"/>
    </row>
    <row r="251" spans="1:31" s="70" customFormat="1" hidden="1" x14ac:dyDescent="0.25">
      <c r="A251" s="6">
        <f t="shared" si="8"/>
        <v>43350</v>
      </c>
      <c r="B251" s="81">
        <f t="shared" si="7"/>
        <v>36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8"/>
    </row>
    <row r="252" spans="1:31" s="70" customFormat="1" hidden="1" x14ac:dyDescent="0.25">
      <c r="A252" s="6">
        <f t="shared" si="8"/>
        <v>43351</v>
      </c>
      <c r="B252" s="81">
        <f t="shared" si="7"/>
        <v>36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8"/>
    </row>
    <row r="253" spans="1:31" s="70" customFormat="1" hidden="1" x14ac:dyDescent="0.25">
      <c r="A253" s="6">
        <f t="shared" si="8"/>
        <v>43352</v>
      </c>
      <c r="B253" s="81">
        <f t="shared" si="7"/>
        <v>36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8"/>
    </row>
    <row r="254" spans="1:31" s="70" customFormat="1" hidden="1" x14ac:dyDescent="0.25">
      <c r="A254" s="6">
        <f t="shared" si="8"/>
        <v>43353</v>
      </c>
      <c r="B254" s="81">
        <f t="shared" si="7"/>
        <v>37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8"/>
    </row>
    <row r="255" spans="1:31" s="70" customFormat="1" hidden="1" x14ac:dyDescent="0.25">
      <c r="A255" s="6">
        <f t="shared" si="8"/>
        <v>43354</v>
      </c>
      <c r="B255" s="81">
        <f t="shared" si="7"/>
        <v>37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8"/>
    </row>
    <row r="256" spans="1:31" s="70" customFormat="1" hidden="1" x14ac:dyDescent="0.25">
      <c r="A256" s="6">
        <f t="shared" si="8"/>
        <v>43355</v>
      </c>
      <c r="B256" s="81">
        <f t="shared" si="7"/>
        <v>37</v>
      </c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8"/>
    </row>
    <row r="257" spans="1:31" s="70" customFormat="1" hidden="1" x14ac:dyDescent="0.25">
      <c r="A257" s="6">
        <f t="shared" si="8"/>
        <v>43356</v>
      </c>
      <c r="B257" s="81">
        <f t="shared" si="7"/>
        <v>37</v>
      </c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8"/>
    </row>
    <row r="258" spans="1:31" s="70" customFormat="1" hidden="1" x14ac:dyDescent="0.25">
      <c r="A258" s="6">
        <f t="shared" si="8"/>
        <v>43357</v>
      </c>
      <c r="B258" s="81">
        <f t="shared" si="7"/>
        <v>37</v>
      </c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8"/>
    </row>
    <row r="259" spans="1:31" s="70" customFormat="1" hidden="1" x14ac:dyDescent="0.25">
      <c r="A259" s="6">
        <f t="shared" si="8"/>
        <v>43358</v>
      </c>
      <c r="B259" s="81">
        <f t="shared" ref="B259:B322" si="9">(WEEKNUM($A259,2)-(WEEKDAY(DATE(YEAR(A259),1,4),2)&lt;4)*1)</f>
        <v>37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8"/>
    </row>
    <row r="260" spans="1:31" s="70" customFormat="1" hidden="1" x14ac:dyDescent="0.25">
      <c r="A260" s="6">
        <f t="shared" si="8"/>
        <v>43359</v>
      </c>
      <c r="B260" s="81">
        <f t="shared" si="9"/>
        <v>37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8"/>
    </row>
    <row r="261" spans="1:31" s="70" customFormat="1" hidden="1" x14ac:dyDescent="0.25">
      <c r="A261" s="6">
        <f t="shared" si="8"/>
        <v>43360</v>
      </c>
      <c r="B261" s="81">
        <f t="shared" si="9"/>
        <v>38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8"/>
    </row>
    <row r="262" spans="1:31" s="70" customFormat="1" hidden="1" x14ac:dyDescent="0.25">
      <c r="A262" s="6">
        <f t="shared" si="8"/>
        <v>43361</v>
      </c>
      <c r="B262" s="81">
        <f t="shared" si="9"/>
        <v>38</v>
      </c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8"/>
    </row>
    <row r="263" spans="1:31" s="70" customFormat="1" hidden="1" x14ac:dyDescent="0.25">
      <c r="A263" s="6">
        <f t="shared" si="8"/>
        <v>43362</v>
      </c>
      <c r="B263" s="81">
        <f t="shared" si="9"/>
        <v>38</v>
      </c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8"/>
    </row>
    <row r="264" spans="1:31" s="70" customFormat="1" hidden="1" x14ac:dyDescent="0.25">
      <c r="A264" s="6">
        <f t="shared" si="8"/>
        <v>43363</v>
      </c>
      <c r="B264" s="81">
        <f t="shared" si="9"/>
        <v>38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8"/>
    </row>
    <row r="265" spans="1:31" s="70" customFormat="1" hidden="1" x14ac:dyDescent="0.25">
      <c r="A265" s="6">
        <f t="shared" si="8"/>
        <v>43364</v>
      </c>
      <c r="B265" s="81">
        <f t="shared" si="9"/>
        <v>38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8"/>
    </row>
    <row r="266" spans="1:31" s="70" customFormat="1" hidden="1" x14ac:dyDescent="0.25">
      <c r="A266" s="6">
        <f t="shared" si="8"/>
        <v>43365</v>
      </c>
      <c r="B266" s="81">
        <f t="shared" si="9"/>
        <v>38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8"/>
    </row>
    <row r="267" spans="1:31" s="70" customFormat="1" hidden="1" x14ac:dyDescent="0.25">
      <c r="A267" s="6">
        <f t="shared" si="8"/>
        <v>43366</v>
      </c>
      <c r="B267" s="81">
        <f t="shared" si="9"/>
        <v>38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8"/>
    </row>
    <row r="268" spans="1:31" s="70" customFormat="1" hidden="1" x14ac:dyDescent="0.25">
      <c r="A268" s="6">
        <f t="shared" si="8"/>
        <v>43367</v>
      </c>
      <c r="B268" s="81">
        <f t="shared" si="9"/>
        <v>39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8"/>
    </row>
    <row r="269" spans="1:31" s="70" customFormat="1" hidden="1" x14ac:dyDescent="0.25">
      <c r="A269" s="6">
        <f t="shared" si="8"/>
        <v>43368</v>
      </c>
      <c r="B269" s="81">
        <f t="shared" si="9"/>
        <v>39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8"/>
    </row>
    <row r="270" spans="1:31" s="70" customFormat="1" hidden="1" x14ac:dyDescent="0.25">
      <c r="A270" s="6">
        <f t="shared" si="8"/>
        <v>43369</v>
      </c>
      <c r="B270" s="81">
        <f t="shared" si="9"/>
        <v>39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8"/>
    </row>
    <row r="271" spans="1:31" s="70" customFormat="1" hidden="1" x14ac:dyDescent="0.25">
      <c r="A271" s="6">
        <f t="shared" si="8"/>
        <v>43370</v>
      </c>
      <c r="B271" s="81">
        <f t="shared" si="9"/>
        <v>39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8"/>
    </row>
    <row r="272" spans="1:31" s="70" customFormat="1" hidden="1" x14ac:dyDescent="0.25">
      <c r="A272" s="6">
        <f t="shared" si="8"/>
        <v>43371</v>
      </c>
      <c r="B272" s="81">
        <f t="shared" si="9"/>
        <v>39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8"/>
    </row>
    <row r="273" spans="1:31" s="70" customFormat="1" hidden="1" x14ac:dyDescent="0.25">
      <c r="A273" s="6">
        <f t="shared" si="8"/>
        <v>43372</v>
      </c>
      <c r="B273" s="81">
        <f t="shared" si="9"/>
        <v>39</v>
      </c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8"/>
    </row>
    <row r="274" spans="1:31" s="70" customFormat="1" hidden="1" x14ac:dyDescent="0.25">
      <c r="A274" s="6">
        <f t="shared" si="8"/>
        <v>43373</v>
      </c>
      <c r="B274" s="81">
        <f t="shared" si="9"/>
        <v>39</v>
      </c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8"/>
    </row>
    <row r="275" spans="1:31" s="70" customFormat="1" hidden="1" x14ac:dyDescent="0.25">
      <c r="A275" s="6">
        <f t="shared" si="8"/>
        <v>43374</v>
      </c>
      <c r="B275" s="81">
        <f t="shared" si="9"/>
        <v>40</v>
      </c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8"/>
    </row>
    <row r="276" spans="1:31" s="70" customFormat="1" hidden="1" x14ac:dyDescent="0.25">
      <c r="A276" s="6">
        <f t="shared" si="8"/>
        <v>43375</v>
      </c>
      <c r="B276" s="81">
        <f t="shared" si="9"/>
        <v>40</v>
      </c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8"/>
    </row>
    <row r="277" spans="1:31" s="70" customFormat="1" hidden="1" x14ac:dyDescent="0.25">
      <c r="A277" s="6">
        <f t="shared" si="8"/>
        <v>43376</v>
      </c>
      <c r="B277" s="81">
        <f t="shared" si="9"/>
        <v>40</v>
      </c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8"/>
    </row>
    <row r="278" spans="1:31" s="70" customFormat="1" hidden="1" x14ac:dyDescent="0.25">
      <c r="A278" s="6">
        <f t="shared" si="8"/>
        <v>43377</v>
      </c>
      <c r="B278" s="81">
        <f t="shared" si="9"/>
        <v>40</v>
      </c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8"/>
    </row>
    <row r="279" spans="1:31" s="70" customFormat="1" hidden="1" x14ac:dyDescent="0.25">
      <c r="A279" s="6">
        <f t="shared" si="8"/>
        <v>43378</v>
      </c>
      <c r="B279" s="81">
        <f t="shared" si="9"/>
        <v>40</v>
      </c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8"/>
    </row>
    <row r="280" spans="1:31" s="70" customFormat="1" hidden="1" x14ac:dyDescent="0.25">
      <c r="A280" s="6">
        <f t="shared" si="8"/>
        <v>43379</v>
      </c>
      <c r="B280" s="81">
        <f t="shared" si="9"/>
        <v>40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8"/>
    </row>
    <row r="281" spans="1:31" s="70" customFormat="1" hidden="1" x14ac:dyDescent="0.25">
      <c r="A281" s="6">
        <f t="shared" si="8"/>
        <v>43380</v>
      </c>
      <c r="B281" s="81">
        <f t="shared" si="9"/>
        <v>40</v>
      </c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8"/>
    </row>
    <row r="282" spans="1:31" s="70" customFormat="1" hidden="1" x14ac:dyDescent="0.25">
      <c r="A282" s="6">
        <f t="shared" si="8"/>
        <v>43381</v>
      </c>
      <c r="B282" s="81">
        <f t="shared" si="9"/>
        <v>41</v>
      </c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8"/>
    </row>
    <row r="283" spans="1:31" s="70" customFormat="1" hidden="1" x14ac:dyDescent="0.25">
      <c r="A283" s="6">
        <f t="shared" si="8"/>
        <v>43382</v>
      </c>
      <c r="B283" s="81">
        <f t="shared" si="9"/>
        <v>41</v>
      </c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8"/>
    </row>
    <row r="284" spans="1:31" s="70" customFormat="1" hidden="1" x14ac:dyDescent="0.25">
      <c r="A284" s="6">
        <f t="shared" si="8"/>
        <v>43383</v>
      </c>
      <c r="B284" s="81">
        <f t="shared" si="9"/>
        <v>41</v>
      </c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8"/>
    </row>
    <row r="285" spans="1:31" s="70" customFormat="1" hidden="1" x14ac:dyDescent="0.25">
      <c r="A285" s="6">
        <f t="shared" ref="A285:A348" si="10">A284+1</f>
        <v>43384</v>
      </c>
      <c r="B285" s="81">
        <f t="shared" si="9"/>
        <v>41</v>
      </c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8"/>
    </row>
    <row r="286" spans="1:31" s="70" customFormat="1" hidden="1" x14ac:dyDescent="0.25">
      <c r="A286" s="6">
        <f t="shared" si="10"/>
        <v>43385</v>
      </c>
      <c r="B286" s="81">
        <f t="shared" si="9"/>
        <v>41</v>
      </c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8"/>
    </row>
    <row r="287" spans="1:31" s="70" customFormat="1" hidden="1" x14ac:dyDescent="0.25">
      <c r="A287" s="6">
        <f t="shared" si="10"/>
        <v>43386</v>
      </c>
      <c r="B287" s="81">
        <f t="shared" si="9"/>
        <v>41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8"/>
    </row>
    <row r="288" spans="1:31" s="70" customFormat="1" hidden="1" x14ac:dyDescent="0.25">
      <c r="A288" s="6">
        <f t="shared" si="10"/>
        <v>43387</v>
      </c>
      <c r="B288" s="81">
        <f t="shared" si="9"/>
        <v>41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8"/>
    </row>
    <row r="289" spans="1:31" s="70" customFormat="1" hidden="1" x14ac:dyDescent="0.25">
      <c r="A289" s="6">
        <f t="shared" si="10"/>
        <v>43388</v>
      </c>
      <c r="B289" s="81">
        <f t="shared" si="9"/>
        <v>42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8"/>
    </row>
    <row r="290" spans="1:31" s="70" customFormat="1" hidden="1" x14ac:dyDescent="0.25">
      <c r="A290" s="6">
        <f t="shared" si="10"/>
        <v>43389</v>
      </c>
      <c r="B290" s="81">
        <f t="shared" si="9"/>
        <v>42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8"/>
    </row>
    <row r="291" spans="1:31" s="70" customFormat="1" hidden="1" x14ac:dyDescent="0.25">
      <c r="A291" s="6">
        <f t="shared" si="10"/>
        <v>43390</v>
      </c>
      <c r="B291" s="81">
        <f t="shared" si="9"/>
        <v>42</v>
      </c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8"/>
    </row>
    <row r="292" spans="1:31" s="70" customFormat="1" hidden="1" x14ac:dyDescent="0.25">
      <c r="A292" s="6">
        <f t="shared" si="10"/>
        <v>43391</v>
      </c>
      <c r="B292" s="81">
        <f t="shared" si="9"/>
        <v>42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8"/>
    </row>
    <row r="293" spans="1:31" s="70" customFormat="1" hidden="1" x14ac:dyDescent="0.25">
      <c r="A293" s="6">
        <f t="shared" si="10"/>
        <v>43392</v>
      </c>
      <c r="B293" s="81">
        <f t="shared" si="9"/>
        <v>42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8"/>
    </row>
    <row r="294" spans="1:31" s="70" customFormat="1" hidden="1" x14ac:dyDescent="0.25">
      <c r="A294" s="6">
        <f t="shared" si="10"/>
        <v>43393</v>
      </c>
      <c r="B294" s="81">
        <f t="shared" si="9"/>
        <v>42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8"/>
    </row>
    <row r="295" spans="1:31" s="70" customFormat="1" hidden="1" x14ac:dyDescent="0.25">
      <c r="A295" s="6">
        <f t="shared" si="10"/>
        <v>43394</v>
      </c>
      <c r="B295" s="81">
        <f t="shared" si="9"/>
        <v>42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8"/>
    </row>
    <row r="296" spans="1:31" s="70" customFormat="1" hidden="1" x14ac:dyDescent="0.25">
      <c r="A296" s="6">
        <f t="shared" si="10"/>
        <v>43395</v>
      </c>
      <c r="B296" s="81">
        <f t="shared" si="9"/>
        <v>43</v>
      </c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8"/>
    </row>
    <row r="297" spans="1:31" s="70" customFormat="1" hidden="1" x14ac:dyDescent="0.25">
      <c r="A297" s="6">
        <f t="shared" si="10"/>
        <v>43396</v>
      </c>
      <c r="B297" s="81">
        <f t="shared" si="9"/>
        <v>43</v>
      </c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8"/>
    </row>
    <row r="298" spans="1:31" s="70" customFormat="1" hidden="1" x14ac:dyDescent="0.25">
      <c r="A298" s="6">
        <f t="shared" si="10"/>
        <v>43397</v>
      </c>
      <c r="B298" s="81">
        <f t="shared" si="9"/>
        <v>43</v>
      </c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8"/>
    </row>
    <row r="299" spans="1:31" s="70" customFormat="1" hidden="1" x14ac:dyDescent="0.25">
      <c r="A299" s="6">
        <f t="shared" si="10"/>
        <v>43398</v>
      </c>
      <c r="B299" s="81">
        <f t="shared" si="9"/>
        <v>43</v>
      </c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8"/>
    </row>
    <row r="300" spans="1:31" s="70" customFormat="1" hidden="1" x14ac:dyDescent="0.25">
      <c r="A300" s="6">
        <f t="shared" si="10"/>
        <v>43399</v>
      </c>
      <c r="B300" s="81">
        <f t="shared" si="9"/>
        <v>43</v>
      </c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8"/>
    </row>
    <row r="301" spans="1:31" s="70" customFormat="1" hidden="1" x14ac:dyDescent="0.25">
      <c r="A301" s="6">
        <f t="shared" si="10"/>
        <v>43400</v>
      </c>
      <c r="B301" s="81">
        <f t="shared" si="9"/>
        <v>43</v>
      </c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8"/>
    </row>
    <row r="302" spans="1:31" s="70" customFormat="1" hidden="1" x14ac:dyDescent="0.25">
      <c r="A302" s="6">
        <f t="shared" si="10"/>
        <v>43401</v>
      </c>
      <c r="B302" s="81">
        <f t="shared" si="9"/>
        <v>43</v>
      </c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8"/>
    </row>
    <row r="303" spans="1:31" s="70" customFormat="1" hidden="1" x14ac:dyDescent="0.25">
      <c r="A303" s="6">
        <f t="shared" si="10"/>
        <v>43402</v>
      </c>
      <c r="B303" s="81">
        <f t="shared" si="9"/>
        <v>44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8"/>
    </row>
    <row r="304" spans="1:31" s="70" customFormat="1" hidden="1" x14ac:dyDescent="0.25">
      <c r="A304" s="6">
        <f t="shared" si="10"/>
        <v>43403</v>
      </c>
      <c r="B304" s="81">
        <f t="shared" si="9"/>
        <v>44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8"/>
    </row>
    <row r="305" spans="1:31" s="70" customFormat="1" hidden="1" x14ac:dyDescent="0.25">
      <c r="A305" s="6">
        <f t="shared" si="10"/>
        <v>43404</v>
      </c>
      <c r="B305" s="81">
        <f t="shared" si="9"/>
        <v>44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8"/>
    </row>
    <row r="306" spans="1:31" s="70" customFormat="1" hidden="1" x14ac:dyDescent="0.25">
      <c r="A306" s="6">
        <f t="shared" si="10"/>
        <v>43405</v>
      </c>
      <c r="B306" s="81">
        <f t="shared" si="9"/>
        <v>44</v>
      </c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8"/>
    </row>
    <row r="307" spans="1:31" s="70" customFormat="1" hidden="1" x14ac:dyDescent="0.25">
      <c r="A307" s="6">
        <f t="shared" si="10"/>
        <v>43406</v>
      </c>
      <c r="B307" s="81">
        <f t="shared" si="9"/>
        <v>44</v>
      </c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8"/>
    </row>
    <row r="308" spans="1:31" s="70" customFormat="1" hidden="1" x14ac:dyDescent="0.25">
      <c r="A308" s="6">
        <f t="shared" si="10"/>
        <v>43407</v>
      </c>
      <c r="B308" s="81">
        <f t="shared" si="9"/>
        <v>44</v>
      </c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8"/>
    </row>
    <row r="309" spans="1:31" s="70" customFormat="1" hidden="1" x14ac:dyDescent="0.25">
      <c r="A309" s="6">
        <f t="shared" si="10"/>
        <v>43408</v>
      </c>
      <c r="B309" s="81">
        <f t="shared" si="9"/>
        <v>44</v>
      </c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8"/>
    </row>
    <row r="310" spans="1:31" s="70" customFormat="1" x14ac:dyDescent="0.25">
      <c r="A310" s="6">
        <f t="shared" si="10"/>
        <v>43409</v>
      </c>
      <c r="B310" s="81">
        <f t="shared" si="9"/>
        <v>45</v>
      </c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8"/>
    </row>
    <row r="311" spans="1:31" s="70" customFormat="1" x14ac:dyDescent="0.25">
      <c r="A311" s="6">
        <f t="shared" si="10"/>
        <v>43410</v>
      </c>
      <c r="B311" s="81">
        <f t="shared" si="9"/>
        <v>45</v>
      </c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8"/>
    </row>
    <row r="312" spans="1:31" s="70" customFormat="1" x14ac:dyDescent="0.25">
      <c r="A312" s="6">
        <f t="shared" si="10"/>
        <v>43411</v>
      </c>
      <c r="B312" s="81">
        <f t="shared" si="9"/>
        <v>45</v>
      </c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8"/>
    </row>
    <row r="313" spans="1:31" s="70" customFormat="1" x14ac:dyDescent="0.25">
      <c r="A313" s="6">
        <f t="shared" si="10"/>
        <v>43412</v>
      </c>
      <c r="B313" s="81">
        <f t="shared" si="9"/>
        <v>45</v>
      </c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8"/>
    </row>
    <row r="314" spans="1:31" s="70" customFormat="1" x14ac:dyDescent="0.25">
      <c r="A314" s="6">
        <f t="shared" si="10"/>
        <v>43413</v>
      </c>
      <c r="B314" s="81">
        <f t="shared" si="9"/>
        <v>45</v>
      </c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8"/>
    </row>
    <row r="315" spans="1:31" s="70" customFormat="1" x14ac:dyDescent="0.25">
      <c r="A315" s="6">
        <f t="shared" si="10"/>
        <v>43414</v>
      </c>
      <c r="B315" s="81">
        <f t="shared" si="9"/>
        <v>45</v>
      </c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8"/>
    </row>
    <row r="316" spans="1:31" s="70" customFormat="1" x14ac:dyDescent="0.25">
      <c r="A316" s="6">
        <f t="shared" si="10"/>
        <v>43415</v>
      </c>
      <c r="B316" s="81">
        <f t="shared" si="9"/>
        <v>45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8"/>
    </row>
    <row r="317" spans="1:31" s="70" customFormat="1" hidden="1" x14ac:dyDescent="0.25">
      <c r="A317" s="6">
        <f t="shared" si="10"/>
        <v>43416</v>
      </c>
      <c r="B317" s="81">
        <f t="shared" si="9"/>
        <v>46</v>
      </c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8"/>
    </row>
    <row r="318" spans="1:31" s="70" customFormat="1" hidden="1" x14ac:dyDescent="0.25">
      <c r="A318" s="6">
        <f t="shared" si="10"/>
        <v>43417</v>
      </c>
      <c r="B318" s="81">
        <f t="shared" si="9"/>
        <v>46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8"/>
    </row>
    <row r="319" spans="1:31" s="70" customFormat="1" hidden="1" x14ac:dyDescent="0.25">
      <c r="A319" s="6">
        <f t="shared" si="10"/>
        <v>43418</v>
      </c>
      <c r="B319" s="81">
        <f t="shared" si="9"/>
        <v>46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8"/>
    </row>
    <row r="320" spans="1:31" s="70" customFormat="1" hidden="1" x14ac:dyDescent="0.25">
      <c r="A320" s="6">
        <f t="shared" si="10"/>
        <v>43419</v>
      </c>
      <c r="B320" s="81">
        <f t="shared" si="9"/>
        <v>46</v>
      </c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8"/>
    </row>
    <row r="321" spans="1:31" s="70" customFormat="1" hidden="1" x14ac:dyDescent="0.25">
      <c r="A321" s="6">
        <f t="shared" si="10"/>
        <v>43420</v>
      </c>
      <c r="B321" s="81">
        <f t="shared" si="9"/>
        <v>46</v>
      </c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8"/>
    </row>
    <row r="322" spans="1:31" s="70" customFormat="1" hidden="1" x14ac:dyDescent="0.25">
      <c r="A322" s="6">
        <f t="shared" si="10"/>
        <v>43421</v>
      </c>
      <c r="B322" s="81">
        <f t="shared" si="9"/>
        <v>46</v>
      </c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8"/>
    </row>
    <row r="323" spans="1:31" s="70" customFormat="1" hidden="1" x14ac:dyDescent="0.25">
      <c r="A323" s="6">
        <f t="shared" si="10"/>
        <v>43422</v>
      </c>
      <c r="B323" s="81">
        <f t="shared" ref="B323:B367" si="11">(WEEKNUM($A323,2)-(WEEKDAY(DATE(YEAR(A323),1,4),2)&lt;4)*1)</f>
        <v>46</v>
      </c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8"/>
    </row>
    <row r="324" spans="1:31" s="70" customFormat="1" hidden="1" x14ac:dyDescent="0.25">
      <c r="A324" s="6">
        <f t="shared" si="10"/>
        <v>43423</v>
      </c>
      <c r="B324" s="81">
        <f t="shared" si="11"/>
        <v>47</v>
      </c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8"/>
    </row>
    <row r="325" spans="1:31" s="70" customFormat="1" hidden="1" x14ac:dyDescent="0.25">
      <c r="A325" s="6">
        <f t="shared" si="10"/>
        <v>43424</v>
      </c>
      <c r="B325" s="81">
        <f t="shared" si="11"/>
        <v>47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8"/>
    </row>
    <row r="326" spans="1:31" s="70" customFormat="1" hidden="1" x14ac:dyDescent="0.25">
      <c r="A326" s="6">
        <f t="shared" si="10"/>
        <v>43425</v>
      </c>
      <c r="B326" s="81">
        <f t="shared" si="11"/>
        <v>47</v>
      </c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8"/>
    </row>
    <row r="327" spans="1:31" s="70" customFormat="1" hidden="1" x14ac:dyDescent="0.25">
      <c r="A327" s="6">
        <f t="shared" si="10"/>
        <v>43426</v>
      </c>
      <c r="B327" s="81">
        <f t="shared" si="11"/>
        <v>47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8"/>
    </row>
    <row r="328" spans="1:31" s="70" customFormat="1" hidden="1" x14ac:dyDescent="0.25">
      <c r="A328" s="6">
        <f t="shared" si="10"/>
        <v>43427</v>
      </c>
      <c r="B328" s="81">
        <f t="shared" si="11"/>
        <v>47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8"/>
    </row>
    <row r="329" spans="1:31" s="70" customFormat="1" hidden="1" x14ac:dyDescent="0.25">
      <c r="A329" s="6">
        <f t="shared" si="10"/>
        <v>43428</v>
      </c>
      <c r="B329" s="81">
        <f t="shared" si="11"/>
        <v>47</v>
      </c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8"/>
    </row>
    <row r="330" spans="1:31" s="70" customFormat="1" hidden="1" x14ac:dyDescent="0.25">
      <c r="A330" s="6">
        <f t="shared" si="10"/>
        <v>43429</v>
      </c>
      <c r="B330" s="81">
        <f t="shared" si="11"/>
        <v>47</v>
      </c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8"/>
    </row>
    <row r="331" spans="1:31" s="70" customFormat="1" hidden="1" x14ac:dyDescent="0.25">
      <c r="A331" s="6">
        <f t="shared" si="10"/>
        <v>43430</v>
      </c>
      <c r="B331" s="81">
        <f t="shared" si="11"/>
        <v>48</v>
      </c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8"/>
    </row>
    <row r="332" spans="1:31" s="70" customFormat="1" hidden="1" x14ac:dyDescent="0.25">
      <c r="A332" s="6">
        <f t="shared" si="10"/>
        <v>43431</v>
      </c>
      <c r="B332" s="81">
        <f t="shared" si="11"/>
        <v>48</v>
      </c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8"/>
    </row>
    <row r="333" spans="1:31" s="70" customFormat="1" hidden="1" x14ac:dyDescent="0.25">
      <c r="A333" s="6">
        <f t="shared" si="10"/>
        <v>43432</v>
      </c>
      <c r="B333" s="81">
        <f t="shared" si="11"/>
        <v>48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8"/>
    </row>
    <row r="334" spans="1:31" s="70" customFormat="1" hidden="1" x14ac:dyDescent="0.25">
      <c r="A334" s="6">
        <f t="shared" si="10"/>
        <v>43433</v>
      </c>
      <c r="B334" s="81">
        <f t="shared" si="11"/>
        <v>48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8"/>
    </row>
    <row r="335" spans="1:31" s="70" customFormat="1" hidden="1" x14ac:dyDescent="0.25">
      <c r="A335" s="6">
        <f t="shared" si="10"/>
        <v>43434</v>
      </c>
      <c r="B335" s="81">
        <f t="shared" si="11"/>
        <v>48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8"/>
    </row>
    <row r="336" spans="1:31" s="70" customFormat="1" hidden="1" x14ac:dyDescent="0.25">
      <c r="A336" s="6">
        <f t="shared" si="10"/>
        <v>43435</v>
      </c>
      <c r="B336" s="81">
        <f t="shared" si="11"/>
        <v>48</v>
      </c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8"/>
    </row>
    <row r="337" spans="1:31" s="70" customFormat="1" hidden="1" x14ac:dyDescent="0.25">
      <c r="A337" s="6">
        <f t="shared" si="10"/>
        <v>43436</v>
      </c>
      <c r="B337" s="81">
        <f t="shared" si="11"/>
        <v>48</v>
      </c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8"/>
    </row>
    <row r="338" spans="1:31" s="70" customFormat="1" hidden="1" x14ac:dyDescent="0.25">
      <c r="A338" s="6">
        <f t="shared" si="10"/>
        <v>43437</v>
      </c>
      <c r="B338" s="81">
        <f t="shared" si="11"/>
        <v>49</v>
      </c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8"/>
    </row>
    <row r="339" spans="1:31" s="70" customFormat="1" hidden="1" x14ac:dyDescent="0.25">
      <c r="A339" s="6">
        <f t="shared" si="10"/>
        <v>43438</v>
      </c>
      <c r="B339" s="81">
        <f t="shared" si="11"/>
        <v>49</v>
      </c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8"/>
    </row>
    <row r="340" spans="1:31" s="70" customFormat="1" hidden="1" x14ac:dyDescent="0.25">
      <c r="A340" s="6">
        <f t="shared" si="10"/>
        <v>43439</v>
      </c>
      <c r="B340" s="81">
        <f t="shared" si="11"/>
        <v>49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8"/>
    </row>
    <row r="341" spans="1:31" s="70" customFormat="1" hidden="1" x14ac:dyDescent="0.25">
      <c r="A341" s="6">
        <f t="shared" si="10"/>
        <v>43440</v>
      </c>
      <c r="B341" s="81">
        <f t="shared" si="11"/>
        <v>49</v>
      </c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8"/>
    </row>
    <row r="342" spans="1:31" s="70" customFormat="1" hidden="1" x14ac:dyDescent="0.25">
      <c r="A342" s="6">
        <f t="shared" si="10"/>
        <v>43441</v>
      </c>
      <c r="B342" s="81">
        <f t="shared" si="11"/>
        <v>49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8"/>
    </row>
    <row r="343" spans="1:31" s="70" customFormat="1" hidden="1" x14ac:dyDescent="0.25">
      <c r="A343" s="6">
        <f t="shared" si="10"/>
        <v>43442</v>
      </c>
      <c r="B343" s="81">
        <f t="shared" si="11"/>
        <v>49</v>
      </c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8"/>
    </row>
    <row r="344" spans="1:31" s="70" customFormat="1" hidden="1" x14ac:dyDescent="0.25">
      <c r="A344" s="6">
        <f t="shared" si="10"/>
        <v>43443</v>
      </c>
      <c r="B344" s="81">
        <f t="shared" si="11"/>
        <v>49</v>
      </c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8"/>
    </row>
    <row r="345" spans="1:31" s="70" customFormat="1" hidden="1" x14ac:dyDescent="0.25">
      <c r="A345" s="6">
        <f t="shared" si="10"/>
        <v>43444</v>
      </c>
      <c r="B345" s="81">
        <f t="shared" si="11"/>
        <v>50</v>
      </c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8"/>
    </row>
    <row r="346" spans="1:31" s="70" customFormat="1" hidden="1" x14ac:dyDescent="0.25">
      <c r="A346" s="6">
        <f t="shared" si="10"/>
        <v>43445</v>
      </c>
      <c r="B346" s="81">
        <f t="shared" si="11"/>
        <v>50</v>
      </c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8"/>
    </row>
    <row r="347" spans="1:31" s="70" customFormat="1" hidden="1" x14ac:dyDescent="0.25">
      <c r="A347" s="6">
        <f t="shared" si="10"/>
        <v>43446</v>
      </c>
      <c r="B347" s="81">
        <f t="shared" si="11"/>
        <v>50</v>
      </c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8"/>
    </row>
    <row r="348" spans="1:31" s="70" customFormat="1" hidden="1" x14ac:dyDescent="0.25">
      <c r="A348" s="6">
        <f t="shared" si="10"/>
        <v>43447</v>
      </c>
      <c r="B348" s="81">
        <f t="shared" si="11"/>
        <v>50</v>
      </c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8"/>
    </row>
    <row r="349" spans="1:31" s="70" customFormat="1" hidden="1" x14ac:dyDescent="0.25">
      <c r="A349" s="6">
        <f t="shared" ref="A349:A366" si="12">A348+1</f>
        <v>43448</v>
      </c>
      <c r="B349" s="81">
        <f t="shared" si="11"/>
        <v>50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8"/>
    </row>
    <row r="350" spans="1:31" s="70" customFormat="1" hidden="1" x14ac:dyDescent="0.25">
      <c r="A350" s="6">
        <f t="shared" si="12"/>
        <v>43449</v>
      </c>
      <c r="B350" s="81">
        <f t="shared" si="11"/>
        <v>50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8"/>
    </row>
    <row r="351" spans="1:31" s="70" customFormat="1" hidden="1" x14ac:dyDescent="0.25">
      <c r="A351" s="6">
        <f t="shared" si="12"/>
        <v>43450</v>
      </c>
      <c r="B351" s="81">
        <f t="shared" si="11"/>
        <v>50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8"/>
    </row>
    <row r="352" spans="1:31" s="70" customFormat="1" hidden="1" x14ac:dyDescent="0.25">
      <c r="A352" s="6">
        <f t="shared" si="12"/>
        <v>43451</v>
      </c>
      <c r="B352" s="81">
        <f t="shared" si="11"/>
        <v>51</v>
      </c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8"/>
    </row>
    <row r="353" spans="1:31" s="70" customFormat="1" hidden="1" x14ac:dyDescent="0.25">
      <c r="A353" s="6">
        <f t="shared" si="12"/>
        <v>43452</v>
      </c>
      <c r="B353" s="81">
        <f t="shared" si="11"/>
        <v>51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8"/>
    </row>
    <row r="354" spans="1:31" s="70" customFormat="1" hidden="1" x14ac:dyDescent="0.25">
      <c r="A354" s="6">
        <f t="shared" si="12"/>
        <v>43453</v>
      </c>
      <c r="B354" s="81">
        <f t="shared" si="11"/>
        <v>51</v>
      </c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8"/>
    </row>
    <row r="355" spans="1:31" s="70" customFormat="1" hidden="1" x14ac:dyDescent="0.25">
      <c r="A355" s="6">
        <f t="shared" si="12"/>
        <v>43454</v>
      </c>
      <c r="B355" s="81">
        <f t="shared" si="11"/>
        <v>51</v>
      </c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8"/>
    </row>
    <row r="356" spans="1:31" s="70" customFormat="1" hidden="1" x14ac:dyDescent="0.25">
      <c r="A356" s="6">
        <f t="shared" si="12"/>
        <v>43455</v>
      </c>
      <c r="B356" s="81">
        <f t="shared" si="11"/>
        <v>51</v>
      </c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8"/>
    </row>
    <row r="357" spans="1:31" s="70" customFormat="1" hidden="1" x14ac:dyDescent="0.25">
      <c r="A357" s="6">
        <f t="shared" si="12"/>
        <v>43456</v>
      </c>
      <c r="B357" s="81">
        <f t="shared" si="11"/>
        <v>51</v>
      </c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8"/>
    </row>
    <row r="358" spans="1:31" s="70" customFormat="1" hidden="1" x14ac:dyDescent="0.25">
      <c r="A358" s="6">
        <f t="shared" si="12"/>
        <v>43457</v>
      </c>
      <c r="B358" s="81">
        <f t="shared" si="11"/>
        <v>51</v>
      </c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8"/>
    </row>
    <row r="359" spans="1:31" s="70" customFormat="1" hidden="1" x14ac:dyDescent="0.25">
      <c r="A359" s="6">
        <f t="shared" si="12"/>
        <v>43458</v>
      </c>
      <c r="B359" s="81">
        <f t="shared" si="11"/>
        <v>52</v>
      </c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8"/>
    </row>
    <row r="360" spans="1:31" s="70" customFormat="1" hidden="1" x14ac:dyDescent="0.25">
      <c r="A360" s="6">
        <f t="shared" si="12"/>
        <v>43459</v>
      </c>
      <c r="B360" s="81">
        <f t="shared" si="11"/>
        <v>52</v>
      </c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8"/>
    </row>
    <row r="361" spans="1:31" s="70" customFormat="1" hidden="1" x14ac:dyDescent="0.25">
      <c r="A361" s="6">
        <f t="shared" si="12"/>
        <v>43460</v>
      </c>
      <c r="B361" s="81">
        <f t="shared" si="11"/>
        <v>52</v>
      </c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8"/>
    </row>
    <row r="362" spans="1:31" s="70" customFormat="1" hidden="1" x14ac:dyDescent="0.25">
      <c r="A362" s="6">
        <f t="shared" si="12"/>
        <v>43461</v>
      </c>
      <c r="B362" s="81">
        <f t="shared" si="11"/>
        <v>52</v>
      </c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8"/>
    </row>
    <row r="363" spans="1:31" s="70" customFormat="1" hidden="1" x14ac:dyDescent="0.25">
      <c r="A363" s="6">
        <f t="shared" si="12"/>
        <v>43462</v>
      </c>
      <c r="B363" s="81">
        <f t="shared" si="11"/>
        <v>52</v>
      </c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8"/>
    </row>
    <row r="364" spans="1:31" s="70" customFormat="1" hidden="1" x14ac:dyDescent="0.25">
      <c r="A364" s="6">
        <f t="shared" si="12"/>
        <v>43463</v>
      </c>
      <c r="B364" s="81">
        <f t="shared" si="11"/>
        <v>52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8"/>
    </row>
    <row r="365" spans="1:31" s="70" customFormat="1" hidden="1" x14ac:dyDescent="0.25">
      <c r="A365" s="6">
        <f t="shared" si="12"/>
        <v>43464</v>
      </c>
      <c r="B365" s="81">
        <f t="shared" si="11"/>
        <v>52</v>
      </c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8"/>
    </row>
    <row r="366" spans="1:31" s="70" customFormat="1" hidden="1" x14ac:dyDescent="0.25">
      <c r="A366" s="6">
        <f t="shared" si="12"/>
        <v>43465</v>
      </c>
      <c r="B366" s="81">
        <f t="shared" si="11"/>
        <v>53</v>
      </c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8"/>
    </row>
    <row r="367" spans="1:31" s="70" customFormat="1" hidden="1" x14ac:dyDescent="0.25">
      <c r="A367" s="11" t="str">
        <f>IF(YEAR(A366+1)=YEAR(A366),A366+1,"")</f>
        <v/>
      </c>
      <c r="B367" s="81" t="e">
        <f t="shared" si="11"/>
        <v>#VALUE!</v>
      </c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3"/>
    </row>
  </sheetData>
  <autoFilter ref="A1:AI367">
    <filterColumn colId="1">
      <filters>
        <filter val="45"/>
      </filters>
    </filterColumn>
  </autoFilter>
  <conditionalFormatting sqref="A2:AI367">
    <cfRule type="expression" dxfId="4" priority="1">
      <formula>COUNTIF(Feries,$A2)&gt;0</formula>
    </cfRule>
    <cfRule type="expression" dxfId="3" priority="2">
      <formula>WEEKDAY($A2,2)&gt;5</formula>
    </cfRule>
  </conditionalFormatting>
  <conditionalFormatting sqref="A1:AI367">
    <cfRule type="expression" dxfId="2" priority="4">
      <formula>MOD(ROW($A1),2)=1</formula>
    </cfRule>
    <cfRule type="expression" dxfId="1" priority="5">
      <formula>MOD(COLUMN(A$1),2)=0</formula>
    </cfRule>
  </conditionalFormatting>
  <dataValidations count="2">
    <dataValidation type="list" allowBlank="1" showInputMessage="1" showErrorMessage="1" sqref="C2">
      <formula1>ACBag</formula1>
    </dataValidation>
    <dataValidation type="list" allowBlank="1" showInputMessage="1" showErrorMessage="1" sqref="C3">
      <formula1>DBAAg</formula1>
    </dataValidation>
  </dataValidations>
  <pageMargins left="0.7" right="0.7" top="0.75" bottom="0.75" header="0.3" footer="0.3"/>
  <pageSetup paperSize="9" scale="28" orientation="landscape" r:id="rId1"/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stFillRange="Week" r:id="rId5">
            <anchor moveWithCells="1">
              <from>
                <xdr:col>0</xdr:col>
                <xdr:colOff>9525</xdr:colOff>
                <xdr:row>0</xdr:row>
                <xdr:rowOff>1914525</xdr:rowOff>
              </from>
              <to>
                <xdr:col>1</xdr:col>
                <xdr:colOff>0</xdr:colOff>
                <xdr:row>309</xdr:row>
                <xdr:rowOff>0</xdr:rowOff>
              </to>
            </anchor>
          </controlPr>
        </control>
      </mc:Choice>
      <mc:Fallback>
        <control shapeId="2051" r:id="rId4" name="Comboweek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H56"/>
  <sheetViews>
    <sheetView showGridLines="0" workbookViewId="0">
      <selection activeCell="J2" sqref="J2"/>
    </sheetView>
  </sheetViews>
  <sheetFormatPr baseColWidth="10" defaultRowHeight="15" x14ac:dyDescent="0.25"/>
  <cols>
    <col min="1" max="1" width="20.28515625" bestFit="1" customWidth="1"/>
    <col min="2" max="2" width="23.7109375" customWidth="1"/>
    <col min="3" max="3" width="2.28515625" style="73" customWidth="1"/>
    <col min="4" max="4" width="23.7109375" style="84" customWidth="1"/>
    <col min="5" max="5" width="2.28515625" style="73" customWidth="1"/>
    <col min="6" max="6" width="23.7109375" style="70" customWidth="1"/>
    <col min="7" max="7" width="2.28515625" style="73" customWidth="1"/>
    <col min="8" max="9" width="23.7109375" style="70" customWidth="1"/>
    <col min="10" max="10" width="28.28515625" style="70" customWidth="1"/>
    <col min="11" max="11" width="23.7109375" style="70" customWidth="1"/>
    <col min="12" max="12" width="2.28515625" style="24" customWidth="1"/>
    <col min="13" max="13" width="16.85546875" style="28" customWidth="1"/>
    <col min="14" max="14" width="23.7109375" customWidth="1"/>
    <col min="15" max="15" width="2.28515625" customWidth="1"/>
    <col min="17" max="17" width="2.28515625" customWidth="1"/>
    <col min="18" max="18" width="7" customWidth="1"/>
    <col min="19" max="19" width="20.5703125" customWidth="1"/>
    <col min="20" max="20" width="2.28515625" style="24" customWidth="1"/>
    <col min="21" max="21" width="2.7109375" style="56" customWidth="1"/>
    <col min="22" max="22" width="23.140625" customWidth="1"/>
    <col min="23" max="23" width="2.28515625" customWidth="1"/>
    <col min="24" max="24" width="6.85546875" customWidth="1"/>
    <col min="25" max="25" width="21" customWidth="1"/>
    <col min="26" max="26" width="2.28515625" customWidth="1"/>
    <col min="27" max="27" width="3.5703125" customWidth="1"/>
    <col min="28" max="28" width="14.85546875" bestFit="1" customWidth="1"/>
    <col min="29" max="29" width="2.28515625" customWidth="1"/>
    <col min="31" max="31" width="2.28515625" customWidth="1"/>
    <col min="33" max="33" width="3" customWidth="1"/>
    <col min="34" max="34" width="13.85546875" customWidth="1"/>
  </cols>
  <sheetData>
    <row r="1" spans="1:34" s="20" customFormat="1" ht="18" customHeight="1" x14ac:dyDescent="0.25">
      <c r="A1" s="16" t="s">
        <v>0</v>
      </c>
      <c r="B1" s="69" t="s">
        <v>216</v>
      </c>
      <c r="C1" s="76"/>
      <c r="D1" s="83" t="s">
        <v>0</v>
      </c>
      <c r="E1" s="76"/>
      <c r="F1" s="69" t="s">
        <v>171</v>
      </c>
      <c r="G1" s="76"/>
      <c r="H1" s="69" t="s">
        <v>212</v>
      </c>
      <c r="I1" s="69" t="s">
        <v>213</v>
      </c>
      <c r="J1" s="69" t="s">
        <v>214</v>
      </c>
      <c r="K1" s="20" t="s">
        <v>215</v>
      </c>
      <c r="L1" s="18"/>
      <c r="M1" s="77"/>
      <c r="N1" s="17" t="s">
        <v>163</v>
      </c>
      <c r="O1" s="19"/>
      <c r="P1" s="57" t="s">
        <v>86</v>
      </c>
      <c r="Q1" s="19"/>
      <c r="R1" s="55" t="s">
        <v>85</v>
      </c>
      <c r="S1" s="55" t="s">
        <v>90</v>
      </c>
      <c r="T1" s="18"/>
      <c r="U1" s="66" t="s">
        <v>210</v>
      </c>
      <c r="V1" s="55" t="s">
        <v>93</v>
      </c>
      <c r="W1" s="59"/>
      <c r="X1" s="55" t="s">
        <v>209</v>
      </c>
      <c r="Y1" s="55" t="s">
        <v>94</v>
      </c>
      <c r="Z1" s="59"/>
      <c r="AA1" s="66" t="s">
        <v>211</v>
      </c>
      <c r="AB1" s="55" t="s">
        <v>160</v>
      </c>
      <c r="AC1" s="59"/>
      <c r="AD1" s="55" t="s">
        <v>102</v>
      </c>
      <c r="AE1" s="59"/>
      <c r="AF1" s="55" t="s">
        <v>103</v>
      </c>
      <c r="AG1" s="59"/>
      <c r="AH1" s="55" t="s">
        <v>159</v>
      </c>
    </row>
    <row r="2" spans="1:34" x14ac:dyDescent="0.25">
      <c r="A2" s="21" t="s">
        <v>1</v>
      </c>
      <c r="B2" s="72">
        <f>DATE(An,1,1)</f>
        <v>43101</v>
      </c>
      <c r="C2" s="74"/>
      <c r="D2" s="82">
        <v>2017</v>
      </c>
      <c r="E2" s="74"/>
      <c r="F2" s="72" t="s">
        <v>172</v>
      </c>
      <c r="G2" s="74"/>
      <c r="H2" s="86">
        <v>1</v>
      </c>
      <c r="I2" s="85">
        <f>DATE(An,1,1)</f>
        <v>43101</v>
      </c>
      <c r="J2" s="85">
        <f>(7*(H2)+DATE(An,1,1)-WEEKDAY(DATE(An,1,1))+1)</f>
        <v>43107</v>
      </c>
      <c r="K2" s="84" t="str">
        <f>"du "&amp;TEXT(I2,"jj-mmm")&amp;" au "&amp;TEXT(J2,"jj-mmm")</f>
        <v>du 01-janv au 07-janv</v>
      </c>
      <c r="L2" s="23"/>
      <c r="M2" s="78" t="s">
        <v>165</v>
      </c>
      <c r="N2" t="s">
        <v>166</v>
      </c>
      <c r="O2" s="25"/>
      <c r="P2" t="s">
        <v>87</v>
      </c>
      <c r="Q2" s="25"/>
      <c r="R2" s="58">
        <v>1</v>
      </c>
      <c r="S2" t="s">
        <v>91</v>
      </c>
      <c r="T2" s="23"/>
      <c r="U2" s="56">
        <v>1</v>
      </c>
      <c r="V2" t="s">
        <v>18</v>
      </c>
      <c r="W2" s="25"/>
      <c r="X2">
        <v>1</v>
      </c>
      <c r="Y2" t="s">
        <v>95</v>
      </c>
      <c r="Z2" s="25"/>
      <c r="AA2" s="56"/>
      <c r="AC2" s="25"/>
      <c r="AD2" s="60" t="s">
        <v>37</v>
      </c>
      <c r="AE2" s="25"/>
      <c r="AF2" s="60" t="s">
        <v>184</v>
      </c>
      <c r="AG2" s="25"/>
      <c r="AH2">
        <v>25</v>
      </c>
    </row>
    <row r="3" spans="1:34" x14ac:dyDescent="0.25">
      <c r="A3" s="21" t="s">
        <v>2</v>
      </c>
      <c r="B3" s="72">
        <f>ROUND(DATE(An,4,MOD(234-11*MOD(B1,19),30))/7,0)*7-6</f>
        <v>43191</v>
      </c>
      <c r="C3" s="74"/>
      <c r="D3" s="82">
        <v>2018</v>
      </c>
      <c r="E3" s="74"/>
      <c r="F3" s="72" t="s">
        <v>183</v>
      </c>
      <c r="G3" s="74"/>
      <c r="H3" s="82">
        <v>2</v>
      </c>
      <c r="I3" s="85">
        <f t="shared" ref="I3:I34" si="0">(7*(H3)+DATE(An,1,1)-WEEKDAY(DATE(An,1,1))-5)</f>
        <v>43108</v>
      </c>
      <c r="J3" s="85">
        <f t="shared" ref="J3:J34" si="1">(7*H3+DATE(An,1,1)-WEEKDAY(DATE(An,1,1))+1)</f>
        <v>43114</v>
      </c>
      <c r="K3" s="84" t="str">
        <f t="shared" ref="K3:K54" si="2">"du "&amp;TEXT(I3,"jj-mmm")&amp;" au "&amp;TEXT(J3,"jj-mmm")</f>
        <v>du 08-janv au 14-janv</v>
      </c>
      <c r="L3" s="23"/>
      <c r="M3" s="78">
        <v>42784</v>
      </c>
      <c r="N3" s="22">
        <v>42816</v>
      </c>
      <c r="O3" s="25"/>
      <c r="P3" t="s">
        <v>88</v>
      </c>
      <c r="Q3" s="25"/>
      <c r="R3" s="58">
        <v>2</v>
      </c>
      <c r="S3" t="s">
        <v>92</v>
      </c>
      <c r="T3" s="23"/>
      <c r="U3" s="56">
        <v>2</v>
      </c>
      <c r="V3" t="s">
        <v>219</v>
      </c>
      <c r="W3" s="25"/>
      <c r="X3">
        <v>2</v>
      </c>
      <c r="Y3" t="s">
        <v>96</v>
      </c>
      <c r="Z3" s="25"/>
      <c r="AA3" s="56"/>
      <c r="AC3" s="25"/>
      <c r="AD3" s="68" t="s">
        <v>40</v>
      </c>
      <c r="AE3" s="25"/>
      <c r="AF3" s="68" t="s">
        <v>185</v>
      </c>
      <c r="AG3" s="25"/>
    </row>
    <row r="4" spans="1:34" x14ac:dyDescent="0.25">
      <c r="A4" s="26" t="s">
        <v>3</v>
      </c>
      <c r="B4" s="72">
        <f>B3+1</f>
        <v>43192</v>
      </c>
      <c r="C4" s="74"/>
      <c r="D4" s="82">
        <v>2019</v>
      </c>
      <c r="E4" s="74"/>
      <c r="F4" s="72" t="s">
        <v>173</v>
      </c>
      <c r="G4" s="74"/>
      <c r="H4" s="86">
        <v>3</v>
      </c>
      <c r="I4" s="85">
        <f t="shared" si="0"/>
        <v>43115</v>
      </c>
      <c r="J4" s="85">
        <f t="shared" si="1"/>
        <v>43121</v>
      </c>
      <c r="K4" s="84" t="str">
        <f t="shared" si="2"/>
        <v>du 15-janv au 21-janv</v>
      </c>
      <c r="L4" s="23"/>
      <c r="M4" s="78"/>
      <c r="N4" s="22"/>
      <c r="O4" s="25"/>
      <c r="P4" t="s">
        <v>168</v>
      </c>
      <c r="Q4" s="25"/>
      <c r="R4" s="58">
        <v>3</v>
      </c>
      <c r="S4" t="s">
        <v>157</v>
      </c>
      <c r="T4" s="23"/>
      <c r="U4" s="56">
        <v>3</v>
      </c>
      <c r="V4" t="s">
        <v>24</v>
      </c>
      <c r="W4" s="25"/>
      <c r="X4">
        <v>3</v>
      </c>
      <c r="Y4" t="s">
        <v>97</v>
      </c>
      <c r="Z4" s="25"/>
      <c r="AA4" s="56"/>
      <c r="AC4" s="25"/>
      <c r="AD4" s="60" t="s">
        <v>44</v>
      </c>
      <c r="AE4" s="25"/>
      <c r="AF4" s="60" t="s">
        <v>186</v>
      </c>
      <c r="AG4" s="25"/>
    </row>
    <row r="5" spans="1:34" x14ac:dyDescent="0.25">
      <c r="A5" s="26" t="s">
        <v>4</v>
      </c>
      <c r="B5" s="72">
        <f>DATE(An,5,1)</f>
        <v>43221</v>
      </c>
      <c r="C5" s="74"/>
      <c r="D5" s="82">
        <v>2020</v>
      </c>
      <c r="E5" s="74"/>
      <c r="F5" s="72" t="s">
        <v>174</v>
      </c>
      <c r="G5" s="74"/>
      <c r="H5" s="82">
        <v>4</v>
      </c>
      <c r="I5" s="85">
        <f t="shared" si="0"/>
        <v>43122</v>
      </c>
      <c r="J5" s="85">
        <f t="shared" si="1"/>
        <v>43128</v>
      </c>
      <c r="K5" s="84" t="str">
        <f t="shared" si="2"/>
        <v>du 22-janv au 28-janv</v>
      </c>
      <c r="L5" s="23"/>
      <c r="M5" s="78"/>
      <c r="N5" s="22" t="s">
        <v>164</v>
      </c>
      <c r="O5" s="25"/>
      <c r="P5" t="s">
        <v>169</v>
      </c>
      <c r="Q5" s="25"/>
      <c r="R5" s="58">
        <v>4</v>
      </c>
      <c r="T5" s="23"/>
      <c r="U5" s="56">
        <v>4</v>
      </c>
      <c r="V5" t="s">
        <v>28</v>
      </c>
      <c r="W5" s="25"/>
      <c r="X5">
        <v>4</v>
      </c>
      <c r="Y5" t="s">
        <v>98</v>
      </c>
      <c r="Z5" s="25"/>
      <c r="AA5" s="56"/>
      <c r="AC5" s="25"/>
      <c r="AD5" s="68" t="s">
        <v>47</v>
      </c>
      <c r="AE5" s="25"/>
      <c r="AF5" s="68" t="s">
        <v>187</v>
      </c>
      <c r="AG5" s="25"/>
    </row>
    <row r="6" spans="1:34" x14ac:dyDescent="0.25">
      <c r="A6" s="21" t="s">
        <v>5</v>
      </c>
      <c r="B6" s="72">
        <f>DATE(An,5,8)</f>
        <v>43228</v>
      </c>
      <c r="C6" s="74"/>
      <c r="D6" s="82">
        <v>2021</v>
      </c>
      <c r="E6" s="74"/>
      <c r="F6" s="72" t="s">
        <v>175</v>
      </c>
      <c r="G6" s="74"/>
      <c r="H6" s="86">
        <v>5</v>
      </c>
      <c r="I6" s="85">
        <f t="shared" si="0"/>
        <v>43129</v>
      </c>
      <c r="J6" s="85">
        <f t="shared" si="1"/>
        <v>43135</v>
      </c>
      <c r="K6" s="84" t="str">
        <f t="shared" si="2"/>
        <v>du 29-janv au 04-févr</v>
      </c>
      <c r="L6" s="23"/>
      <c r="M6" s="78"/>
      <c r="N6" s="22" t="s">
        <v>167</v>
      </c>
      <c r="O6" s="25"/>
      <c r="Q6" s="25"/>
      <c r="T6" s="23"/>
      <c r="U6" s="56">
        <v>5</v>
      </c>
      <c r="V6" t="s">
        <v>31</v>
      </c>
      <c r="W6" s="25"/>
      <c r="X6">
        <v>5</v>
      </c>
      <c r="Y6" t="s">
        <v>122</v>
      </c>
      <c r="Z6" s="25"/>
      <c r="AA6" s="56"/>
      <c r="AC6" s="25"/>
      <c r="AD6" s="60" t="s">
        <v>36</v>
      </c>
      <c r="AE6" s="25"/>
      <c r="AF6" s="60" t="s">
        <v>188</v>
      </c>
      <c r="AG6" s="25"/>
    </row>
    <row r="7" spans="1:34" x14ac:dyDescent="0.25">
      <c r="A7" s="26" t="s">
        <v>6</v>
      </c>
      <c r="B7" s="72">
        <f>B3+39</f>
        <v>43230</v>
      </c>
      <c r="C7" s="74"/>
      <c r="D7" s="82">
        <v>2022</v>
      </c>
      <c r="E7" s="74"/>
      <c r="F7" s="72" t="s">
        <v>176</v>
      </c>
      <c r="G7" s="74"/>
      <c r="H7" s="82">
        <v>6</v>
      </c>
      <c r="I7" s="85">
        <f t="shared" si="0"/>
        <v>43136</v>
      </c>
      <c r="J7" s="85">
        <f t="shared" si="1"/>
        <v>43142</v>
      </c>
      <c r="K7" s="84" t="str">
        <f t="shared" si="2"/>
        <v>du 05-févr au 11-févr</v>
      </c>
      <c r="L7" s="23"/>
      <c r="M7" s="78"/>
      <c r="N7" s="22"/>
      <c r="O7" s="25"/>
      <c r="Q7" s="25"/>
      <c r="T7" s="23"/>
      <c r="U7" s="56">
        <v>6</v>
      </c>
      <c r="V7" t="s">
        <v>218</v>
      </c>
      <c r="W7" s="25"/>
      <c r="X7">
        <v>6</v>
      </c>
      <c r="Y7" t="s">
        <v>99</v>
      </c>
      <c r="Z7" s="25"/>
      <c r="AA7" s="56"/>
      <c r="AC7" s="25"/>
      <c r="AD7" s="68" t="s">
        <v>53</v>
      </c>
      <c r="AE7" s="25"/>
      <c r="AF7" s="68" t="s">
        <v>189</v>
      </c>
      <c r="AG7" s="25"/>
    </row>
    <row r="8" spans="1:34" x14ac:dyDescent="0.25">
      <c r="A8" s="26" t="s">
        <v>7</v>
      </c>
      <c r="B8" s="72">
        <f>B3+49</f>
        <v>43240</v>
      </c>
      <c r="C8" s="74"/>
      <c r="D8" s="82">
        <v>2023</v>
      </c>
      <c r="E8" s="74"/>
      <c r="F8" s="72" t="s">
        <v>177</v>
      </c>
      <c r="G8" s="74"/>
      <c r="H8" s="86">
        <v>7</v>
      </c>
      <c r="I8" s="85">
        <f t="shared" si="0"/>
        <v>43143</v>
      </c>
      <c r="J8" s="85">
        <f t="shared" si="1"/>
        <v>43149</v>
      </c>
      <c r="K8" s="84" t="str">
        <f t="shared" si="2"/>
        <v>du 12-févr au 18-févr</v>
      </c>
      <c r="L8" s="23"/>
      <c r="M8" s="78"/>
      <c r="N8" s="22"/>
      <c r="O8" s="25"/>
      <c r="Q8" s="25"/>
      <c r="T8" s="23"/>
      <c r="U8" s="56">
        <v>7</v>
      </c>
      <c r="V8" t="s">
        <v>38</v>
      </c>
      <c r="W8" s="25"/>
      <c r="X8">
        <v>7</v>
      </c>
      <c r="Y8" t="s">
        <v>100</v>
      </c>
      <c r="Z8" s="25"/>
      <c r="AA8" s="56"/>
      <c r="AC8" s="25"/>
      <c r="AD8" s="60" t="s">
        <v>50</v>
      </c>
      <c r="AE8" s="25"/>
      <c r="AF8" s="60" t="s">
        <v>190</v>
      </c>
      <c r="AG8" s="25"/>
    </row>
    <row r="9" spans="1:34" x14ac:dyDescent="0.25">
      <c r="A9" s="26" t="s">
        <v>8</v>
      </c>
      <c r="B9" s="72">
        <f>B3+50</f>
        <v>43241</v>
      </c>
      <c r="C9" s="74"/>
      <c r="D9" s="82">
        <v>2024</v>
      </c>
      <c r="E9" s="74"/>
      <c r="F9" s="72" t="s">
        <v>178</v>
      </c>
      <c r="G9" s="74"/>
      <c r="H9" s="82">
        <v>8</v>
      </c>
      <c r="I9" s="85">
        <f t="shared" si="0"/>
        <v>43150</v>
      </c>
      <c r="J9" s="85">
        <f t="shared" si="1"/>
        <v>43156</v>
      </c>
      <c r="K9" s="84" t="str">
        <f t="shared" si="2"/>
        <v>du 19-févr au 25-févr</v>
      </c>
      <c r="L9" s="23"/>
      <c r="O9" s="25"/>
      <c r="Q9" s="25"/>
      <c r="T9" s="23"/>
      <c r="U9" s="56">
        <v>8</v>
      </c>
      <c r="V9" t="s">
        <v>220</v>
      </c>
      <c r="W9" s="25"/>
      <c r="X9">
        <v>8</v>
      </c>
      <c r="Y9" t="s">
        <v>123</v>
      </c>
      <c r="Z9" s="25"/>
      <c r="AA9" s="56"/>
      <c r="AC9" s="25"/>
      <c r="AD9" s="68" t="s">
        <v>57</v>
      </c>
      <c r="AE9" s="25"/>
      <c r="AF9" s="68" t="s">
        <v>191</v>
      </c>
      <c r="AG9" s="25"/>
    </row>
    <row r="10" spans="1:34" x14ac:dyDescent="0.25">
      <c r="A10" s="21">
        <v>42565</v>
      </c>
      <c r="B10" s="72">
        <f>DATE(An,7,14)</f>
        <v>43295</v>
      </c>
      <c r="C10" s="74"/>
      <c r="D10" s="82">
        <v>2025</v>
      </c>
      <c r="E10" s="74"/>
      <c r="F10" s="72" t="s">
        <v>179</v>
      </c>
      <c r="G10" s="74"/>
      <c r="H10" s="86">
        <v>9</v>
      </c>
      <c r="I10" s="85">
        <f t="shared" si="0"/>
        <v>43157</v>
      </c>
      <c r="J10" s="85">
        <f t="shared" si="1"/>
        <v>43163</v>
      </c>
      <c r="K10" s="84" t="str">
        <f t="shared" si="2"/>
        <v>du 26-févr au 04-mars</v>
      </c>
      <c r="L10" s="23"/>
      <c r="M10" s="78"/>
      <c r="N10" s="22"/>
      <c r="O10" s="25"/>
      <c r="Q10" s="25"/>
      <c r="T10" s="23"/>
      <c r="U10" s="56">
        <v>9</v>
      </c>
      <c r="V10" t="s">
        <v>221</v>
      </c>
      <c r="W10" s="25"/>
      <c r="X10">
        <v>9</v>
      </c>
      <c r="Y10" t="s">
        <v>125</v>
      </c>
      <c r="Z10" s="25"/>
      <c r="AA10" s="56"/>
      <c r="AC10" s="25"/>
      <c r="AD10" s="60" t="s">
        <v>35</v>
      </c>
      <c r="AE10" s="25"/>
      <c r="AF10" s="60" t="s">
        <v>192</v>
      </c>
      <c r="AG10" s="25"/>
    </row>
    <row r="11" spans="1:34" x14ac:dyDescent="0.25">
      <c r="A11" s="21">
        <v>42597</v>
      </c>
      <c r="B11" s="72">
        <f>DATE(An,8,15)</f>
        <v>43327</v>
      </c>
      <c r="C11" s="74"/>
      <c r="D11" s="82">
        <v>2026</v>
      </c>
      <c r="E11" s="74"/>
      <c r="F11" s="72" t="s">
        <v>180</v>
      </c>
      <c r="G11" s="74"/>
      <c r="H11" s="82">
        <v>10</v>
      </c>
      <c r="I11" s="85">
        <f t="shared" si="0"/>
        <v>43164</v>
      </c>
      <c r="J11" s="85">
        <f t="shared" si="1"/>
        <v>43170</v>
      </c>
      <c r="K11" s="84" t="str">
        <f t="shared" si="2"/>
        <v>du 05-mars au 11-mars</v>
      </c>
      <c r="L11" s="23"/>
      <c r="M11" s="78"/>
      <c r="O11" s="25"/>
      <c r="Q11" s="25"/>
      <c r="R11" s="64" t="s">
        <v>105</v>
      </c>
      <c r="S11" s="65"/>
      <c r="T11" s="23"/>
      <c r="U11" s="56">
        <v>10</v>
      </c>
      <c r="V11" t="s">
        <v>222</v>
      </c>
      <c r="W11" s="25"/>
      <c r="X11">
        <v>10</v>
      </c>
      <c r="Y11" t="s">
        <v>124</v>
      </c>
      <c r="Z11" s="25"/>
      <c r="AA11" s="56"/>
      <c r="AC11" s="25"/>
      <c r="AD11" s="68" t="s">
        <v>39</v>
      </c>
      <c r="AE11" s="25"/>
      <c r="AF11" s="68" t="s">
        <v>193</v>
      </c>
      <c r="AG11" s="25"/>
    </row>
    <row r="12" spans="1:34" x14ac:dyDescent="0.25">
      <c r="A12" s="26" t="s">
        <v>9</v>
      </c>
      <c r="B12" s="72">
        <f>DATE(An,11,1)</f>
        <v>43405</v>
      </c>
      <c r="C12" s="74"/>
      <c r="D12" s="82">
        <v>2027</v>
      </c>
      <c r="E12" s="74"/>
      <c r="F12" s="72" t="s">
        <v>181</v>
      </c>
      <c r="G12" s="74"/>
      <c r="H12" s="86">
        <v>11</v>
      </c>
      <c r="I12" s="85">
        <f t="shared" si="0"/>
        <v>43171</v>
      </c>
      <c r="J12" s="85">
        <f t="shared" si="1"/>
        <v>43177</v>
      </c>
      <c r="K12" s="84" t="str">
        <f t="shared" si="2"/>
        <v>du 12-mars au 18-mars</v>
      </c>
      <c r="L12" s="23"/>
      <c r="M12" s="78"/>
      <c r="O12" s="25"/>
      <c r="Q12" s="25"/>
      <c r="R12" s="65" t="s">
        <v>161</v>
      </c>
      <c r="S12" s="65"/>
      <c r="T12" s="23"/>
      <c r="U12" s="56">
        <v>11</v>
      </c>
      <c r="V12" t="s">
        <v>223</v>
      </c>
      <c r="W12" s="25"/>
      <c r="X12">
        <v>11</v>
      </c>
      <c r="Y12" t="s">
        <v>126</v>
      </c>
      <c r="Z12" s="25"/>
      <c r="AA12" s="56"/>
      <c r="AC12" s="25"/>
      <c r="AD12" s="60" t="s">
        <v>43</v>
      </c>
      <c r="AE12" s="25"/>
      <c r="AF12" s="60" t="s">
        <v>194</v>
      </c>
      <c r="AG12" s="25"/>
    </row>
    <row r="13" spans="1:34" x14ac:dyDescent="0.25">
      <c r="A13" s="21">
        <v>42685</v>
      </c>
      <c r="B13" s="72">
        <f>DATE(An,11,11)</f>
        <v>43415</v>
      </c>
      <c r="C13" s="74"/>
      <c r="D13" s="82">
        <v>2028</v>
      </c>
      <c r="E13" s="74"/>
      <c r="F13" s="72" t="s">
        <v>182</v>
      </c>
      <c r="G13" s="74"/>
      <c r="H13" s="82">
        <v>12</v>
      </c>
      <c r="I13" s="85">
        <f t="shared" si="0"/>
        <v>43178</v>
      </c>
      <c r="J13" s="85">
        <f t="shared" si="1"/>
        <v>43184</v>
      </c>
      <c r="K13" s="84" t="str">
        <f t="shared" si="2"/>
        <v>du 19-mars au 25-mars</v>
      </c>
      <c r="L13" s="23"/>
      <c r="M13" s="78"/>
      <c r="N13" s="22"/>
      <c r="O13" s="25"/>
      <c r="Q13" s="25"/>
      <c r="R13" s="65" t="s">
        <v>104</v>
      </c>
      <c r="S13" s="65"/>
      <c r="T13" s="23"/>
      <c r="U13" s="56">
        <v>12</v>
      </c>
      <c r="V13" t="s">
        <v>224</v>
      </c>
      <c r="W13" s="25"/>
      <c r="X13">
        <v>12</v>
      </c>
      <c r="Y13" t="s">
        <v>101</v>
      </c>
      <c r="Z13" s="25"/>
      <c r="AA13" s="56"/>
      <c r="AC13" s="25"/>
      <c r="AD13" s="68" t="s">
        <v>46</v>
      </c>
      <c r="AE13" s="25"/>
      <c r="AF13" s="68" t="s">
        <v>195</v>
      </c>
      <c r="AG13" s="25"/>
    </row>
    <row r="14" spans="1:34" x14ac:dyDescent="0.25">
      <c r="A14" s="21" t="s">
        <v>10</v>
      </c>
      <c r="B14" s="72">
        <f>DATE(An,12,25)</f>
        <v>43459</v>
      </c>
      <c r="C14" s="74"/>
      <c r="D14" s="82">
        <v>2029</v>
      </c>
      <c r="E14" s="74"/>
      <c r="F14" s="72"/>
      <c r="G14" s="74"/>
      <c r="H14" s="86">
        <v>13</v>
      </c>
      <c r="I14" s="85">
        <f t="shared" si="0"/>
        <v>43185</v>
      </c>
      <c r="J14" s="85">
        <f t="shared" si="1"/>
        <v>43191</v>
      </c>
      <c r="K14" s="84" t="str">
        <f t="shared" si="2"/>
        <v>du 26-mars au 01-avr</v>
      </c>
      <c r="L14" s="23"/>
      <c r="M14" s="78"/>
      <c r="N14" s="22"/>
      <c r="O14" s="25"/>
      <c r="Q14" s="25"/>
      <c r="R14" s="65" t="s">
        <v>130</v>
      </c>
      <c r="S14" s="65"/>
      <c r="T14" s="23"/>
      <c r="U14" s="56">
        <v>13</v>
      </c>
      <c r="V14" t="s">
        <v>225</v>
      </c>
      <c r="W14" s="25"/>
      <c r="X14">
        <v>13</v>
      </c>
      <c r="Y14" t="s">
        <v>127</v>
      </c>
      <c r="Z14" s="25"/>
      <c r="AA14" s="56"/>
      <c r="AC14" s="25"/>
      <c r="AD14" s="60" t="s">
        <v>49</v>
      </c>
      <c r="AE14" s="25"/>
      <c r="AF14" s="60" t="s">
        <v>196</v>
      </c>
      <c r="AG14" s="25"/>
    </row>
    <row r="15" spans="1:34" x14ac:dyDescent="0.25">
      <c r="C15" s="75"/>
      <c r="D15" s="82">
        <v>2030</v>
      </c>
      <c r="E15" s="75"/>
      <c r="G15" s="75"/>
      <c r="H15" s="82">
        <v>14</v>
      </c>
      <c r="I15" s="85">
        <f t="shared" si="0"/>
        <v>43192</v>
      </c>
      <c r="J15" s="85">
        <f t="shared" si="1"/>
        <v>43198</v>
      </c>
      <c r="K15" s="84" t="str">
        <f t="shared" si="2"/>
        <v>du 02-avr au 08-avr</v>
      </c>
      <c r="L15" s="27"/>
      <c r="O15" s="25"/>
      <c r="Q15" s="25"/>
      <c r="R15" s="65" t="s">
        <v>131</v>
      </c>
      <c r="S15" s="65"/>
      <c r="T15" s="27"/>
      <c r="U15" s="56">
        <v>14</v>
      </c>
      <c r="V15" t="s">
        <v>58</v>
      </c>
      <c r="W15" s="25"/>
      <c r="X15">
        <v>14</v>
      </c>
      <c r="Y15" t="s">
        <v>129</v>
      </c>
      <c r="Z15" s="25"/>
      <c r="AA15" s="56"/>
      <c r="AC15" s="25"/>
      <c r="AD15" s="68" t="s">
        <v>52</v>
      </c>
      <c r="AE15" s="25"/>
      <c r="AF15" s="68" t="s">
        <v>197</v>
      </c>
      <c r="AG15" s="25"/>
    </row>
    <row r="16" spans="1:34" x14ac:dyDescent="0.25">
      <c r="H16" s="86">
        <v>15</v>
      </c>
      <c r="I16" s="85">
        <f t="shared" si="0"/>
        <v>43199</v>
      </c>
      <c r="J16" s="85">
        <f t="shared" si="1"/>
        <v>43205</v>
      </c>
      <c r="K16" s="84" t="str">
        <f t="shared" si="2"/>
        <v>du 09-avr au 15-avr</v>
      </c>
      <c r="R16" s="65" t="s">
        <v>158</v>
      </c>
      <c r="S16" s="65"/>
      <c r="U16" s="56">
        <v>15</v>
      </c>
      <c r="V16" t="s">
        <v>226</v>
      </c>
      <c r="W16" s="25"/>
      <c r="X16">
        <v>15</v>
      </c>
      <c r="Y16" t="s">
        <v>128</v>
      </c>
      <c r="AD16" s="60" t="s">
        <v>55</v>
      </c>
      <c r="AF16" s="60" t="s">
        <v>198</v>
      </c>
    </row>
    <row r="17" spans="8:32" x14ac:dyDescent="0.25">
      <c r="H17" s="82">
        <v>16</v>
      </c>
      <c r="I17" s="85">
        <f t="shared" si="0"/>
        <v>43206</v>
      </c>
      <c r="J17" s="85">
        <f t="shared" si="1"/>
        <v>43212</v>
      </c>
      <c r="K17" s="84" t="str">
        <f t="shared" si="2"/>
        <v>du 16-avr au 22-avr</v>
      </c>
      <c r="U17" s="56">
        <v>16</v>
      </c>
      <c r="V17" t="s">
        <v>227</v>
      </c>
      <c r="X17">
        <v>16</v>
      </c>
      <c r="Y17" t="s">
        <v>140</v>
      </c>
      <c r="AD17" s="68" t="s">
        <v>23</v>
      </c>
      <c r="AF17" s="68" t="s">
        <v>199</v>
      </c>
    </row>
    <row r="18" spans="8:32" x14ac:dyDescent="0.25">
      <c r="H18" s="86">
        <v>17</v>
      </c>
      <c r="I18" s="85">
        <f t="shared" si="0"/>
        <v>43213</v>
      </c>
      <c r="J18" s="85">
        <f t="shared" si="1"/>
        <v>43219</v>
      </c>
      <c r="K18" s="84" t="str">
        <f t="shared" si="2"/>
        <v>du 23-avr au 29-avr</v>
      </c>
      <c r="U18" s="56">
        <v>17</v>
      </c>
      <c r="V18" t="s">
        <v>61</v>
      </c>
      <c r="X18">
        <v>17</v>
      </c>
      <c r="Y18" t="s">
        <v>141</v>
      </c>
      <c r="AD18" s="60" t="s">
        <v>27</v>
      </c>
      <c r="AF18" s="60" t="s">
        <v>200</v>
      </c>
    </row>
    <row r="19" spans="8:32" x14ac:dyDescent="0.25">
      <c r="H19" s="82">
        <v>18</v>
      </c>
      <c r="I19" s="85">
        <f t="shared" si="0"/>
        <v>43220</v>
      </c>
      <c r="J19" s="85">
        <f t="shared" si="1"/>
        <v>43226</v>
      </c>
      <c r="K19" s="84" t="str">
        <f t="shared" si="2"/>
        <v>du 30-avr au 06-mai</v>
      </c>
      <c r="U19" s="56">
        <v>18</v>
      </c>
      <c r="V19" t="s">
        <v>63</v>
      </c>
      <c r="X19">
        <v>18</v>
      </c>
      <c r="Y19" t="s">
        <v>149</v>
      </c>
      <c r="AD19" s="68" t="s">
        <v>30</v>
      </c>
      <c r="AF19" s="68" t="s">
        <v>201</v>
      </c>
    </row>
    <row r="20" spans="8:32" x14ac:dyDescent="0.25">
      <c r="H20" s="86">
        <v>19</v>
      </c>
      <c r="I20" s="85">
        <f t="shared" si="0"/>
        <v>43227</v>
      </c>
      <c r="J20" s="85">
        <f t="shared" si="1"/>
        <v>43233</v>
      </c>
      <c r="K20" s="84" t="str">
        <f t="shared" si="2"/>
        <v>du 07-mai au 13-mai</v>
      </c>
      <c r="U20" s="56">
        <v>19</v>
      </c>
      <c r="V20" t="s">
        <v>121</v>
      </c>
      <c r="X20">
        <v>19</v>
      </c>
      <c r="Y20" t="s">
        <v>150</v>
      </c>
      <c r="AD20" s="60" t="s">
        <v>33</v>
      </c>
      <c r="AF20" s="60" t="s">
        <v>202</v>
      </c>
    </row>
    <row r="21" spans="8:32" x14ac:dyDescent="0.25">
      <c r="H21" s="82">
        <v>20</v>
      </c>
      <c r="I21" s="85">
        <f t="shared" si="0"/>
        <v>43234</v>
      </c>
      <c r="J21" s="85">
        <f t="shared" si="1"/>
        <v>43240</v>
      </c>
      <c r="K21" s="84" t="str">
        <f t="shared" si="2"/>
        <v>du 14-mai au 20-mai</v>
      </c>
      <c r="U21" s="56">
        <v>20</v>
      </c>
      <c r="V21" t="s">
        <v>65</v>
      </c>
      <c r="X21">
        <v>20</v>
      </c>
      <c r="Y21" t="s">
        <v>151</v>
      </c>
      <c r="AD21" s="68" t="s">
        <v>21</v>
      </c>
      <c r="AF21" s="68" t="s">
        <v>203</v>
      </c>
    </row>
    <row r="22" spans="8:32" x14ac:dyDescent="0.25">
      <c r="H22" s="86">
        <v>21</v>
      </c>
      <c r="I22" s="85">
        <f t="shared" si="0"/>
        <v>43241</v>
      </c>
      <c r="J22" s="85">
        <f t="shared" si="1"/>
        <v>43247</v>
      </c>
      <c r="K22" s="84" t="str">
        <f t="shared" si="2"/>
        <v>du 21-mai au 27-mai</v>
      </c>
      <c r="U22" s="56">
        <v>21</v>
      </c>
      <c r="V22" t="s">
        <v>106</v>
      </c>
      <c r="X22">
        <v>21</v>
      </c>
      <c r="Y22" t="s">
        <v>152</v>
      </c>
      <c r="AD22" s="60" t="s">
        <v>25</v>
      </c>
      <c r="AF22" s="60" t="s">
        <v>204</v>
      </c>
    </row>
    <row r="23" spans="8:32" x14ac:dyDescent="0.25">
      <c r="H23" s="82">
        <v>22</v>
      </c>
      <c r="I23" s="85">
        <f t="shared" si="0"/>
        <v>43248</v>
      </c>
      <c r="J23" s="85">
        <f t="shared" si="1"/>
        <v>43254</v>
      </c>
      <c r="K23" s="84" t="str">
        <f t="shared" si="2"/>
        <v>du 28-mai au 03-juin</v>
      </c>
      <c r="U23" s="56">
        <v>22</v>
      </c>
      <c r="V23" t="s">
        <v>107</v>
      </c>
      <c r="X23">
        <v>22</v>
      </c>
      <c r="Y23" t="s">
        <v>153</v>
      </c>
      <c r="AD23" s="68" t="s">
        <v>22</v>
      </c>
      <c r="AF23" s="68" t="s">
        <v>205</v>
      </c>
    </row>
    <row r="24" spans="8:32" x14ac:dyDescent="0.25">
      <c r="H24" s="86">
        <v>23</v>
      </c>
      <c r="I24" s="85">
        <f t="shared" si="0"/>
        <v>43255</v>
      </c>
      <c r="J24" s="85">
        <f t="shared" si="1"/>
        <v>43261</v>
      </c>
      <c r="K24" s="84" t="str">
        <f t="shared" si="2"/>
        <v>du 04-juin au 10-juin</v>
      </c>
      <c r="U24" s="56">
        <v>23</v>
      </c>
      <c r="V24" t="s">
        <v>108</v>
      </c>
      <c r="X24">
        <v>23</v>
      </c>
      <c r="Y24" t="s">
        <v>154</v>
      </c>
      <c r="AD24" s="60" t="s">
        <v>26</v>
      </c>
      <c r="AF24" s="60" t="s">
        <v>206</v>
      </c>
    </row>
    <row r="25" spans="8:32" x14ac:dyDescent="0.25">
      <c r="H25" s="82">
        <v>24</v>
      </c>
      <c r="I25" s="85">
        <f t="shared" si="0"/>
        <v>43262</v>
      </c>
      <c r="J25" s="85">
        <f t="shared" si="1"/>
        <v>43268</v>
      </c>
      <c r="K25" s="84" t="str">
        <f t="shared" si="2"/>
        <v>du 11-juin au 17-juin</v>
      </c>
      <c r="U25" s="56">
        <v>24</v>
      </c>
      <c r="V25" t="s">
        <v>140</v>
      </c>
      <c r="X25">
        <v>24</v>
      </c>
      <c r="Y25" t="s">
        <v>155</v>
      </c>
      <c r="AD25" s="68" t="s">
        <v>29</v>
      </c>
      <c r="AF25" s="68" t="s">
        <v>207</v>
      </c>
    </row>
    <row r="26" spans="8:32" x14ac:dyDescent="0.25">
      <c r="H26" s="86">
        <v>25</v>
      </c>
      <c r="I26" s="85">
        <f t="shared" si="0"/>
        <v>43269</v>
      </c>
      <c r="J26" s="85">
        <f t="shared" si="1"/>
        <v>43275</v>
      </c>
      <c r="K26" s="84" t="str">
        <f t="shared" si="2"/>
        <v>du 18-juin au 24-juin</v>
      </c>
      <c r="U26" s="56">
        <v>25</v>
      </c>
      <c r="V26" t="s">
        <v>141</v>
      </c>
      <c r="X26">
        <v>25</v>
      </c>
      <c r="Y26" t="s">
        <v>217</v>
      </c>
      <c r="AD26" s="60" t="s">
        <v>32</v>
      </c>
      <c r="AF26" s="60" t="s">
        <v>208</v>
      </c>
    </row>
    <row r="27" spans="8:32" x14ac:dyDescent="0.25">
      <c r="H27" s="82">
        <v>26</v>
      </c>
      <c r="I27" s="85">
        <f t="shared" si="0"/>
        <v>43276</v>
      </c>
      <c r="J27" s="85">
        <f t="shared" si="1"/>
        <v>43282</v>
      </c>
      <c r="K27" s="84" t="str">
        <f t="shared" si="2"/>
        <v>du 25-juin au 01-juil</v>
      </c>
      <c r="U27" s="56">
        <v>26</v>
      </c>
      <c r="V27" t="s">
        <v>149</v>
      </c>
    </row>
    <row r="28" spans="8:32" x14ac:dyDescent="0.25">
      <c r="H28" s="86">
        <v>27</v>
      </c>
      <c r="I28" s="85">
        <f t="shared" si="0"/>
        <v>43283</v>
      </c>
      <c r="J28" s="85">
        <f t="shared" si="1"/>
        <v>43289</v>
      </c>
      <c r="K28" s="84" t="str">
        <f t="shared" si="2"/>
        <v>du 02-juil au 08-juil</v>
      </c>
      <c r="U28" s="56">
        <v>27</v>
      </c>
      <c r="V28" t="s">
        <v>150</v>
      </c>
    </row>
    <row r="29" spans="8:32" x14ac:dyDescent="0.25">
      <c r="H29" s="82">
        <v>28</v>
      </c>
      <c r="I29" s="85">
        <f t="shared" si="0"/>
        <v>43290</v>
      </c>
      <c r="J29" s="85">
        <f t="shared" si="1"/>
        <v>43296</v>
      </c>
      <c r="K29" s="84" t="str">
        <f t="shared" si="2"/>
        <v>du 09-juil au 15-juil</v>
      </c>
      <c r="U29" s="56">
        <v>28</v>
      </c>
      <c r="V29" t="s">
        <v>151</v>
      </c>
    </row>
    <row r="30" spans="8:32" x14ac:dyDescent="0.25">
      <c r="H30" s="86">
        <v>29</v>
      </c>
      <c r="I30" s="85">
        <f t="shared" si="0"/>
        <v>43297</v>
      </c>
      <c r="J30" s="85">
        <f t="shared" si="1"/>
        <v>43303</v>
      </c>
      <c r="K30" s="84" t="str">
        <f t="shared" si="2"/>
        <v>du 16-juil au 22-juil</v>
      </c>
      <c r="U30" s="56">
        <v>29</v>
      </c>
      <c r="V30" t="s">
        <v>152</v>
      </c>
    </row>
    <row r="31" spans="8:32" x14ac:dyDescent="0.25">
      <c r="H31" s="82">
        <v>30</v>
      </c>
      <c r="I31" s="85">
        <f t="shared" si="0"/>
        <v>43304</v>
      </c>
      <c r="J31" s="85">
        <f t="shared" si="1"/>
        <v>43310</v>
      </c>
      <c r="K31" s="84" t="str">
        <f t="shared" si="2"/>
        <v>du 23-juil au 29-juil</v>
      </c>
      <c r="U31" s="56">
        <v>30</v>
      </c>
      <c r="V31" t="s">
        <v>153</v>
      </c>
    </row>
    <row r="32" spans="8:32" x14ac:dyDescent="0.25">
      <c r="H32" s="86">
        <v>31</v>
      </c>
      <c r="I32" s="85">
        <f t="shared" si="0"/>
        <v>43311</v>
      </c>
      <c r="J32" s="85">
        <f t="shared" si="1"/>
        <v>43317</v>
      </c>
      <c r="K32" s="84" t="str">
        <f t="shared" si="2"/>
        <v>du 30-juil au 05-août</v>
      </c>
      <c r="U32" s="56">
        <v>31</v>
      </c>
      <c r="V32" t="s">
        <v>155</v>
      </c>
    </row>
    <row r="33" spans="8:22" x14ac:dyDescent="0.25">
      <c r="H33" s="82">
        <v>32</v>
      </c>
      <c r="I33" s="85">
        <f t="shared" si="0"/>
        <v>43318</v>
      </c>
      <c r="J33" s="85">
        <f t="shared" si="1"/>
        <v>43324</v>
      </c>
      <c r="K33" s="84" t="str">
        <f t="shared" si="2"/>
        <v>du 06-août au 12-août</v>
      </c>
      <c r="U33" s="56">
        <v>32</v>
      </c>
      <c r="V33" t="s">
        <v>156</v>
      </c>
    </row>
    <row r="34" spans="8:22" x14ac:dyDescent="0.25">
      <c r="H34" s="86">
        <v>33</v>
      </c>
      <c r="I34" s="85">
        <f t="shared" si="0"/>
        <v>43325</v>
      </c>
      <c r="J34" s="85">
        <f t="shared" si="1"/>
        <v>43331</v>
      </c>
      <c r="K34" s="84" t="str">
        <f t="shared" si="2"/>
        <v>du 13-août au 19-août</v>
      </c>
    </row>
    <row r="35" spans="8:22" x14ac:dyDescent="0.25">
      <c r="H35" s="82">
        <v>34</v>
      </c>
      <c r="I35" s="85">
        <f t="shared" ref="I35:I54" si="3">(7*(H35)+DATE(An,1,1)-WEEKDAY(DATE(An,1,1))-5)</f>
        <v>43332</v>
      </c>
      <c r="J35" s="85">
        <f t="shared" ref="J35:J53" si="4">(7*H35+DATE(An,1,1)-WEEKDAY(DATE(An,1,1))+1)</f>
        <v>43338</v>
      </c>
      <c r="K35" s="84" t="str">
        <f t="shared" si="2"/>
        <v>du 20-août au 26-août</v>
      </c>
    </row>
    <row r="36" spans="8:22" x14ac:dyDescent="0.25">
      <c r="H36" s="86">
        <v>35</v>
      </c>
      <c r="I36" s="85">
        <f t="shared" si="3"/>
        <v>43339</v>
      </c>
      <c r="J36" s="85">
        <f t="shared" si="4"/>
        <v>43345</v>
      </c>
      <c r="K36" s="84" t="str">
        <f t="shared" si="2"/>
        <v>du 27-août au 02-sept</v>
      </c>
    </row>
    <row r="37" spans="8:22" x14ac:dyDescent="0.25">
      <c r="H37" s="82">
        <v>36</v>
      </c>
      <c r="I37" s="85">
        <f t="shared" si="3"/>
        <v>43346</v>
      </c>
      <c r="J37" s="85">
        <f t="shared" si="4"/>
        <v>43352</v>
      </c>
      <c r="K37" s="84" t="str">
        <f t="shared" si="2"/>
        <v>du 03-sept au 09-sept</v>
      </c>
    </row>
    <row r="38" spans="8:22" x14ac:dyDescent="0.25">
      <c r="H38" s="86">
        <v>37</v>
      </c>
      <c r="I38" s="85">
        <f t="shared" si="3"/>
        <v>43353</v>
      </c>
      <c r="J38" s="85">
        <f t="shared" si="4"/>
        <v>43359</v>
      </c>
      <c r="K38" s="84" t="str">
        <f t="shared" si="2"/>
        <v>du 10-sept au 16-sept</v>
      </c>
    </row>
    <row r="39" spans="8:22" x14ac:dyDescent="0.25">
      <c r="H39" s="82">
        <v>38</v>
      </c>
      <c r="I39" s="85">
        <f t="shared" si="3"/>
        <v>43360</v>
      </c>
      <c r="J39" s="85">
        <f t="shared" si="4"/>
        <v>43366</v>
      </c>
      <c r="K39" s="84" t="str">
        <f t="shared" si="2"/>
        <v>du 17-sept au 23-sept</v>
      </c>
    </row>
    <row r="40" spans="8:22" x14ac:dyDescent="0.25">
      <c r="H40" s="86">
        <v>39</v>
      </c>
      <c r="I40" s="85">
        <f t="shared" si="3"/>
        <v>43367</v>
      </c>
      <c r="J40" s="85">
        <f t="shared" si="4"/>
        <v>43373</v>
      </c>
      <c r="K40" s="84" t="str">
        <f t="shared" si="2"/>
        <v>du 24-sept au 30-sept</v>
      </c>
    </row>
    <row r="41" spans="8:22" x14ac:dyDescent="0.25">
      <c r="H41" s="82">
        <v>40</v>
      </c>
      <c r="I41" s="85">
        <f t="shared" si="3"/>
        <v>43374</v>
      </c>
      <c r="J41" s="85">
        <f t="shared" si="4"/>
        <v>43380</v>
      </c>
      <c r="K41" s="84" t="str">
        <f t="shared" si="2"/>
        <v>du 01-oct au 07-oct</v>
      </c>
    </row>
    <row r="42" spans="8:22" x14ac:dyDescent="0.25">
      <c r="H42" s="86">
        <v>41</v>
      </c>
      <c r="I42" s="85">
        <f t="shared" si="3"/>
        <v>43381</v>
      </c>
      <c r="J42" s="85">
        <f t="shared" si="4"/>
        <v>43387</v>
      </c>
      <c r="K42" s="84" t="str">
        <f t="shared" si="2"/>
        <v>du 08-oct au 14-oct</v>
      </c>
    </row>
    <row r="43" spans="8:22" x14ac:dyDescent="0.25">
      <c r="H43" s="82">
        <v>42</v>
      </c>
      <c r="I43" s="85">
        <f t="shared" si="3"/>
        <v>43388</v>
      </c>
      <c r="J43" s="85">
        <f t="shared" si="4"/>
        <v>43394</v>
      </c>
      <c r="K43" s="84" t="str">
        <f t="shared" si="2"/>
        <v>du 15-oct au 21-oct</v>
      </c>
    </row>
    <row r="44" spans="8:22" x14ac:dyDescent="0.25">
      <c r="H44" s="86">
        <v>43</v>
      </c>
      <c r="I44" s="85">
        <f t="shared" si="3"/>
        <v>43395</v>
      </c>
      <c r="J44" s="85">
        <f t="shared" si="4"/>
        <v>43401</v>
      </c>
      <c r="K44" s="84" t="str">
        <f t="shared" si="2"/>
        <v>du 22-oct au 28-oct</v>
      </c>
    </row>
    <row r="45" spans="8:22" x14ac:dyDescent="0.25">
      <c r="H45" s="82">
        <v>44</v>
      </c>
      <c r="I45" s="85">
        <f t="shared" si="3"/>
        <v>43402</v>
      </c>
      <c r="J45" s="85">
        <f t="shared" si="4"/>
        <v>43408</v>
      </c>
      <c r="K45" s="84" t="str">
        <f t="shared" si="2"/>
        <v>du 29-oct au 04-nov</v>
      </c>
    </row>
    <row r="46" spans="8:22" x14ac:dyDescent="0.25">
      <c r="H46" s="86">
        <v>45</v>
      </c>
      <c r="I46" s="85">
        <f t="shared" si="3"/>
        <v>43409</v>
      </c>
      <c r="J46" s="85">
        <f t="shared" si="4"/>
        <v>43415</v>
      </c>
      <c r="K46" s="84" t="str">
        <f t="shared" si="2"/>
        <v>du 05-nov au 11-nov</v>
      </c>
    </row>
    <row r="47" spans="8:22" x14ac:dyDescent="0.25">
      <c r="H47" s="82">
        <v>46</v>
      </c>
      <c r="I47" s="85">
        <f t="shared" si="3"/>
        <v>43416</v>
      </c>
      <c r="J47" s="85">
        <f t="shared" si="4"/>
        <v>43422</v>
      </c>
      <c r="K47" s="84" t="str">
        <f t="shared" si="2"/>
        <v>du 12-nov au 18-nov</v>
      </c>
    </row>
    <row r="48" spans="8:22" x14ac:dyDescent="0.25">
      <c r="H48" s="86">
        <v>47</v>
      </c>
      <c r="I48" s="85">
        <f t="shared" si="3"/>
        <v>43423</v>
      </c>
      <c r="J48" s="85">
        <f t="shared" si="4"/>
        <v>43429</v>
      </c>
      <c r="K48" s="84" t="str">
        <f t="shared" si="2"/>
        <v>du 19-nov au 25-nov</v>
      </c>
    </row>
    <row r="49" spans="8:11" x14ac:dyDescent="0.25">
      <c r="H49" s="82">
        <v>48</v>
      </c>
      <c r="I49" s="85">
        <f t="shared" si="3"/>
        <v>43430</v>
      </c>
      <c r="J49" s="85">
        <f t="shared" si="4"/>
        <v>43436</v>
      </c>
      <c r="K49" s="84" t="str">
        <f t="shared" si="2"/>
        <v>du 26-nov au 02-déc</v>
      </c>
    </row>
    <row r="50" spans="8:11" x14ac:dyDescent="0.25">
      <c r="H50" s="86">
        <v>49</v>
      </c>
      <c r="I50" s="85">
        <f t="shared" si="3"/>
        <v>43437</v>
      </c>
      <c r="J50" s="85">
        <f t="shared" si="4"/>
        <v>43443</v>
      </c>
      <c r="K50" s="84" t="str">
        <f t="shared" si="2"/>
        <v>du 03-déc au 09-déc</v>
      </c>
    </row>
    <row r="51" spans="8:11" x14ac:dyDescent="0.25">
      <c r="H51" s="82">
        <v>50</v>
      </c>
      <c r="I51" s="85">
        <f t="shared" si="3"/>
        <v>43444</v>
      </c>
      <c r="J51" s="85">
        <f t="shared" si="4"/>
        <v>43450</v>
      </c>
      <c r="K51" s="84" t="str">
        <f t="shared" si="2"/>
        <v>du 10-déc au 16-déc</v>
      </c>
    </row>
    <row r="52" spans="8:11" x14ac:dyDescent="0.25">
      <c r="H52" s="86">
        <v>51</v>
      </c>
      <c r="I52" s="85">
        <f t="shared" si="3"/>
        <v>43451</v>
      </c>
      <c r="J52" s="85">
        <f t="shared" si="4"/>
        <v>43457</v>
      </c>
      <c r="K52" s="84" t="str">
        <f t="shared" si="2"/>
        <v>du 17-déc au 23-déc</v>
      </c>
    </row>
    <row r="53" spans="8:11" x14ac:dyDescent="0.25">
      <c r="H53" s="82">
        <v>52</v>
      </c>
      <c r="I53" s="85">
        <f t="shared" si="3"/>
        <v>43458</v>
      </c>
      <c r="J53" s="85">
        <f t="shared" si="4"/>
        <v>43464</v>
      </c>
      <c r="K53" s="84" t="str">
        <f t="shared" si="2"/>
        <v>du 24-déc au 30-déc</v>
      </c>
    </row>
    <row r="54" spans="8:11" x14ac:dyDescent="0.25">
      <c r="H54" s="86">
        <v>53</v>
      </c>
      <c r="I54" s="85">
        <f t="shared" si="3"/>
        <v>43465</v>
      </c>
      <c r="J54" s="85">
        <f>DATE(An,12,31)</f>
        <v>43465</v>
      </c>
      <c r="K54" s="84" t="str">
        <f t="shared" si="2"/>
        <v>du 31-déc au 31-déc</v>
      </c>
    </row>
    <row r="55" spans="8:11" x14ac:dyDescent="0.25">
      <c r="H55" s="82"/>
      <c r="I55" s="85"/>
      <c r="J55" s="85"/>
    </row>
    <row r="56" spans="8:11" x14ac:dyDescent="0.25">
      <c r="H56" s="8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24" sqref="H24"/>
    </sheetView>
  </sheetViews>
  <sheetFormatPr baseColWidth="10" defaultRowHeight="15" x14ac:dyDescent="0.25"/>
  <cols>
    <col min="1" max="1" width="27.140625" style="61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61">
        <v>43101</v>
      </c>
      <c r="B1" t="s">
        <v>42</v>
      </c>
      <c r="C1" t="s">
        <v>20</v>
      </c>
      <c r="D1" t="s">
        <v>132</v>
      </c>
      <c r="E1" t="s">
        <v>142</v>
      </c>
      <c r="F1" t="s">
        <v>143</v>
      </c>
      <c r="G1" t="s">
        <v>144</v>
      </c>
    </row>
    <row r="2" spans="1:10" x14ac:dyDescent="0.25">
      <c r="A2" s="61">
        <v>43106</v>
      </c>
      <c r="B2" t="s">
        <v>37</v>
      </c>
      <c r="C2" t="s">
        <v>40</v>
      </c>
      <c r="D2" t="s">
        <v>44</v>
      </c>
      <c r="E2" s="62">
        <f>A2+2</f>
        <v>43108</v>
      </c>
      <c r="F2" s="62">
        <f>A2+2</f>
        <v>43108</v>
      </c>
      <c r="G2" s="62">
        <f>A2+1</f>
        <v>43107</v>
      </c>
      <c r="H2" s="63" t="s">
        <v>146</v>
      </c>
      <c r="I2" s="63"/>
      <c r="J2" s="63"/>
    </row>
    <row r="3" spans="1:10" x14ac:dyDescent="0.25">
      <c r="A3" s="61">
        <v>43107</v>
      </c>
      <c r="H3" s="63"/>
      <c r="I3" s="63"/>
      <c r="J3" s="63"/>
    </row>
    <row r="4" spans="1:10" x14ac:dyDescent="0.25">
      <c r="A4" s="61">
        <v>43113</v>
      </c>
      <c r="H4" s="63"/>
      <c r="I4" s="63"/>
      <c r="J4" s="63"/>
    </row>
    <row r="5" spans="1:10" x14ac:dyDescent="0.25">
      <c r="A5" s="61">
        <v>43114</v>
      </c>
      <c r="B5" t="s">
        <v>133</v>
      </c>
      <c r="C5" t="s">
        <v>134</v>
      </c>
      <c r="D5" t="s">
        <v>135</v>
      </c>
      <c r="E5" s="65" t="s">
        <v>136</v>
      </c>
      <c r="F5" s="65" t="s">
        <v>139</v>
      </c>
      <c r="G5" s="65" t="s">
        <v>139</v>
      </c>
      <c r="H5" s="63" t="s">
        <v>145</v>
      </c>
      <c r="I5" s="63"/>
      <c r="J5" s="63"/>
    </row>
    <row r="6" spans="1:10" x14ac:dyDescent="0.25">
      <c r="A6" s="61">
        <v>43120</v>
      </c>
      <c r="B6" t="s">
        <v>133</v>
      </c>
      <c r="C6" t="s">
        <v>134</v>
      </c>
      <c r="D6" t="s">
        <v>135</v>
      </c>
      <c r="E6" s="65" t="s">
        <v>137</v>
      </c>
      <c r="F6" s="65" t="s">
        <v>137</v>
      </c>
      <c r="G6" s="65" t="s">
        <v>138</v>
      </c>
    </row>
    <row r="7" spans="1:10" x14ac:dyDescent="0.25">
      <c r="A7" s="61">
        <v>43121</v>
      </c>
    </row>
    <row r="8" spans="1:10" x14ac:dyDescent="0.25">
      <c r="A8" s="61">
        <v>43127</v>
      </c>
    </row>
    <row r="9" spans="1:10" x14ac:dyDescent="0.25">
      <c r="A9" s="61">
        <v>43128</v>
      </c>
      <c r="B9" t="s">
        <v>135</v>
      </c>
      <c r="C9" t="s">
        <v>147</v>
      </c>
      <c r="D9" t="s">
        <v>148</v>
      </c>
      <c r="E9" s="67">
        <f>A9-1</f>
        <v>43127</v>
      </c>
      <c r="F9" s="67">
        <f>A9-2</f>
        <v>43126</v>
      </c>
      <c r="G9" s="67">
        <f>A9-2</f>
        <v>43126</v>
      </c>
    </row>
    <row r="10" spans="1:10" x14ac:dyDescent="0.25">
      <c r="A10" s="61">
        <v>43134</v>
      </c>
      <c r="B10" t="s">
        <v>135</v>
      </c>
      <c r="C10" t="s">
        <v>147</v>
      </c>
      <c r="D10" t="s">
        <v>148</v>
      </c>
      <c r="E10" s="67">
        <f>A10+2</f>
        <v>43136</v>
      </c>
      <c r="F10" s="67">
        <f>A10+2</f>
        <v>43136</v>
      </c>
      <c r="G10" s="67">
        <f>A10+1</f>
        <v>43135</v>
      </c>
    </row>
    <row r="11" spans="1:10" x14ac:dyDescent="0.25">
      <c r="A11" s="61">
        <v>43135</v>
      </c>
    </row>
    <row r="12" spans="1:10" x14ac:dyDescent="0.25">
      <c r="A12" s="61">
        <v>43141</v>
      </c>
    </row>
    <row r="13" spans="1:10" x14ac:dyDescent="0.25">
      <c r="A13" s="61">
        <v>43142</v>
      </c>
    </row>
    <row r="14" spans="1:10" x14ac:dyDescent="0.25">
      <c r="A14" s="61">
        <v>43148</v>
      </c>
    </row>
    <row r="15" spans="1:10" x14ac:dyDescent="0.25">
      <c r="A15" s="61">
        <v>43149</v>
      </c>
    </row>
    <row r="16" spans="1:10" x14ac:dyDescent="0.25">
      <c r="A16" s="61">
        <v>43155</v>
      </c>
    </row>
    <row r="17" spans="1:1" x14ac:dyDescent="0.25">
      <c r="A17" s="61">
        <v>43156</v>
      </c>
    </row>
    <row r="18" spans="1:1" x14ac:dyDescent="0.25">
      <c r="A18" s="61">
        <v>43162</v>
      </c>
    </row>
    <row r="19" spans="1:1" x14ac:dyDescent="0.25">
      <c r="A19" s="61">
        <v>43163</v>
      </c>
    </row>
    <row r="20" spans="1:1" x14ac:dyDescent="0.25">
      <c r="A20" s="61">
        <v>43169</v>
      </c>
    </row>
    <row r="21" spans="1:1" x14ac:dyDescent="0.25">
      <c r="A21" s="61">
        <v>43170</v>
      </c>
    </row>
    <row r="22" spans="1:1" x14ac:dyDescent="0.25">
      <c r="A22" s="61">
        <v>43176</v>
      </c>
    </row>
    <row r="23" spans="1:1" x14ac:dyDescent="0.25">
      <c r="A23" s="61">
        <v>43177</v>
      </c>
    </row>
    <row r="24" spans="1:1" x14ac:dyDescent="0.25">
      <c r="A24" s="61">
        <v>43183</v>
      </c>
    </row>
    <row r="25" spans="1:1" x14ac:dyDescent="0.25">
      <c r="A25" s="61">
        <v>43184</v>
      </c>
    </row>
    <row r="26" spans="1:1" x14ac:dyDescent="0.25">
      <c r="A26" s="61">
        <v>43190</v>
      </c>
    </row>
    <row r="27" spans="1:1" x14ac:dyDescent="0.25">
      <c r="A27" s="61">
        <v>43191</v>
      </c>
    </row>
    <row r="28" spans="1:1" x14ac:dyDescent="0.25">
      <c r="A28" s="61">
        <v>43192</v>
      </c>
    </row>
    <row r="29" spans="1:1" x14ac:dyDescent="0.25">
      <c r="A29" s="61">
        <v>43197</v>
      </c>
    </row>
    <row r="30" spans="1:1" x14ac:dyDescent="0.25">
      <c r="A30" s="61">
        <v>43198</v>
      </c>
    </row>
    <row r="31" spans="1:1" x14ac:dyDescent="0.25">
      <c r="A31" s="61">
        <v>43204</v>
      </c>
    </row>
    <row r="32" spans="1:1" x14ac:dyDescent="0.25">
      <c r="A32" s="61">
        <v>43205</v>
      </c>
    </row>
    <row r="33" spans="1:1" x14ac:dyDescent="0.25">
      <c r="A33" s="61">
        <v>43211</v>
      </c>
    </row>
    <row r="34" spans="1:1" x14ac:dyDescent="0.25">
      <c r="A34" s="61">
        <v>43212</v>
      </c>
    </row>
    <row r="35" spans="1:1" x14ac:dyDescent="0.25">
      <c r="A35" s="61">
        <v>43218</v>
      </c>
    </row>
    <row r="36" spans="1:1" x14ac:dyDescent="0.25">
      <c r="A36" s="61">
        <v>43219</v>
      </c>
    </row>
    <row r="37" spans="1:1" x14ac:dyDescent="0.25">
      <c r="A37" s="61">
        <v>43221</v>
      </c>
    </row>
    <row r="38" spans="1:1" x14ac:dyDescent="0.25">
      <c r="A38" s="61">
        <v>43225</v>
      </c>
    </row>
    <row r="39" spans="1:1" x14ac:dyDescent="0.25">
      <c r="A39" s="61">
        <v>43226</v>
      </c>
    </row>
    <row r="40" spans="1:1" x14ac:dyDescent="0.25">
      <c r="A40" s="61">
        <v>43228</v>
      </c>
    </row>
    <row r="41" spans="1:1" x14ac:dyDescent="0.25">
      <c r="A41" s="61">
        <v>43230</v>
      </c>
    </row>
    <row r="42" spans="1:1" x14ac:dyDescent="0.25">
      <c r="A42" s="61">
        <v>43232</v>
      </c>
    </row>
    <row r="43" spans="1:1" x14ac:dyDescent="0.25">
      <c r="A43" s="61">
        <v>43233</v>
      </c>
    </row>
    <row r="44" spans="1:1" x14ac:dyDescent="0.25">
      <c r="A44" s="61">
        <v>43239</v>
      </c>
    </row>
    <row r="45" spans="1:1" x14ac:dyDescent="0.25">
      <c r="A45" s="61">
        <v>43240</v>
      </c>
    </row>
    <row r="46" spans="1:1" x14ac:dyDescent="0.25">
      <c r="A46" s="61">
        <v>43241</v>
      </c>
    </row>
    <row r="47" spans="1:1" x14ac:dyDescent="0.25">
      <c r="A47" s="61">
        <v>43246</v>
      </c>
    </row>
    <row r="48" spans="1:1" x14ac:dyDescent="0.25">
      <c r="A48" s="61">
        <v>43247</v>
      </c>
    </row>
    <row r="49" spans="1:1" x14ac:dyDescent="0.25">
      <c r="A49" s="61">
        <v>43253</v>
      </c>
    </row>
    <row r="50" spans="1:1" x14ac:dyDescent="0.25">
      <c r="A50" s="61">
        <v>43254</v>
      </c>
    </row>
    <row r="51" spans="1:1" x14ac:dyDescent="0.25">
      <c r="A51" s="61">
        <v>43260</v>
      </c>
    </row>
    <row r="52" spans="1:1" x14ac:dyDescent="0.25">
      <c r="A52" s="61">
        <v>43261</v>
      </c>
    </row>
    <row r="53" spans="1:1" x14ac:dyDescent="0.25">
      <c r="A53" s="61">
        <v>43267</v>
      </c>
    </row>
    <row r="54" spans="1:1" x14ac:dyDescent="0.25">
      <c r="A54" s="61">
        <v>43268</v>
      </c>
    </row>
    <row r="55" spans="1:1" x14ac:dyDescent="0.25">
      <c r="A55" s="61">
        <v>43274</v>
      </c>
    </row>
    <row r="56" spans="1:1" x14ac:dyDescent="0.25">
      <c r="A56" s="61">
        <v>43275</v>
      </c>
    </row>
    <row r="57" spans="1:1" x14ac:dyDescent="0.25">
      <c r="A57" s="61">
        <v>43281</v>
      </c>
    </row>
    <row r="58" spans="1:1" x14ac:dyDescent="0.25">
      <c r="A58" s="61">
        <v>43282</v>
      </c>
    </row>
    <row r="59" spans="1:1" x14ac:dyDescent="0.25">
      <c r="A59" s="61">
        <v>43288</v>
      </c>
    </row>
    <row r="60" spans="1:1" x14ac:dyDescent="0.25">
      <c r="A60" s="61">
        <v>43289</v>
      </c>
    </row>
    <row r="61" spans="1:1" x14ac:dyDescent="0.25">
      <c r="A61" s="61">
        <v>43295</v>
      </c>
    </row>
    <row r="62" spans="1:1" x14ac:dyDescent="0.25">
      <c r="A62" s="61">
        <v>43296</v>
      </c>
    </row>
    <row r="63" spans="1:1" x14ac:dyDescent="0.25">
      <c r="A63" s="61">
        <v>43302</v>
      </c>
    </row>
    <row r="64" spans="1:1" x14ac:dyDescent="0.25">
      <c r="A64" s="61">
        <v>43303</v>
      </c>
    </row>
    <row r="65" spans="1:1" x14ac:dyDescent="0.25">
      <c r="A65" s="61">
        <v>43309</v>
      </c>
    </row>
    <row r="66" spans="1:1" x14ac:dyDescent="0.25">
      <c r="A66" s="61">
        <v>43310</v>
      </c>
    </row>
    <row r="67" spans="1:1" x14ac:dyDescent="0.25">
      <c r="A67" s="61">
        <v>43316</v>
      </c>
    </row>
    <row r="68" spans="1:1" x14ac:dyDescent="0.25">
      <c r="A68" s="61">
        <v>43317</v>
      </c>
    </row>
    <row r="69" spans="1:1" x14ac:dyDescent="0.25">
      <c r="A69" s="61">
        <v>43323</v>
      </c>
    </row>
    <row r="70" spans="1:1" x14ac:dyDescent="0.25">
      <c r="A70" s="61">
        <v>43324</v>
      </c>
    </row>
    <row r="71" spans="1:1" x14ac:dyDescent="0.25">
      <c r="A71" s="61">
        <v>43327</v>
      </c>
    </row>
    <row r="72" spans="1:1" x14ac:dyDescent="0.25">
      <c r="A72" s="61">
        <v>43330</v>
      </c>
    </row>
    <row r="73" spans="1:1" x14ac:dyDescent="0.25">
      <c r="A73" s="61">
        <v>43331</v>
      </c>
    </row>
    <row r="74" spans="1:1" x14ac:dyDescent="0.25">
      <c r="A74" s="61">
        <v>43337</v>
      </c>
    </row>
    <row r="75" spans="1:1" x14ac:dyDescent="0.25">
      <c r="A75" s="61">
        <v>43338</v>
      </c>
    </row>
    <row r="76" spans="1:1" x14ac:dyDescent="0.25">
      <c r="A76" s="61">
        <v>43344</v>
      </c>
    </row>
    <row r="77" spans="1:1" x14ac:dyDescent="0.25">
      <c r="A77" s="61">
        <v>43345</v>
      </c>
    </row>
    <row r="78" spans="1:1" x14ac:dyDescent="0.25">
      <c r="A78" s="61">
        <v>43351</v>
      </c>
    </row>
    <row r="79" spans="1:1" x14ac:dyDescent="0.25">
      <c r="A79" s="61">
        <v>43352</v>
      </c>
    </row>
    <row r="80" spans="1:1" x14ac:dyDescent="0.25">
      <c r="A80" s="61">
        <v>43358</v>
      </c>
    </row>
    <row r="81" spans="1:1" x14ac:dyDescent="0.25">
      <c r="A81" s="61">
        <v>43359</v>
      </c>
    </row>
    <row r="82" spans="1:1" x14ac:dyDescent="0.25">
      <c r="A82" s="61">
        <v>43365</v>
      </c>
    </row>
    <row r="83" spans="1:1" x14ac:dyDescent="0.25">
      <c r="A83" s="61">
        <v>43366</v>
      </c>
    </row>
    <row r="84" spans="1:1" x14ac:dyDescent="0.25">
      <c r="A84" s="61">
        <v>43372</v>
      </c>
    </row>
    <row r="85" spans="1:1" x14ac:dyDescent="0.25">
      <c r="A85" s="61">
        <v>43373</v>
      </c>
    </row>
    <row r="86" spans="1:1" x14ac:dyDescent="0.25">
      <c r="A86" s="61">
        <v>43379</v>
      </c>
    </row>
    <row r="87" spans="1:1" x14ac:dyDescent="0.25">
      <c r="A87" s="61">
        <v>43380</v>
      </c>
    </row>
    <row r="88" spans="1:1" x14ac:dyDescent="0.25">
      <c r="A88" s="61">
        <v>43386</v>
      </c>
    </row>
    <row r="89" spans="1:1" x14ac:dyDescent="0.25">
      <c r="A89" s="61">
        <v>43387</v>
      </c>
    </row>
    <row r="90" spans="1:1" x14ac:dyDescent="0.25">
      <c r="A90" s="61">
        <v>43393</v>
      </c>
    </row>
    <row r="91" spans="1:1" x14ac:dyDescent="0.25">
      <c r="A91" s="61">
        <v>43394</v>
      </c>
    </row>
    <row r="92" spans="1:1" x14ac:dyDescent="0.25">
      <c r="A92" s="61">
        <v>43400</v>
      </c>
    </row>
    <row r="93" spans="1:1" x14ac:dyDescent="0.25">
      <c r="A93" s="61">
        <v>43401</v>
      </c>
    </row>
    <row r="94" spans="1:1" x14ac:dyDescent="0.25">
      <c r="A94" s="61">
        <v>43405</v>
      </c>
    </row>
    <row r="95" spans="1:1" x14ac:dyDescent="0.25">
      <c r="A95" s="61">
        <v>43407</v>
      </c>
    </row>
    <row r="96" spans="1:1" x14ac:dyDescent="0.25">
      <c r="A96" s="61">
        <v>43408</v>
      </c>
    </row>
    <row r="97" spans="1:1" x14ac:dyDescent="0.25">
      <c r="A97" s="61">
        <v>43414</v>
      </c>
    </row>
    <row r="98" spans="1:1" x14ac:dyDescent="0.25">
      <c r="A98" s="61">
        <v>43415</v>
      </c>
    </row>
    <row r="99" spans="1:1" x14ac:dyDescent="0.25">
      <c r="A99" s="61">
        <v>43421</v>
      </c>
    </row>
    <row r="100" spans="1:1" x14ac:dyDescent="0.25">
      <c r="A100" s="61">
        <v>43422</v>
      </c>
    </row>
    <row r="101" spans="1:1" x14ac:dyDescent="0.25">
      <c r="A101" s="61">
        <v>43428</v>
      </c>
    </row>
    <row r="102" spans="1:1" x14ac:dyDescent="0.25">
      <c r="A102" s="61">
        <v>43429</v>
      </c>
    </row>
    <row r="103" spans="1:1" x14ac:dyDescent="0.25">
      <c r="A103" s="61">
        <v>43435</v>
      </c>
    </row>
    <row r="104" spans="1:1" x14ac:dyDescent="0.25">
      <c r="A104" s="61">
        <v>43436</v>
      </c>
    </row>
    <row r="105" spans="1:1" x14ac:dyDescent="0.25">
      <c r="A105" s="61">
        <v>43442</v>
      </c>
    </row>
    <row r="106" spans="1:1" x14ac:dyDescent="0.25">
      <c r="A106" s="61">
        <v>43443</v>
      </c>
    </row>
    <row r="107" spans="1:1" x14ac:dyDescent="0.25">
      <c r="A107" s="61">
        <v>43449</v>
      </c>
    </row>
    <row r="108" spans="1:1" x14ac:dyDescent="0.25">
      <c r="A108" s="61">
        <v>43450</v>
      </c>
    </row>
    <row r="109" spans="1:1" x14ac:dyDescent="0.25">
      <c r="A109" s="61">
        <v>43456</v>
      </c>
    </row>
    <row r="110" spans="1:1" x14ac:dyDescent="0.25">
      <c r="A110" s="61">
        <v>43457</v>
      </c>
    </row>
    <row r="111" spans="1:1" x14ac:dyDescent="0.25">
      <c r="A111" s="61">
        <v>43459</v>
      </c>
    </row>
    <row r="112" spans="1:1" x14ac:dyDescent="0.25">
      <c r="A112" s="61">
        <v>43463</v>
      </c>
    </row>
    <row r="113" spans="1:1" x14ac:dyDescent="0.25">
      <c r="A113" s="61">
        <v>43464</v>
      </c>
    </row>
    <row r="114" spans="1:1" x14ac:dyDescent="0.25">
      <c r="A114" s="61">
        <v>43099</v>
      </c>
    </row>
    <row r="115" spans="1:1" x14ac:dyDescent="0.25">
      <c r="A115" s="61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A1:A1048576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29" t="s">
        <v>82</v>
      </c>
      <c r="B1" s="30" t="s">
        <v>11</v>
      </c>
      <c r="C1" s="31" t="s">
        <v>12</v>
      </c>
      <c r="D1" s="31" t="s">
        <v>13</v>
      </c>
      <c r="E1" s="31" t="s">
        <v>83</v>
      </c>
      <c r="F1" s="31" t="s">
        <v>14</v>
      </c>
      <c r="G1" s="31" t="s">
        <v>15</v>
      </c>
      <c r="H1" s="31" t="s">
        <v>16</v>
      </c>
      <c r="I1" s="31" t="s">
        <v>17</v>
      </c>
      <c r="J1" s="31"/>
      <c r="AJ1" s="29"/>
    </row>
    <row r="2" spans="1:36" ht="17.25" thickBot="1" x14ac:dyDescent="0.3">
      <c r="A2" s="29" t="s">
        <v>18</v>
      </c>
      <c r="B2" s="30"/>
      <c r="C2" s="30"/>
      <c r="D2" s="30"/>
      <c r="E2" s="32"/>
      <c r="F2" s="30"/>
      <c r="G2" s="30"/>
      <c r="H2" s="30"/>
      <c r="I2" s="32"/>
      <c r="J2" s="32"/>
    </row>
    <row r="3" spans="1:36" ht="17.25" thickBot="1" x14ac:dyDescent="0.3">
      <c r="A3" s="29" t="s">
        <v>19</v>
      </c>
      <c r="B3" s="31" t="s">
        <v>20</v>
      </c>
      <c r="C3" s="30" t="s">
        <v>21</v>
      </c>
      <c r="D3" s="30" t="s">
        <v>22</v>
      </c>
      <c r="E3" s="32"/>
      <c r="F3" s="30" t="s">
        <v>22</v>
      </c>
      <c r="G3" s="30" t="s">
        <v>23</v>
      </c>
      <c r="H3" s="30"/>
      <c r="I3" s="32"/>
      <c r="J3" s="32"/>
    </row>
    <row r="4" spans="1:36" ht="17.25" thickBot="1" x14ac:dyDescent="0.3">
      <c r="A4" s="29" t="s">
        <v>24</v>
      </c>
      <c r="B4" s="31"/>
      <c r="C4" s="30" t="s">
        <v>25</v>
      </c>
      <c r="D4" s="30" t="s">
        <v>26</v>
      </c>
      <c r="E4" s="32"/>
      <c r="F4" s="30" t="s">
        <v>26</v>
      </c>
      <c r="G4" s="30" t="s">
        <v>27</v>
      </c>
      <c r="H4" s="30"/>
      <c r="I4" s="32"/>
      <c r="J4" s="32"/>
    </row>
    <row r="5" spans="1:36" ht="17.25" thickBot="1" x14ac:dyDescent="0.3">
      <c r="A5" s="29" t="s">
        <v>28</v>
      </c>
      <c r="B5" s="31" t="s">
        <v>20</v>
      </c>
      <c r="C5" s="30" t="s">
        <v>22</v>
      </c>
      <c r="D5" s="30" t="s">
        <v>29</v>
      </c>
      <c r="E5" s="32"/>
      <c r="F5" s="30" t="s">
        <v>29</v>
      </c>
      <c r="G5" s="30" t="s">
        <v>30</v>
      </c>
      <c r="H5" s="30"/>
      <c r="I5" s="32"/>
      <c r="J5" s="32"/>
    </row>
    <row r="6" spans="1:36" ht="17.25" thickBot="1" x14ac:dyDescent="0.3">
      <c r="A6" s="29" t="s">
        <v>31</v>
      </c>
      <c r="B6" s="31"/>
      <c r="C6" s="30" t="s">
        <v>26</v>
      </c>
      <c r="D6" s="30" t="s">
        <v>32</v>
      </c>
      <c r="E6" s="33"/>
      <c r="F6" s="30" t="s">
        <v>32</v>
      </c>
      <c r="G6" s="30" t="s">
        <v>33</v>
      </c>
      <c r="H6" s="30"/>
      <c r="I6" s="33"/>
      <c r="J6" s="33"/>
    </row>
    <row r="7" spans="1:36" ht="17.25" thickBot="1" x14ac:dyDescent="0.3">
      <c r="A7" s="29" t="s">
        <v>34</v>
      </c>
      <c r="B7" s="31" t="s">
        <v>20</v>
      </c>
      <c r="C7" s="30" t="s">
        <v>29</v>
      </c>
      <c r="D7" s="30" t="s">
        <v>35</v>
      </c>
      <c r="E7" s="34" t="s">
        <v>36</v>
      </c>
      <c r="F7" s="30"/>
      <c r="G7" s="30" t="s">
        <v>37</v>
      </c>
      <c r="H7" s="30"/>
      <c r="I7" s="34" t="s">
        <v>32</v>
      </c>
      <c r="J7" s="34" t="s">
        <v>32</v>
      </c>
    </row>
    <row r="8" spans="1:36" ht="17.25" thickBot="1" x14ac:dyDescent="0.3">
      <c r="A8" s="29" t="s">
        <v>38</v>
      </c>
      <c r="B8" s="31"/>
      <c r="C8" s="30" t="s">
        <v>32</v>
      </c>
      <c r="D8" s="30" t="s">
        <v>39</v>
      </c>
      <c r="E8" s="32"/>
      <c r="F8" s="30"/>
      <c r="G8" s="30" t="s">
        <v>40</v>
      </c>
      <c r="H8" s="30"/>
      <c r="I8" s="32"/>
      <c r="J8" s="32"/>
    </row>
    <row r="9" spans="1:36" ht="17.25" thickBot="1" x14ac:dyDescent="0.3">
      <c r="A9" s="29" t="s">
        <v>41</v>
      </c>
      <c r="B9" s="35" t="s">
        <v>42</v>
      </c>
      <c r="C9" s="30" t="s">
        <v>35</v>
      </c>
      <c r="D9" s="30" t="s">
        <v>43</v>
      </c>
      <c r="E9" s="32"/>
      <c r="F9" s="30" t="s">
        <v>35</v>
      </c>
      <c r="G9" s="30" t="s">
        <v>44</v>
      </c>
      <c r="H9" s="30"/>
      <c r="I9" s="32"/>
      <c r="J9" s="32"/>
    </row>
    <row r="10" spans="1:36" ht="17.25" thickBot="1" x14ac:dyDescent="0.3">
      <c r="A10" s="29" t="s">
        <v>45</v>
      </c>
      <c r="B10" s="35" t="s">
        <v>42</v>
      </c>
      <c r="C10" s="30" t="s">
        <v>39</v>
      </c>
      <c r="D10" s="30" t="s">
        <v>46</v>
      </c>
      <c r="E10" s="32"/>
      <c r="F10" s="30" t="s">
        <v>39</v>
      </c>
      <c r="G10" s="30" t="s">
        <v>47</v>
      </c>
      <c r="H10" s="30"/>
      <c r="I10" s="32"/>
      <c r="J10" s="32"/>
    </row>
    <row r="11" spans="1:36" ht="17.25" thickBot="1" x14ac:dyDescent="0.3">
      <c r="A11" s="29" t="s">
        <v>48</v>
      </c>
      <c r="B11" s="35" t="s">
        <v>42</v>
      </c>
      <c r="C11" s="30" t="s">
        <v>43</v>
      </c>
      <c r="D11" s="30" t="s">
        <v>49</v>
      </c>
      <c r="E11" s="36" t="s">
        <v>50</v>
      </c>
      <c r="F11" s="30"/>
      <c r="G11" s="30" t="s">
        <v>36</v>
      </c>
      <c r="H11" s="30"/>
      <c r="I11" s="36" t="s">
        <v>23</v>
      </c>
      <c r="J11" s="36" t="s">
        <v>23</v>
      </c>
    </row>
    <row r="12" spans="1:36" ht="17.25" thickBot="1" x14ac:dyDescent="0.3">
      <c r="A12" s="29" t="s">
        <v>51</v>
      </c>
      <c r="B12" s="37" t="s">
        <v>20</v>
      </c>
      <c r="C12" s="30" t="s">
        <v>46</v>
      </c>
      <c r="D12" s="30" t="s">
        <v>52</v>
      </c>
      <c r="E12" s="38"/>
      <c r="F12" s="30"/>
      <c r="G12" s="30" t="s">
        <v>53</v>
      </c>
      <c r="H12" s="30"/>
      <c r="I12" s="38"/>
      <c r="J12" s="38"/>
    </row>
    <row r="13" spans="1:36" ht="17.25" thickBot="1" x14ac:dyDescent="0.3">
      <c r="A13" s="29" t="s">
        <v>54</v>
      </c>
      <c r="B13" s="37" t="s">
        <v>20</v>
      </c>
      <c r="C13" s="30" t="s">
        <v>49</v>
      </c>
      <c r="D13" s="30" t="s">
        <v>55</v>
      </c>
      <c r="E13" s="38"/>
      <c r="F13" s="30" t="s">
        <v>43</v>
      </c>
      <c r="G13" s="30" t="s">
        <v>50</v>
      </c>
      <c r="H13" s="30"/>
      <c r="I13" s="38"/>
      <c r="J13" s="38"/>
    </row>
    <row r="14" spans="1:36" ht="17.25" thickBot="1" x14ac:dyDescent="0.3">
      <c r="A14" s="29" t="s">
        <v>56</v>
      </c>
      <c r="B14" s="31" t="s">
        <v>20</v>
      </c>
      <c r="C14" s="30" t="s">
        <v>52</v>
      </c>
      <c r="D14" s="30" t="s">
        <v>23</v>
      </c>
      <c r="E14" s="32"/>
      <c r="F14" s="30" t="s">
        <v>46</v>
      </c>
      <c r="G14" s="30" t="s">
        <v>57</v>
      </c>
      <c r="H14" s="30"/>
      <c r="I14" s="32"/>
      <c r="J14" s="32"/>
    </row>
    <row r="15" spans="1:36" ht="17.25" thickBot="1" x14ac:dyDescent="0.3">
      <c r="A15" s="29" t="s">
        <v>58</v>
      </c>
      <c r="B15" s="31"/>
      <c r="C15" s="30" t="s">
        <v>55</v>
      </c>
      <c r="D15" s="30" t="s">
        <v>27</v>
      </c>
      <c r="E15" s="32"/>
      <c r="F15" s="30" t="s">
        <v>49</v>
      </c>
      <c r="G15" s="30" t="s">
        <v>35</v>
      </c>
      <c r="H15" s="30"/>
      <c r="I15" s="32"/>
      <c r="J15" s="32"/>
    </row>
    <row r="16" spans="1:36" ht="17.25" thickBot="1" x14ac:dyDescent="0.3">
      <c r="A16" s="29" t="s">
        <v>59</v>
      </c>
      <c r="B16" s="31" t="s">
        <v>60</v>
      </c>
      <c r="C16" s="30" t="s">
        <v>23</v>
      </c>
      <c r="D16" s="30" t="s">
        <v>30</v>
      </c>
      <c r="E16" s="32"/>
      <c r="F16" s="30" t="s">
        <v>52</v>
      </c>
      <c r="G16" s="30" t="s">
        <v>39</v>
      </c>
      <c r="H16" s="30"/>
      <c r="I16" s="32"/>
      <c r="J16" s="32"/>
    </row>
    <row r="17" spans="1:10" ht="17.25" thickBot="1" x14ac:dyDescent="0.3">
      <c r="A17" s="29" t="s">
        <v>61</v>
      </c>
      <c r="B17" s="31"/>
      <c r="C17" s="30" t="s">
        <v>27</v>
      </c>
      <c r="D17" s="30" t="s">
        <v>33</v>
      </c>
      <c r="E17" s="32"/>
      <c r="F17" s="30" t="s">
        <v>55</v>
      </c>
      <c r="G17" s="30" t="s">
        <v>43</v>
      </c>
      <c r="H17" s="30"/>
      <c r="I17" s="32"/>
      <c r="J17" s="32"/>
    </row>
    <row r="18" spans="1:10" ht="17.25" thickBot="1" x14ac:dyDescent="0.3">
      <c r="A18" s="29" t="s">
        <v>62</v>
      </c>
      <c r="B18" s="31" t="s">
        <v>60</v>
      </c>
      <c r="C18" s="30" t="s">
        <v>30</v>
      </c>
      <c r="D18" s="30" t="s">
        <v>37</v>
      </c>
      <c r="E18" s="32"/>
      <c r="F18" s="30" t="s">
        <v>23</v>
      </c>
      <c r="G18" s="30" t="s">
        <v>46</v>
      </c>
      <c r="H18" s="30"/>
      <c r="I18" s="32"/>
      <c r="J18" s="32"/>
    </row>
    <row r="19" spans="1:10" ht="15.75" customHeight="1" thickBot="1" x14ac:dyDescent="0.3">
      <c r="A19" s="29" t="s">
        <v>63</v>
      </c>
      <c r="B19" s="31"/>
      <c r="C19" s="30" t="s">
        <v>33</v>
      </c>
      <c r="D19" s="30" t="s">
        <v>40</v>
      </c>
      <c r="E19" s="32"/>
      <c r="F19" s="30" t="s">
        <v>27</v>
      </c>
      <c r="G19" s="30" t="s">
        <v>49</v>
      </c>
      <c r="H19" s="30"/>
      <c r="I19" s="32"/>
      <c r="J19" s="32"/>
    </row>
    <row r="20" spans="1:10" ht="17.25" thickBot="1" x14ac:dyDescent="0.3">
      <c r="A20" s="29" t="s">
        <v>64</v>
      </c>
      <c r="B20" s="35" t="s">
        <v>42</v>
      </c>
      <c r="C20" s="30" t="s">
        <v>37</v>
      </c>
      <c r="D20" s="30" t="s">
        <v>44</v>
      </c>
      <c r="E20" s="32"/>
      <c r="F20" s="30" t="s">
        <v>30</v>
      </c>
      <c r="G20" s="30" t="s">
        <v>52</v>
      </c>
      <c r="H20" s="30"/>
      <c r="I20" s="32"/>
      <c r="J20" s="32"/>
    </row>
    <row r="21" spans="1:10" ht="17.25" thickBot="1" x14ac:dyDescent="0.3">
      <c r="A21" s="29" t="s">
        <v>65</v>
      </c>
      <c r="B21" s="31"/>
      <c r="C21" s="30" t="s">
        <v>40</v>
      </c>
      <c r="D21" s="30" t="s">
        <v>47</v>
      </c>
      <c r="E21" s="32"/>
      <c r="F21" s="30" t="s">
        <v>33</v>
      </c>
      <c r="G21" s="30" t="s">
        <v>55</v>
      </c>
      <c r="H21" s="30"/>
      <c r="I21" s="32"/>
      <c r="J21" s="32"/>
    </row>
    <row r="22" spans="1:10" ht="17.25" thickBot="1" x14ac:dyDescent="0.3">
      <c r="A22" s="29" t="s">
        <v>66</v>
      </c>
      <c r="B22" s="39" t="s">
        <v>67</v>
      </c>
      <c r="C22" s="30" t="s">
        <v>44</v>
      </c>
      <c r="D22" s="30" t="s">
        <v>36</v>
      </c>
      <c r="E22" s="40" t="s">
        <v>25</v>
      </c>
      <c r="F22" s="30" t="s">
        <v>37</v>
      </c>
      <c r="H22" s="30" t="s">
        <v>68</v>
      </c>
      <c r="I22" s="40" t="s">
        <v>55</v>
      </c>
      <c r="J22" s="40" t="s">
        <v>55</v>
      </c>
    </row>
    <row r="23" spans="1:10" ht="17.25" thickBot="1" x14ac:dyDescent="0.3">
      <c r="A23" s="29" t="s">
        <v>69</v>
      </c>
      <c r="B23" s="39" t="s">
        <v>67</v>
      </c>
      <c r="C23" s="30" t="s">
        <v>47</v>
      </c>
      <c r="D23" s="30" t="s">
        <v>53</v>
      </c>
      <c r="E23" s="32"/>
      <c r="F23" s="30" t="s">
        <v>40</v>
      </c>
      <c r="H23" s="30" t="s">
        <v>70</v>
      </c>
      <c r="I23" s="32"/>
      <c r="J23" s="32"/>
    </row>
    <row r="24" spans="1:10" ht="17.25" thickBot="1" x14ac:dyDescent="0.3">
      <c r="A24" s="29" t="s">
        <v>71</v>
      </c>
      <c r="B24" s="39" t="s">
        <v>67</v>
      </c>
      <c r="C24" s="30" t="s">
        <v>36</v>
      </c>
      <c r="D24" s="30" t="s">
        <v>50</v>
      </c>
      <c r="E24" s="32"/>
      <c r="F24" s="30" t="s">
        <v>44</v>
      </c>
      <c r="G24" s="30" t="s">
        <v>21</v>
      </c>
      <c r="H24" s="30" t="s">
        <v>72</v>
      </c>
      <c r="I24" s="32"/>
      <c r="J24" s="32"/>
    </row>
    <row r="25" spans="1:10" ht="17.25" thickBot="1" x14ac:dyDescent="0.3">
      <c r="A25" s="29" t="s">
        <v>73</v>
      </c>
      <c r="B25" s="30"/>
      <c r="C25" s="30" t="s">
        <v>53</v>
      </c>
      <c r="D25" s="30" t="s">
        <v>57</v>
      </c>
      <c r="E25" s="32"/>
      <c r="F25" s="30" t="s">
        <v>47</v>
      </c>
      <c r="G25" s="30" t="s">
        <v>25</v>
      </c>
      <c r="H25" s="30"/>
      <c r="I25" s="32"/>
      <c r="J25" s="32"/>
    </row>
    <row r="26" spans="1:10" ht="17.25" thickBot="1" x14ac:dyDescent="0.3">
      <c r="A26" s="29" t="s">
        <v>73</v>
      </c>
      <c r="B26" s="30"/>
      <c r="C26" s="30" t="s">
        <v>50</v>
      </c>
      <c r="D26" s="30" t="s">
        <v>21</v>
      </c>
      <c r="E26" s="32"/>
      <c r="F26" s="30" t="s">
        <v>36</v>
      </c>
      <c r="G26" s="30" t="s">
        <v>22</v>
      </c>
      <c r="H26" s="30"/>
      <c r="I26" s="32"/>
      <c r="J26" s="32"/>
    </row>
    <row r="27" spans="1:10" ht="17.25" thickBot="1" x14ac:dyDescent="0.3">
      <c r="A27" s="29" t="s">
        <v>73</v>
      </c>
      <c r="B27" s="30"/>
      <c r="C27" s="30" t="s">
        <v>57</v>
      </c>
      <c r="D27" s="30" t="s">
        <v>25</v>
      </c>
      <c r="E27" s="32"/>
      <c r="F27" s="30" t="s">
        <v>53</v>
      </c>
      <c r="G27" s="30" t="s">
        <v>26</v>
      </c>
      <c r="H27" s="30"/>
      <c r="I27" s="32"/>
      <c r="J27" s="32"/>
    </row>
    <row r="28" spans="1:10" ht="17.25" thickBot="1" x14ac:dyDescent="0.3">
      <c r="A28" s="29" t="s">
        <v>73</v>
      </c>
      <c r="B28" s="30"/>
      <c r="C28" s="30"/>
      <c r="D28" s="30"/>
      <c r="E28" s="32"/>
      <c r="F28" s="30" t="s">
        <v>50</v>
      </c>
      <c r="G28" s="30" t="s">
        <v>29</v>
      </c>
      <c r="H28" s="30"/>
      <c r="I28" s="32"/>
      <c r="J28" s="32"/>
    </row>
    <row r="29" spans="1:10" ht="17.25" thickBot="1" x14ac:dyDescent="0.3">
      <c r="A29" s="29" t="s">
        <v>73</v>
      </c>
      <c r="B29" s="30"/>
      <c r="C29" s="30"/>
      <c r="D29" s="30"/>
      <c r="E29" s="32"/>
      <c r="F29" s="30" t="s">
        <v>57</v>
      </c>
      <c r="G29" s="30" t="s">
        <v>32</v>
      </c>
      <c r="H29" s="30"/>
      <c r="I29" s="32"/>
      <c r="J29" s="32"/>
    </row>
    <row r="30" spans="1:10" ht="17.25" thickBot="1" x14ac:dyDescent="0.3">
      <c r="A30" s="29" t="s">
        <v>73</v>
      </c>
      <c r="B30" s="30"/>
      <c r="C30" s="30"/>
      <c r="D30" s="30"/>
      <c r="E30" s="32"/>
      <c r="F30" s="30" t="s">
        <v>21</v>
      </c>
      <c r="G30" s="30"/>
      <c r="H30" s="30"/>
      <c r="I30" s="32"/>
      <c r="J30" s="32"/>
    </row>
    <row r="31" spans="1:10" ht="17.25" thickBot="1" x14ac:dyDescent="0.3">
      <c r="A31" s="29" t="s">
        <v>73</v>
      </c>
      <c r="B31" s="30"/>
      <c r="C31" s="30"/>
      <c r="D31" s="30"/>
      <c r="E31" s="32"/>
      <c r="F31" s="30" t="s">
        <v>25</v>
      </c>
      <c r="G31" s="30"/>
      <c r="H31" s="30"/>
      <c r="I31" s="32"/>
      <c r="J31" s="32"/>
    </row>
    <row r="32" spans="1:10" ht="15.75" thickBot="1" x14ac:dyDescent="0.3">
      <c r="A32" s="41"/>
      <c r="B32" s="42"/>
      <c r="C32" s="42"/>
      <c r="D32" s="42"/>
      <c r="E32" s="42"/>
      <c r="F32" s="42"/>
      <c r="G32" s="42"/>
      <c r="H32" s="42"/>
      <c r="I32" s="42"/>
      <c r="J32" s="43"/>
    </row>
    <row r="33" spans="1:10" ht="17.25" thickBot="1" x14ac:dyDescent="0.35">
      <c r="A33" s="44"/>
      <c r="B33" s="45" t="s">
        <v>74</v>
      </c>
      <c r="C33" s="46"/>
      <c r="D33" s="47">
        <v>1</v>
      </c>
      <c r="E33" s="45" t="s">
        <v>75</v>
      </c>
      <c r="F33" s="48">
        <v>2</v>
      </c>
      <c r="G33" s="45" t="s">
        <v>76</v>
      </c>
      <c r="H33" s="49">
        <v>3</v>
      </c>
      <c r="I33" s="45" t="s">
        <v>77</v>
      </c>
      <c r="J33" s="50"/>
    </row>
    <row r="34" spans="1:10" ht="15.75" thickBot="1" x14ac:dyDescent="0.3">
      <c r="A34" s="51"/>
      <c r="B34" s="52"/>
      <c r="C34" s="52"/>
      <c r="D34" s="52"/>
      <c r="E34" s="52"/>
      <c r="F34" s="52"/>
      <c r="G34" s="52"/>
      <c r="H34" s="52"/>
      <c r="I34" s="52"/>
      <c r="J34" s="53"/>
    </row>
    <row r="37" spans="1:10" x14ac:dyDescent="0.25">
      <c r="B37" s="54" t="s">
        <v>78</v>
      </c>
      <c r="C37" s="20">
        <f>COUNTA(C2:C25)</f>
        <v>23</v>
      </c>
      <c r="D37" s="20">
        <f>COUNTA(D2:D25)</f>
        <v>23</v>
      </c>
      <c r="E37" s="20">
        <f>COUNTA(E2:E25)</f>
        <v>3</v>
      </c>
      <c r="F37" s="20">
        <f>COUNTA(F5:F25)</f>
        <v>17</v>
      </c>
      <c r="G37" s="20">
        <f>COUNTA(G2:G18)</f>
        <v>16</v>
      </c>
      <c r="H37" s="20"/>
      <c r="I37" s="20">
        <f>COUNTA(I2:I25)</f>
        <v>3</v>
      </c>
      <c r="J37" s="20">
        <f>COUNTA(J2:J25)</f>
        <v>3</v>
      </c>
    </row>
    <row r="38" spans="1:10" x14ac:dyDescent="0.25">
      <c r="B38" s="54" t="s">
        <v>79</v>
      </c>
      <c r="C38" s="20">
        <f>COUNTA(C25:C31)</f>
        <v>3</v>
      </c>
      <c r="D38" s="20">
        <f>COUNTA(D25:D31)</f>
        <v>3</v>
      </c>
      <c r="E38" s="20">
        <f>COUNTA(E25:E31)</f>
        <v>0</v>
      </c>
      <c r="F38" s="20">
        <f>COUNTA(F25:F30)</f>
        <v>6</v>
      </c>
      <c r="G38" s="20">
        <f>COUNTA(G29:G31)</f>
        <v>1</v>
      </c>
      <c r="H38" s="20"/>
      <c r="I38" s="20">
        <f>COUNTA(I25:I31)</f>
        <v>0</v>
      </c>
      <c r="J38" s="20">
        <f>COUNTA(J25:J31)</f>
        <v>0</v>
      </c>
    </row>
    <row r="39" spans="1:10" x14ac:dyDescent="0.25">
      <c r="B39" s="54" t="s">
        <v>80</v>
      </c>
      <c r="C39" s="20" t="str">
        <f t="array" ref="C39">IF(((COUNTA(C2:C31,)-1)-SUM(IF(COUNTIF(C2:C31,C2:C31)=1,1))),"Err_Double","OK")</f>
        <v>OK</v>
      </c>
      <c r="D39" s="20" t="str">
        <f t="array" ref="D39">IF(((COUNTA(D2:D31,)-1)-SUM(IF(COUNTIF(D2:D31,D2:D31)=1,1))),"Err_Double","OK")</f>
        <v>OK</v>
      </c>
      <c r="E39" s="20" t="str">
        <f t="array" ref="E39">IF(((COUNTA(E2:E31,)-1)-SUM(IF(COUNTIF(E2:E31,E2:E31)=1,1))),"Err_Double","OK")</f>
        <v>OK</v>
      </c>
      <c r="F39" s="20" t="str">
        <f t="array" ref="F39">IF(((COUNTA(F5:F30,)-1)-SUM(IF(COUNTIF(F5:F30,F5:F30)=1,1))),"Err_Double","OK")</f>
        <v>OK</v>
      </c>
      <c r="G39" s="20" t="str">
        <f t="array" ref="G39">IF(((COUNTA(G2:G31,)-1)-SUM(IF(COUNTIF(G2:G31,G2:G31)=1,1))),"Err_Double","OK")</f>
        <v>OK</v>
      </c>
      <c r="H39" s="20"/>
      <c r="I39" s="20" t="str">
        <f t="array" ref="I39">IF(((COUNTA(I2:I31,)-1)-SUM(IF(COUNTIF(I2:I31,I2:I31)=1,1))),"Err_Double","OK")</f>
        <v>OK</v>
      </c>
      <c r="J39" s="20" t="str">
        <f t="array" ref="J39">IF(((COUNTA(J2:J31,)-1)-SUM(IF(COUNTIF(J2:J31,J2:J31)=1,1))),"Err_Double","OK")</f>
        <v>OK</v>
      </c>
    </row>
    <row r="40" spans="1:10" x14ac:dyDescent="0.25">
      <c r="B40" s="54" t="s">
        <v>81</v>
      </c>
      <c r="C40" s="20">
        <f>COUNTA(C2:C31)</f>
        <v>25</v>
      </c>
      <c r="D40" s="20">
        <f>COUNTA(D2:D31)</f>
        <v>25</v>
      </c>
      <c r="E40" s="20">
        <f>COUNTA(E2:E31)</f>
        <v>3</v>
      </c>
      <c r="F40" s="20">
        <f>COUNTA(F5:F30)</f>
        <v>22</v>
      </c>
      <c r="G40" s="20">
        <f>COUNTA(G2:G31)</f>
        <v>25</v>
      </c>
      <c r="H40" s="20"/>
      <c r="I40" s="20">
        <f>COUNTA(I2:I31)</f>
        <v>3</v>
      </c>
      <c r="J40" s="20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Hb">
    <pageSetUpPr fitToPage="1"/>
  </sheetPr>
  <dimension ref="A1"/>
  <sheetViews>
    <sheetView tabSelected="1" workbookViewId="0">
      <selection activeCell="C9" sqref="C9"/>
    </sheetView>
  </sheetViews>
  <sheetFormatPr baseColWidth="10" defaultRowHeight="15" x14ac:dyDescent="0.25"/>
  <sheetData/>
  <pageMargins left="0.23622047244094491" right="0.23622047244094491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Cal</vt:lpstr>
      <vt:lpstr>Hebdotest</vt:lpstr>
      <vt:lpstr>Param</vt:lpstr>
      <vt:lpstr>FWE</vt:lpstr>
      <vt:lpstr>RefHebdo</vt:lpstr>
      <vt:lpstr>PrintHbd</vt:lpstr>
      <vt:lpstr>ACBag</vt:lpstr>
      <vt:lpstr>ACBpost</vt:lpstr>
      <vt:lpstr>An</vt:lpstr>
      <vt:lpstr>DBAAg</vt:lpstr>
      <vt:lpstr>MOIS</vt:lpstr>
      <vt:lpstr>Week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Jean-Eric Pelouas</cp:lastModifiedBy>
  <cp:lastPrinted>2016-11-03T18:23:59Z</cp:lastPrinted>
  <dcterms:created xsi:type="dcterms:W3CDTF">2016-09-12T08:37:33Z</dcterms:created>
  <dcterms:modified xsi:type="dcterms:W3CDTF">2016-11-03T18:25:13Z</dcterms:modified>
</cp:coreProperties>
</file>