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9015"/>
  </bookViews>
  <sheets>
    <sheet name="Feuil1" sheetId="1" r:id="rId1"/>
  </sheets>
  <functionGroups builtInGroupCount="17"/>
  <definedNames>
    <definedName name="Jours_fériés">Feuil1!$G$3:$G$10</definedName>
  </definedNames>
  <calcPr calcId="145621"/>
</workbook>
</file>

<file path=xl/calcChain.xml><?xml version="1.0" encoding="utf-8"?>
<calcChain xmlns="http://schemas.openxmlformats.org/spreadsheetml/2006/main">
  <c r="C41" i="1" l="1"/>
  <c r="C33" i="1"/>
  <c r="C34" i="1" s="1"/>
  <c r="C35" i="1" s="1"/>
  <c r="C36" i="1" s="1"/>
  <c r="C37" i="1" s="1"/>
  <c r="C38" i="1" s="1"/>
  <c r="C39" i="1" s="1"/>
  <c r="C40" i="1" s="1"/>
  <c r="C31" i="1"/>
  <c r="C32" i="1" s="1"/>
  <c r="D13" i="1"/>
  <c r="D12" i="1"/>
  <c r="G7" i="1"/>
  <c r="G8" i="1"/>
  <c r="G9" i="1"/>
  <c r="G10" i="1"/>
  <c r="G6" i="1"/>
  <c r="G5" i="1"/>
  <c r="G4" i="1"/>
  <c r="G3" i="1"/>
  <c r="G18" i="1"/>
  <c r="G19" i="1" s="1"/>
  <c r="G20" i="1" s="1"/>
  <c r="G21" i="1" s="1"/>
  <c r="G22" i="1" s="1"/>
  <c r="G23" i="1" s="1"/>
  <c r="G24" i="1" s="1"/>
  <c r="G16" i="1"/>
  <c r="G17" i="1" s="1"/>
  <c r="E25" i="1"/>
  <c r="E26" i="1" s="1"/>
  <c r="E27" i="1" s="1"/>
  <c r="E18" i="1"/>
  <c r="E19" i="1" s="1"/>
  <c r="E20" i="1" s="1"/>
  <c r="E21" i="1" s="1"/>
  <c r="E22" i="1" s="1"/>
  <c r="E23" i="1" s="1"/>
  <c r="E24" i="1" s="1"/>
  <c r="E16" i="1"/>
  <c r="E17" i="1" s="1"/>
  <c r="C18" i="1"/>
  <c r="C19" i="1" s="1"/>
  <c r="C20" i="1" s="1"/>
  <c r="C21" i="1" s="1"/>
  <c r="C22" i="1" s="1"/>
  <c r="C23" i="1" s="1"/>
  <c r="C24" i="1" s="1"/>
  <c r="C17" i="1"/>
  <c r="C16" i="1"/>
  <c r="D8" i="1" l="1"/>
  <c r="D3" i="1"/>
  <c r="E3" i="1"/>
</calcChain>
</file>

<file path=xl/sharedStrings.xml><?xml version="1.0" encoding="utf-8"?>
<sst xmlns="http://schemas.openxmlformats.org/spreadsheetml/2006/main" count="23" uniqueCount="10">
  <si>
    <t>MH</t>
  </si>
  <si>
    <t>CCP</t>
  </si>
  <si>
    <t>DEPART</t>
  </si>
  <si>
    <t>REPRISE</t>
  </si>
  <si>
    <t>LES CONGES</t>
  </si>
  <si>
    <t>NB DES JOURS</t>
  </si>
  <si>
    <t>*</t>
  </si>
  <si>
    <t>Reprise</t>
  </si>
  <si>
    <t>Jours fériés</t>
  </si>
  <si>
    <t>=SERIE.JOUR.OUVRE.INTL($C5;$A5;7;Jours_fériés)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</si>
</sst>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dddd\ d\ mmmm\ yyyy"/>
  </numFmts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1" applyNumberFormat="0" applyFill="0" applyAlignment="0" applyProtection="0"/>
  </cellStyleXfs>
  <cellXfs count="1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165" fontId="0" fillId="0" borderId="0" xfId="0" applyNumberFormat="1"/>
    <xf numFmtId="0" fontId="1" fillId="0" borderId="2" xfId="0" applyFont="1" applyBorder="1" applyAlignment="1">
      <alignment horizontal="center"/>
    </xf>
    <xf numFmtId="0" fontId="0" fillId="2" borderId="0" xfId="0" applyFill="1"/>
    <xf numFmtId="14" fontId="0" fillId="2" borderId="0" xfId="0" applyNumberFormat="1" applyFill="1" applyAlignment="1"/>
    <xf numFmtId="0" fontId="0" fillId="2" borderId="0" xfId="0" applyFill="1" applyAlignment="1">
      <alignment horizontal="center"/>
    </xf>
    <xf numFmtId="165" fontId="0" fillId="2" borderId="0" xfId="0" applyNumberFormat="1" applyFill="1"/>
    <xf numFmtId="14" fontId="4" fillId="0" borderId="0" xfId="0" quotePrefix="1" applyNumberFormat="1" applyFont="1" applyAlignment="1">
      <alignment horizontal="center"/>
    </xf>
  </cellXfs>
  <cellStyles count="3">
    <cellStyle name="Normal" xfId="0" builtinId="0"/>
    <cellStyle name="Normal 2" xfId="1"/>
    <cellStyle name="Tot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1247775</xdr:colOff>
      <xdr:row>4</xdr:row>
      <xdr:rowOff>19050</xdr:rowOff>
    </xdr:from>
    <xdr:to>
      <xdr:col>5</xdr:col>
      <xdr:colOff>1371600</xdr:colOff>
      <xdr:row>4</xdr:row>
      <xdr:rowOff>152400</xdr:rowOff>
    </xdr:to>
    <xdr:sp macro="" textlink="">
      <xdr:nvSpPr>
        <xdr:cNvPr id="2" name="Flèche droite 1"/>
        <xdr:cNvSpPr/>
      </xdr:nvSpPr>
      <xdr:spPr>
        <a:xfrm>
          <a:off x="6334125" y="676275"/>
          <a:ext cx="1743075" cy="133350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1"/>
  <sheetViews>
    <sheetView tabSelected="1" workbookViewId="0">
      <selection activeCell="D5" sqref="D5"/>
    </sheetView>
  </sheetViews>
  <sheetFormatPr baseColWidth="10" defaultRowHeight="12.75" x14ac:dyDescent="0.2"/>
  <cols>
    <col min="1" max="1" width="16.140625" bestFit="1" customWidth="1"/>
    <col min="3" max="3" width="25.7109375" bestFit="1" customWidth="1"/>
    <col min="4" max="4" width="23" customWidth="1"/>
    <col min="5" max="5" width="24.28515625" customWidth="1"/>
    <col min="6" max="7" width="25.140625" bestFit="1" customWidth="1"/>
    <col min="9" max="9" width="20" bestFit="1" customWidth="1"/>
  </cols>
  <sheetData>
    <row r="1" spans="1:7" ht="13.5" thickBot="1" x14ac:dyDescent="0.25">
      <c r="A1" s="9" t="s">
        <v>4</v>
      </c>
      <c r="B1" s="9"/>
      <c r="C1" s="9"/>
      <c r="D1" s="9"/>
      <c r="E1" s="9"/>
    </row>
    <row r="2" spans="1:7" x14ac:dyDescent="0.2">
      <c r="A2" s="1" t="s">
        <v>5</v>
      </c>
      <c r="B2" s="1" t="s">
        <v>1</v>
      </c>
      <c r="C2" s="1" t="s">
        <v>2</v>
      </c>
      <c r="D2" s="1" t="s">
        <v>3</v>
      </c>
      <c r="E2" s="1" t="s">
        <v>0</v>
      </c>
      <c r="G2" s="10" t="s">
        <v>8</v>
      </c>
    </row>
    <row r="3" spans="1:7" x14ac:dyDescent="0.2">
      <c r="A3" s="7">
        <v>5</v>
      </c>
      <c r="B3" s="2"/>
      <c r="C3" s="3">
        <v>41094</v>
      </c>
      <c r="D3" s="3">
        <f>WORKDAY.INTL($C3,$A3,7,Jours_fériés)</f>
        <v>41102</v>
      </c>
      <c r="E3" s="2">
        <f>Total_MH($C3,$A3,$D3)</f>
        <v>0</v>
      </c>
      <c r="G3" s="11">
        <f>("01/01/"&amp;YEAR($C$3))*1</f>
        <v>40909</v>
      </c>
    </row>
    <row r="4" spans="1:7" x14ac:dyDescent="0.2">
      <c r="A4" s="2"/>
      <c r="B4" s="2"/>
      <c r="C4" s="3"/>
      <c r="D4" s="3"/>
      <c r="E4" s="2"/>
      <c r="G4" s="11">
        <f>("01/05/"&amp;YEAR($C$3))*1</f>
        <v>41030</v>
      </c>
    </row>
    <row r="5" spans="1:7" x14ac:dyDescent="0.2">
      <c r="A5" s="2"/>
      <c r="B5" s="2"/>
      <c r="C5" s="3"/>
      <c r="D5" s="14" t="s">
        <v>9</v>
      </c>
      <c r="E5" s="2"/>
      <c r="G5" s="11">
        <f>("05/07/"&amp;YEAR($C$3))*1</f>
        <v>41095</v>
      </c>
    </row>
    <row r="6" spans="1:7" x14ac:dyDescent="0.2">
      <c r="A6" s="2"/>
      <c r="B6" s="2"/>
      <c r="C6" s="3"/>
      <c r="D6" s="3"/>
      <c r="E6" s="2"/>
      <c r="G6" s="11">
        <f>("01/11/"&amp;YEAR($C$3))*1</f>
        <v>41214</v>
      </c>
    </row>
    <row r="7" spans="1:7" x14ac:dyDescent="0.2">
      <c r="A7" s="2"/>
      <c r="B7" s="2"/>
      <c r="C7" s="3"/>
      <c r="D7" s="3"/>
      <c r="E7" s="2"/>
      <c r="G7" s="11">
        <f>("01/01/"&amp;(YEAR($C$3)+1))*1</f>
        <v>41275</v>
      </c>
    </row>
    <row r="8" spans="1:7" x14ac:dyDescent="0.2">
      <c r="A8" s="2">
        <v>6</v>
      </c>
      <c r="B8" s="2"/>
      <c r="C8" s="3">
        <v>41025</v>
      </c>
      <c r="D8" s="3">
        <f>WORKDAY.INTL($C8,$A8,7,Jours_fériés)</f>
        <v>41036</v>
      </c>
      <c r="E8" s="2"/>
      <c r="G8" s="11">
        <f>("01/05/"&amp;(YEAR($C$3)+1))*1</f>
        <v>41395</v>
      </c>
    </row>
    <row r="9" spans="1:7" x14ac:dyDescent="0.2">
      <c r="A9" s="2"/>
      <c r="B9" s="2"/>
      <c r="C9" s="3"/>
      <c r="D9" s="3"/>
      <c r="E9" s="2"/>
      <c r="G9" s="11">
        <f>("05/07/"&amp;(YEAR($C$3)+1))*1</f>
        <v>41460</v>
      </c>
    </row>
    <row r="10" spans="1:7" x14ac:dyDescent="0.2">
      <c r="A10" s="2"/>
      <c r="B10" s="2"/>
      <c r="C10" s="3"/>
      <c r="D10" s="3"/>
      <c r="E10" s="2"/>
      <c r="G10" s="11">
        <f>("01/11/"&amp;(YEAR($C$3)+1))*1</f>
        <v>41579</v>
      </c>
    </row>
    <row r="11" spans="1:7" ht="13.5" thickBot="1" x14ac:dyDescent="0.25">
      <c r="A11" s="2"/>
      <c r="B11" s="2"/>
      <c r="C11" s="3"/>
      <c r="D11" s="3"/>
      <c r="E11" s="2"/>
    </row>
    <row r="12" spans="1:7" ht="13.5" thickBot="1" x14ac:dyDescent="0.25">
      <c r="A12" s="4">
        <v>5</v>
      </c>
      <c r="B12" s="5"/>
      <c r="C12" s="6">
        <v>41273</v>
      </c>
      <c r="D12" s="3">
        <f>WORKDAY.INTL($C12,$A12,7,Jours_fériés)</f>
        <v>41281</v>
      </c>
      <c r="E12" s="2"/>
    </row>
    <row r="13" spans="1:7" x14ac:dyDescent="0.2">
      <c r="A13" s="2">
        <v>6</v>
      </c>
      <c r="C13" s="3">
        <v>41277</v>
      </c>
      <c r="D13" s="3">
        <f>WORKDAY.INTL($C13,$A13,7,Jours_fériés)</f>
        <v>41287</v>
      </c>
    </row>
    <row r="16" spans="1:7" x14ac:dyDescent="0.2">
      <c r="B16" s="2">
        <v>1</v>
      </c>
      <c r="C16" s="8">
        <f>C3</f>
        <v>41094</v>
      </c>
      <c r="D16" s="2">
        <v>1</v>
      </c>
      <c r="E16" s="8">
        <f>C8</f>
        <v>41025</v>
      </c>
      <c r="F16" s="2">
        <v>1</v>
      </c>
      <c r="G16" s="8">
        <f>C12</f>
        <v>41273</v>
      </c>
    </row>
    <row r="17" spans="2:7" x14ac:dyDescent="0.2">
      <c r="B17" s="2" t="s">
        <v>6</v>
      </c>
      <c r="C17" s="8">
        <f>C16+1</f>
        <v>41095</v>
      </c>
      <c r="D17" s="2" t="s">
        <v>6</v>
      </c>
      <c r="E17" s="8">
        <f>E16+1</f>
        <v>41026</v>
      </c>
      <c r="F17" s="2">
        <v>2</v>
      </c>
      <c r="G17" s="8">
        <f>G16+1</f>
        <v>41274</v>
      </c>
    </row>
    <row r="18" spans="2:7" x14ac:dyDescent="0.2">
      <c r="B18" s="2" t="s">
        <v>6</v>
      </c>
      <c r="C18" s="8">
        <f t="shared" ref="C18:C24" si="0">C17+1</f>
        <v>41096</v>
      </c>
      <c r="D18" s="2" t="s">
        <v>6</v>
      </c>
      <c r="E18" s="8">
        <f t="shared" ref="E18:E27" si="1">E17+1</f>
        <v>41027</v>
      </c>
      <c r="F18" s="2" t="s">
        <v>6</v>
      </c>
      <c r="G18" s="8">
        <f t="shared" ref="G18:G27" si="2">G17+1</f>
        <v>41275</v>
      </c>
    </row>
    <row r="19" spans="2:7" x14ac:dyDescent="0.2">
      <c r="B19" s="2" t="s">
        <v>6</v>
      </c>
      <c r="C19" s="8">
        <f t="shared" si="0"/>
        <v>41097</v>
      </c>
      <c r="D19" s="2">
        <v>2</v>
      </c>
      <c r="E19" s="8">
        <f t="shared" si="1"/>
        <v>41028</v>
      </c>
      <c r="F19" s="2">
        <v>3</v>
      </c>
      <c r="G19" s="8">
        <f t="shared" si="2"/>
        <v>41276</v>
      </c>
    </row>
    <row r="20" spans="2:7" x14ac:dyDescent="0.2">
      <c r="B20" s="2">
        <v>2</v>
      </c>
      <c r="C20" s="8">
        <f t="shared" si="0"/>
        <v>41098</v>
      </c>
      <c r="D20" s="2">
        <v>3</v>
      </c>
      <c r="E20" s="8">
        <f t="shared" si="1"/>
        <v>41029</v>
      </c>
      <c r="F20" s="2">
        <v>4</v>
      </c>
      <c r="G20" s="8">
        <f t="shared" si="2"/>
        <v>41277</v>
      </c>
    </row>
    <row r="21" spans="2:7" x14ac:dyDescent="0.2">
      <c r="B21" s="2">
        <v>3</v>
      </c>
      <c r="C21" s="8">
        <f t="shared" si="0"/>
        <v>41099</v>
      </c>
      <c r="D21" s="2" t="s">
        <v>6</v>
      </c>
      <c r="E21" s="8">
        <f t="shared" si="1"/>
        <v>41030</v>
      </c>
      <c r="F21" s="2" t="s">
        <v>6</v>
      </c>
      <c r="G21" s="8">
        <f t="shared" si="2"/>
        <v>41278</v>
      </c>
    </row>
    <row r="22" spans="2:7" x14ac:dyDescent="0.2">
      <c r="B22" s="2">
        <v>4</v>
      </c>
      <c r="C22" s="8">
        <f t="shared" si="0"/>
        <v>41100</v>
      </c>
      <c r="D22" s="2">
        <v>4</v>
      </c>
      <c r="E22" s="8">
        <f t="shared" si="1"/>
        <v>41031</v>
      </c>
      <c r="F22" s="2" t="s">
        <v>6</v>
      </c>
      <c r="G22" s="8">
        <f t="shared" si="2"/>
        <v>41279</v>
      </c>
    </row>
    <row r="23" spans="2:7" x14ac:dyDescent="0.2">
      <c r="B23" s="2">
        <v>5</v>
      </c>
      <c r="C23" s="8">
        <f t="shared" si="0"/>
        <v>41101</v>
      </c>
      <c r="D23" s="2">
        <v>5</v>
      </c>
      <c r="E23" s="8">
        <f t="shared" si="1"/>
        <v>41032</v>
      </c>
      <c r="F23" s="2">
        <v>5</v>
      </c>
      <c r="G23" s="8">
        <f t="shared" si="2"/>
        <v>41280</v>
      </c>
    </row>
    <row r="24" spans="2:7" x14ac:dyDescent="0.2">
      <c r="B24" s="12" t="s">
        <v>7</v>
      </c>
      <c r="C24" s="13">
        <f t="shared" si="0"/>
        <v>41102</v>
      </c>
      <c r="D24" s="2" t="s">
        <v>6</v>
      </c>
      <c r="E24" s="8">
        <f t="shared" si="1"/>
        <v>41033</v>
      </c>
      <c r="F24" s="12" t="s">
        <v>7</v>
      </c>
      <c r="G24" s="13">
        <f t="shared" si="2"/>
        <v>41281</v>
      </c>
    </row>
    <row r="25" spans="2:7" x14ac:dyDescent="0.2">
      <c r="D25" s="2" t="s">
        <v>6</v>
      </c>
      <c r="E25" s="8">
        <f t="shared" si="1"/>
        <v>41034</v>
      </c>
      <c r="F25" s="2"/>
      <c r="G25" s="8"/>
    </row>
    <row r="26" spans="2:7" x14ac:dyDescent="0.2">
      <c r="D26" s="2">
        <v>6</v>
      </c>
      <c r="E26" s="8">
        <f t="shared" si="1"/>
        <v>41035</v>
      </c>
      <c r="G26" s="8"/>
    </row>
    <row r="27" spans="2:7" x14ac:dyDescent="0.2">
      <c r="D27" s="12" t="s">
        <v>7</v>
      </c>
      <c r="E27" s="13">
        <f t="shared" si="1"/>
        <v>41036</v>
      </c>
      <c r="G27" s="8"/>
    </row>
    <row r="28" spans="2:7" x14ac:dyDescent="0.2">
      <c r="E28" s="8"/>
    </row>
    <row r="31" spans="2:7" x14ac:dyDescent="0.2">
      <c r="B31">
        <v>1</v>
      </c>
      <c r="C31" s="8">
        <f>C13</f>
        <v>41277</v>
      </c>
    </row>
    <row r="32" spans="2:7" x14ac:dyDescent="0.2">
      <c r="C32" s="8">
        <f>C31+1</f>
        <v>41278</v>
      </c>
    </row>
    <row r="33" spans="2:3" x14ac:dyDescent="0.2">
      <c r="C33" s="8">
        <f t="shared" ref="C33:C41" si="3">C32+1</f>
        <v>41279</v>
      </c>
    </row>
    <row r="34" spans="2:3" x14ac:dyDescent="0.2">
      <c r="B34">
        <v>2</v>
      </c>
      <c r="C34" s="8">
        <f t="shared" si="3"/>
        <v>41280</v>
      </c>
    </row>
    <row r="35" spans="2:3" x14ac:dyDescent="0.2">
      <c r="B35">
        <v>3</v>
      </c>
      <c r="C35" s="8">
        <f t="shared" si="3"/>
        <v>41281</v>
      </c>
    </row>
    <row r="36" spans="2:3" x14ac:dyDescent="0.2">
      <c r="B36">
        <v>4</v>
      </c>
      <c r="C36" s="8">
        <f t="shared" si="3"/>
        <v>41282</v>
      </c>
    </row>
    <row r="37" spans="2:3" x14ac:dyDescent="0.2">
      <c r="B37">
        <v>5</v>
      </c>
      <c r="C37" s="8">
        <f t="shared" si="3"/>
        <v>41283</v>
      </c>
    </row>
    <row r="38" spans="2:3" x14ac:dyDescent="0.2">
      <c r="B38">
        <v>6</v>
      </c>
      <c r="C38" s="8">
        <f t="shared" si="3"/>
        <v>41284</v>
      </c>
    </row>
    <row r="39" spans="2:3" x14ac:dyDescent="0.2">
      <c r="C39" s="8">
        <f t="shared" si="3"/>
        <v>41285</v>
      </c>
    </row>
    <row r="40" spans="2:3" x14ac:dyDescent="0.2">
      <c r="C40" s="8">
        <f t="shared" si="3"/>
        <v>41286</v>
      </c>
    </row>
    <row r="41" spans="2:3" x14ac:dyDescent="0.2">
      <c r="B41" s="10" t="s">
        <v>7</v>
      </c>
      <c r="C41" s="13">
        <f t="shared" si="3"/>
        <v>41287</v>
      </c>
    </row>
  </sheetData>
  <mergeCells count="1">
    <mergeCell ref="A1:E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Jours_fériés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2012-09-23T18:38:45Z</dcterms:created>
  <dcterms:modified xsi:type="dcterms:W3CDTF">2012-09-29T12:59:08Z</dcterms:modified>
</cp:coreProperties>
</file>