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20" yWindow="90" windowWidth="18915" windowHeight="9015"/>
  </bookViews>
  <sheets>
    <sheet name="Feuil1" sheetId="1" r:id="rId1"/>
  </sheets>
  <calcPr calcId="145621"/>
</workbook>
</file>

<file path=xl/calcChain.xml><?xml version="1.0" encoding="utf-8"?>
<calcChain xmlns="http://schemas.openxmlformats.org/spreadsheetml/2006/main">
  <c r="C12" i="1" l="1"/>
  <c r="C11" i="1"/>
  <c r="C10" i="1"/>
  <c r="F4" i="1"/>
  <c r="F5" i="1" s="1"/>
  <c r="F6" i="1" s="1"/>
  <c r="F7" i="1" s="1"/>
  <c r="F8" i="1" s="1"/>
  <c r="F9" i="1" s="1"/>
  <c r="F10" i="1" s="1"/>
  <c r="F11" i="1" s="1"/>
  <c r="F12" i="1" s="1"/>
  <c r="F13" i="1" s="1"/>
  <c r="F14" i="1" s="1"/>
  <c r="F15" i="1" s="1"/>
  <c r="F16" i="1" s="1"/>
  <c r="F17" i="1" s="1"/>
  <c r="F18" i="1" s="1"/>
  <c r="F19" i="1" s="1"/>
  <c r="F20" i="1" s="1"/>
  <c r="F21" i="1" s="1"/>
  <c r="F22" i="1" s="1"/>
  <c r="F23" i="1" s="1"/>
  <c r="F24" i="1" s="1"/>
  <c r="F25" i="1" s="1"/>
  <c r="F26" i="1" s="1"/>
  <c r="F27" i="1" s="1"/>
  <c r="F28" i="1" s="1"/>
  <c r="F29" i="1" s="1"/>
  <c r="F30" i="1" s="1"/>
  <c r="F31" i="1" s="1"/>
  <c r="F3" i="1"/>
  <c r="B12" i="1"/>
  <c r="B10" i="1"/>
  <c r="I4" i="1"/>
  <c r="J4" i="1" s="1"/>
  <c r="K4" i="1" s="1"/>
  <c r="G5" i="1" s="1"/>
  <c r="G4" i="1"/>
  <c r="K3" i="1"/>
  <c r="J3" i="1"/>
  <c r="I3" i="1"/>
  <c r="I2" i="1"/>
  <c r="J2" i="1"/>
  <c r="K2" i="1" s="1"/>
  <c r="G3" i="1" s="1"/>
  <c r="G2" i="1"/>
  <c r="H3" i="1"/>
  <c r="H4" i="1"/>
  <c r="H5" i="1"/>
  <c r="H6" i="1"/>
  <c r="H7" i="1"/>
  <c r="H8" i="1"/>
  <c r="H9" i="1"/>
  <c r="H10" i="1"/>
  <c r="H11" i="1"/>
  <c r="H12" i="1"/>
  <c r="H13" i="1"/>
  <c r="H14" i="1"/>
  <c r="H15" i="1"/>
  <c r="H16" i="1"/>
  <c r="H17" i="1"/>
  <c r="H18" i="1"/>
  <c r="H19" i="1"/>
  <c r="H20" i="1"/>
  <c r="H21" i="1"/>
  <c r="H22" i="1"/>
  <c r="H23" i="1"/>
  <c r="H24" i="1"/>
  <c r="H25" i="1"/>
  <c r="H26" i="1"/>
  <c r="H27" i="1"/>
  <c r="H28" i="1"/>
  <c r="H29" i="1"/>
  <c r="H30" i="1"/>
  <c r="H31" i="1"/>
  <c r="H2" i="1"/>
  <c r="B6" i="1"/>
  <c r="B11" i="1"/>
  <c r="I5" i="1" l="1"/>
  <c r="J5" i="1" s="1"/>
  <c r="K5" i="1" s="1"/>
  <c r="G6" i="1" s="1"/>
  <c r="I6" i="1" l="1"/>
  <c r="J6" i="1" s="1"/>
  <c r="K6" i="1" s="1"/>
  <c r="G7" i="1" s="1"/>
  <c r="I7" i="1" l="1"/>
  <c r="J7" i="1" s="1"/>
  <c r="K7" i="1" s="1"/>
  <c r="G8" i="1" s="1"/>
  <c r="I8" i="1" l="1"/>
  <c r="J8" i="1" s="1"/>
  <c r="K8" i="1" s="1"/>
  <c r="G9" i="1" s="1"/>
  <c r="I9" i="1" l="1"/>
  <c r="J9" i="1" s="1"/>
  <c r="K9" i="1" s="1"/>
  <c r="G10" i="1" s="1"/>
  <c r="I10" i="1" l="1"/>
  <c r="J10" i="1" s="1"/>
  <c r="K10" i="1" s="1"/>
  <c r="G11" i="1" s="1"/>
  <c r="I11" i="1" l="1"/>
  <c r="J11" i="1" s="1"/>
  <c r="K11" i="1" s="1"/>
  <c r="G12" i="1" s="1"/>
  <c r="I12" i="1" l="1"/>
  <c r="J12" i="1" s="1"/>
  <c r="K12" i="1" s="1"/>
  <c r="G13" i="1" s="1"/>
  <c r="I13" i="1" l="1"/>
  <c r="J13" i="1" s="1"/>
  <c r="K13" i="1" s="1"/>
  <c r="G14" i="1" s="1"/>
  <c r="I14" i="1" l="1"/>
  <c r="J14" i="1" s="1"/>
  <c r="K14" i="1" s="1"/>
  <c r="G15" i="1" s="1"/>
  <c r="I15" i="1" l="1"/>
  <c r="J15" i="1" s="1"/>
  <c r="K15" i="1" s="1"/>
  <c r="G16" i="1" s="1"/>
  <c r="I16" i="1" l="1"/>
  <c r="J16" i="1" s="1"/>
  <c r="K16" i="1" s="1"/>
  <c r="G17" i="1" s="1"/>
  <c r="I17" i="1" l="1"/>
  <c r="J17" i="1" s="1"/>
  <c r="K17" i="1" s="1"/>
  <c r="G18" i="1" s="1"/>
  <c r="I18" i="1" l="1"/>
  <c r="J18" i="1" s="1"/>
  <c r="K18" i="1"/>
  <c r="G19" i="1" s="1"/>
  <c r="I19" i="1" l="1"/>
  <c r="J19" i="1" s="1"/>
  <c r="K19" i="1" s="1"/>
  <c r="G20" i="1" s="1"/>
  <c r="I20" i="1" l="1"/>
  <c r="J20" i="1" s="1"/>
  <c r="K20" i="1" s="1"/>
  <c r="G21" i="1" s="1"/>
  <c r="I21" i="1" l="1"/>
  <c r="J21" i="1" s="1"/>
  <c r="K21" i="1" s="1"/>
  <c r="G22" i="1" s="1"/>
  <c r="I22" i="1" l="1"/>
  <c r="J22" i="1" s="1"/>
  <c r="K22" i="1" s="1"/>
  <c r="G23" i="1" s="1"/>
  <c r="I23" i="1" l="1"/>
  <c r="J23" i="1" s="1"/>
  <c r="K23" i="1"/>
  <c r="G24" i="1" s="1"/>
  <c r="I24" i="1" l="1"/>
  <c r="J24" i="1" s="1"/>
  <c r="K24" i="1" s="1"/>
  <c r="G25" i="1" s="1"/>
  <c r="I25" i="1" l="1"/>
  <c r="J25" i="1" s="1"/>
  <c r="K25" i="1" s="1"/>
  <c r="G26" i="1" s="1"/>
  <c r="I26" i="1" l="1"/>
  <c r="J26" i="1" s="1"/>
  <c r="K26" i="1" s="1"/>
  <c r="G27" i="1" s="1"/>
  <c r="I27" i="1" l="1"/>
  <c r="J27" i="1" s="1"/>
  <c r="K27" i="1" s="1"/>
  <c r="G28" i="1" s="1"/>
  <c r="I28" i="1" l="1"/>
  <c r="J28" i="1" s="1"/>
  <c r="K28" i="1" s="1"/>
  <c r="G29" i="1" s="1"/>
  <c r="I29" i="1" l="1"/>
  <c r="J29" i="1" s="1"/>
  <c r="K29" i="1"/>
  <c r="G30" i="1" s="1"/>
  <c r="I30" i="1" l="1"/>
  <c r="J30" i="1" s="1"/>
  <c r="K30" i="1"/>
  <c r="G31" i="1" s="1"/>
  <c r="I31" i="1" l="1"/>
  <c r="J31" i="1" s="1"/>
  <c r="K31" i="1" s="1"/>
</calcChain>
</file>

<file path=xl/sharedStrings.xml><?xml version="1.0" encoding="utf-8"?>
<sst xmlns="http://schemas.openxmlformats.org/spreadsheetml/2006/main" count="18" uniqueCount="15">
  <si>
    <t>Montant emprunté</t>
  </si>
  <si>
    <t>Durée</t>
  </si>
  <si>
    <t>EUR</t>
  </si>
  <si>
    <t>An(s)</t>
  </si>
  <si>
    <t>Taux annuel</t>
  </si>
  <si>
    <t>%</t>
  </si>
  <si>
    <t>Assurance mensuelle</t>
  </si>
  <si>
    <t>Annuité</t>
  </si>
  <si>
    <t>Amortissement</t>
  </si>
  <si>
    <t>Intérêts</t>
  </si>
  <si>
    <t>Coût assurance</t>
  </si>
  <si>
    <t>Capital</t>
  </si>
  <si>
    <t>Capital restant</t>
  </si>
  <si>
    <t>Total</t>
  </si>
  <si>
    <t>Date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</si>
</sst>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8" formatCode="#,##0.00\ &quot;€&quot;;[Red]\-#,##0.00\ &quot;€&quot;"/>
    <numFmt numFmtId="164" formatCode="0.0%"/>
  </numFmts>
  <fonts count="2" x14ac:knownFonts="1">
    <font>
      <sz val="11"/>
      <color theme="1"/>
      <name val="Calibri"/>
      <family val="2"/>
    </font>
    <font>
      <sz val="11"/>
      <color theme="1"/>
      <name val="Calibri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9" fontId="1" fillId="0" borderId="0" applyFont="0" applyFill="0" applyBorder="0" applyAlignment="0" applyProtection="0"/>
  </cellStyleXfs>
  <cellXfs count="7">
    <xf numFmtId="0" fontId="0" fillId="0" borderId="0" xfId="0"/>
    <xf numFmtId="0" fontId="0" fillId="0" borderId="0" xfId="0" applyAlignment="1">
      <alignment horizontal="left" indent="1"/>
    </xf>
    <xf numFmtId="2" fontId="0" fillId="0" borderId="0" xfId="0" applyNumberFormat="1"/>
    <xf numFmtId="8" fontId="0" fillId="0" borderId="0" xfId="0" applyNumberFormat="1"/>
    <xf numFmtId="4" fontId="0" fillId="0" borderId="0" xfId="0" applyNumberFormat="1"/>
    <xf numFmtId="14" fontId="0" fillId="0" borderId="0" xfId="0" applyNumberFormat="1"/>
    <xf numFmtId="164" fontId="0" fillId="0" borderId="0" xfId="1" applyNumberFormat="1" applyFont="1"/>
  </cellXfs>
  <cellStyles count="2">
    <cellStyle name="Normal" xfId="0" builtinId="0"/>
    <cellStyle name="Pourcentage" xfId="1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31"/>
  <sheetViews>
    <sheetView tabSelected="1" workbookViewId="0">
      <selection activeCell="C19" sqref="C19"/>
    </sheetView>
  </sheetViews>
  <sheetFormatPr baseColWidth="10" defaultRowHeight="15" x14ac:dyDescent="0.25"/>
  <cols>
    <col min="1" max="1" width="20" bestFit="1" customWidth="1"/>
    <col min="10" max="10" width="14.7109375" bestFit="1" customWidth="1"/>
  </cols>
  <sheetData>
    <row r="1" spans="1:11" x14ac:dyDescent="0.25">
      <c r="A1" t="s">
        <v>0</v>
      </c>
      <c r="B1">
        <v>3000</v>
      </c>
      <c r="C1" s="1" t="s">
        <v>2</v>
      </c>
      <c r="F1" t="s">
        <v>14</v>
      </c>
      <c r="G1" t="s">
        <v>11</v>
      </c>
      <c r="H1" t="s">
        <v>7</v>
      </c>
      <c r="I1" t="s">
        <v>9</v>
      </c>
      <c r="J1" t="s">
        <v>8</v>
      </c>
      <c r="K1" t="s">
        <v>12</v>
      </c>
    </row>
    <row r="2" spans="1:11" x14ac:dyDescent="0.25">
      <c r="A2" t="s">
        <v>1</v>
      </c>
      <c r="B2">
        <v>2.5</v>
      </c>
      <c r="C2" s="1" t="s">
        <v>3</v>
      </c>
      <c r="F2" s="5">
        <v>41583</v>
      </c>
      <c r="G2" s="4">
        <f>B1</f>
        <v>3000</v>
      </c>
      <c r="H2" s="4">
        <f>-$B$6</f>
        <v>109.97906258960774</v>
      </c>
      <c r="I2" s="4">
        <f>G2*$B$3/100/12</f>
        <v>18.75</v>
      </c>
      <c r="J2" s="4">
        <f>H2-I2</f>
        <v>91.229062589607736</v>
      </c>
      <c r="K2" s="4">
        <f>G2-J2</f>
        <v>2908.7709374103924</v>
      </c>
    </row>
    <row r="3" spans="1:11" x14ac:dyDescent="0.25">
      <c r="A3" t="s">
        <v>4</v>
      </c>
      <c r="B3">
        <v>7.5</v>
      </c>
      <c r="C3" s="1" t="s">
        <v>5</v>
      </c>
      <c r="F3" s="5">
        <f>DATE(YEAR(F2),MONTH(F2)+1,DAY(F2))</f>
        <v>41613</v>
      </c>
      <c r="G3" s="4">
        <f>K2</f>
        <v>2908.7709374103924</v>
      </c>
      <c r="H3" s="4">
        <f t="shared" ref="H3:H31" si="0">-$B$6</f>
        <v>109.97906258960774</v>
      </c>
      <c r="I3" s="4">
        <f>G3*$B$3/100/12</f>
        <v>18.179818358814952</v>
      </c>
      <c r="J3" s="4">
        <f>H3-I3</f>
        <v>91.79924423079278</v>
      </c>
      <c r="K3" s="4">
        <f>G3-J3</f>
        <v>2816.9716931795997</v>
      </c>
    </row>
    <row r="4" spans="1:11" x14ac:dyDescent="0.25">
      <c r="A4" t="s">
        <v>6</v>
      </c>
      <c r="B4">
        <v>1.75</v>
      </c>
      <c r="C4" s="1" t="s">
        <v>2</v>
      </c>
      <c r="F4" s="5">
        <f t="shared" ref="F4:F31" si="1">DATE(YEAR(F3),MONTH(F3)+1,DAY(F3))</f>
        <v>41644</v>
      </c>
      <c r="G4" s="4">
        <f>K3</f>
        <v>2816.9716931795997</v>
      </c>
      <c r="H4" s="4">
        <f t="shared" si="0"/>
        <v>109.97906258960774</v>
      </c>
      <c r="I4" s="4">
        <f t="shared" ref="I4:I31" si="2">G4*$B$3/100/12</f>
        <v>17.6060730823725</v>
      </c>
      <c r="J4" s="4">
        <f t="shared" ref="J4:J31" si="3">H4-I4</f>
        <v>92.372989507235232</v>
      </c>
      <c r="K4" s="4">
        <f t="shared" ref="K4:K31" si="4">G4-J4</f>
        <v>2724.5987036723645</v>
      </c>
    </row>
    <row r="5" spans="1:11" x14ac:dyDescent="0.25">
      <c r="F5" s="5">
        <f t="shared" si="1"/>
        <v>41675</v>
      </c>
      <c r="G5" s="4">
        <f t="shared" ref="G5:G31" si="5">K4</f>
        <v>2724.5987036723645</v>
      </c>
      <c r="H5" s="4">
        <f t="shared" si="0"/>
        <v>109.97906258960774</v>
      </c>
      <c r="I5" s="4">
        <f t="shared" si="2"/>
        <v>17.028741897952276</v>
      </c>
      <c r="J5" s="4">
        <f t="shared" si="3"/>
        <v>92.950320691655463</v>
      </c>
      <c r="K5" s="4">
        <f t="shared" si="4"/>
        <v>2631.6483829807089</v>
      </c>
    </row>
    <row r="6" spans="1:11" x14ac:dyDescent="0.25">
      <c r="A6" t="s">
        <v>7</v>
      </c>
      <c r="B6" s="3">
        <f>PMT(B3/100/12,B2*12,B1)</f>
        <v>-109.97906258960774</v>
      </c>
      <c r="F6" s="5">
        <f t="shared" si="1"/>
        <v>41703</v>
      </c>
      <c r="G6" s="4">
        <f t="shared" si="5"/>
        <v>2631.6483829807089</v>
      </c>
      <c r="H6" s="4">
        <f t="shared" si="0"/>
        <v>109.97906258960774</v>
      </c>
      <c r="I6" s="4">
        <f t="shared" si="2"/>
        <v>16.447802393629431</v>
      </c>
      <c r="J6" s="4">
        <f t="shared" si="3"/>
        <v>93.531260195978305</v>
      </c>
      <c r="K6" s="4">
        <f t="shared" si="4"/>
        <v>2538.1171227847308</v>
      </c>
    </row>
    <row r="7" spans="1:11" x14ac:dyDescent="0.25">
      <c r="F7" s="5">
        <f t="shared" si="1"/>
        <v>41734</v>
      </c>
      <c r="G7" s="4">
        <f t="shared" si="5"/>
        <v>2538.1171227847308</v>
      </c>
      <c r="H7" s="4">
        <f t="shared" si="0"/>
        <v>109.97906258960774</v>
      </c>
      <c r="I7" s="4">
        <f t="shared" si="2"/>
        <v>15.863232017404568</v>
      </c>
      <c r="J7" s="4">
        <f t="shared" si="3"/>
        <v>94.115830572203166</v>
      </c>
      <c r="K7" s="4">
        <f t="shared" si="4"/>
        <v>2444.0012922125275</v>
      </c>
    </row>
    <row r="8" spans="1:11" x14ac:dyDescent="0.25">
      <c r="F8" s="5">
        <f t="shared" si="1"/>
        <v>41764</v>
      </c>
      <c r="G8" s="4">
        <f t="shared" si="5"/>
        <v>2444.0012922125275</v>
      </c>
      <c r="H8" s="4">
        <f t="shared" si="0"/>
        <v>109.97906258960774</v>
      </c>
      <c r="I8" s="4">
        <f t="shared" si="2"/>
        <v>15.275008076328298</v>
      </c>
      <c r="J8" s="4">
        <f t="shared" si="3"/>
        <v>94.704054513279431</v>
      </c>
      <c r="K8" s="4">
        <f t="shared" si="4"/>
        <v>2349.2972376992479</v>
      </c>
    </row>
    <row r="9" spans="1:11" x14ac:dyDescent="0.25">
      <c r="F9" s="5">
        <f t="shared" si="1"/>
        <v>41795</v>
      </c>
      <c r="G9" s="4">
        <f t="shared" si="5"/>
        <v>2349.2972376992479</v>
      </c>
      <c r="H9" s="4">
        <f t="shared" si="0"/>
        <v>109.97906258960774</v>
      </c>
      <c r="I9" s="4">
        <f t="shared" si="2"/>
        <v>14.683107735620299</v>
      </c>
      <c r="J9" s="4">
        <f t="shared" si="3"/>
        <v>95.295954853987439</v>
      </c>
      <c r="K9" s="4">
        <f t="shared" si="4"/>
        <v>2254.0012828452604</v>
      </c>
    </row>
    <row r="10" spans="1:11" x14ac:dyDescent="0.25">
      <c r="A10" t="s">
        <v>9</v>
      </c>
      <c r="B10" s="4">
        <f>SUM(I2:I31)</f>
        <v>299.37187768823162</v>
      </c>
      <c r="C10" s="6">
        <f>B10/B$1</f>
        <v>9.9790625896077206E-2</v>
      </c>
      <c r="F10" s="5">
        <f t="shared" si="1"/>
        <v>41825</v>
      </c>
      <c r="G10" s="4">
        <f t="shared" si="5"/>
        <v>2254.0012828452604</v>
      </c>
      <c r="H10" s="4">
        <f t="shared" si="0"/>
        <v>109.97906258960774</v>
      </c>
      <c r="I10" s="4">
        <f t="shared" si="2"/>
        <v>14.087508017782879</v>
      </c>
      <c r="J10" s="4">
        <f t="shared" si="3"/>
        <v>95.891554571824855</v>
      </c>
      <c r="K10" s="4">
        <f t="shared" si="4"/>
        <v>2158.1097282734354</v>
      </c>
    </row>
    <row r="11" spans="1:11" x14ac:dyDescent="0.25">
      <c r="A11" t="s">
        <v>10</v>
      </c>
      <c r="B11" s="2">
        <f>B4*B2*12</f>
        <v>52.5</v>
      </c>
      <c r="C11" s="6">
        <f>B11/B$1</f>
        <v>1.7500000000000002E-2</v>
      </c>
      <c r="F11" s="5">
        <f t="shared" si="1"/>
        <v>41856</v>
      </c>
      <c r="G11" s="4">
        <f t="shared" si="5"/>
        <v>2158.1097282734354</v>
      </c>
      <c r="H11" s="4">
        <f t="shared" si="0"/>
        <v>109.97906258960774</v>
      </c>
      <c r="I11" s="4">
        <f t="shared" si="2"/>
        <v>13.488185801708973</v>
      </c>
      <c r="J11" s="4">
        <f t="shared" si="3"/>
        <v>96.49087678789877</v>
      </c>
      <c r="K11" s="4">
        <f t="shared" si="4"/>
        <v>2061.6188514855367</v>
      </c>
    </row>
    <row r="12" spans="1:11" x14ac:dyDescent="0.25">
      <c r="A12" t="s">
        <v>13</v>
      </c>
      <c r="B12" s="4">
        <f>SUM(B10:B11)</f>
        <v>351.87187768823162</v>
      </c>
      <c r="C12" s="6">
        <f>B12/B$1</f>
        <v>0.11729062589607721</v>
      </c>
      <c r="F12" s="5">
        <f t="shared" si="1"/>
        <v>41887</v>
      </c>
      <c r="G12" s="4">
        <f t="shared" si="5"/>
        <v>2061.6188514855367</v>
      </c>
      <c r="H12" s="4">
        <f t="shared" si="0"/>
        <v>109.97906258960774</v>
      </c>
      <c r="I12" s="4">
        <f t="shared" si="2"/>
        <v>12.885117821784604</v>
      </c>
      <c r="J12" s="4">
        <f t="shared" si="3"/>
        <v>97.093944767823132</v>
      </c>
      <c r="K12" s="4">
        <f t="shared" si="4"/>
        <v>1964.5249067177135</v>
      </c>
    </row>
    <row r="13" spans="1:11" x14ac:dyDescent="0.25">
      <c r="F13" s="5">
        <f t="shared" si="1"/>
        <v>41917</v>
      </c>
      <c r="G13" s="4">
        <f t="shared" si="5"/>
        <v>1964.5249067177135</v>
      </c>
      <c r="H13" s="4">
        <f t="shared" si="0"/>
        <v>109.97906258960774</v>
      </c>
      <c r="I13" s="4">
        <f t="shared" si="2"/>
        <v>12.27828066698571</v>
      </c>
      <c r="J13" s="4">
        <f t="shared" si="3"/>
        <v>97.700781922622028</v>
      </c>
      <c r="K13" s="4">
        <f t="shared" si="4"/>
        <v>1866.8241247950914</v>
      </c>
    </row>
    <row r="14" spans="1:11" x14ac:dyDescent="0.25">
      <c r="F14" s="5">
        <f t="shared" si="1"/>
        <v>41948</v>
      </c>
      <c r="G14" s="4">
        <f t="shared" si="5"/>
        <v>1866.8241247950914</v>
      </c>
      <c r="H14" s="4">
        <f t="shared" si="0"/>
        <v>109.97906258960774</v>
      </c>
      <c r="I14" s="4">
        <f t="shared" si="2"/>
        <v>11.667650779969321</v>
      </c>
      <c r="J14" s="4">
        <f t="shared" si="3"/>
        <v>98.311411809638415</v>
      </c>
      <c r="K14" s="4">
        <f t="shared" si="4"/>
        <v>1768.5127129854529</v>
      </c>
    </row>
    <row r="15" spans="1:11" x14ac:dyDescent="0.25">
      <c r="F15" s="5">
        <f t="shared" si="1"/>
        <v>41978</v>
      </c>
      <c r="G15" s="4">
        <f t="shared" si="5"/>
        <v>1768.5127129854529</v>
      </c>
      <c r="H15" s="4">
        <f t="shared" si="0"/>
        <v>109.97906258960774</v>
      </c>
      <c r="I15" s="4">
        <f t="shared" si="2"/>
        <v>11.053204456159081</v>
      </c>
      <c r="J15" s="4">
        <f t="shared" si="3"/>
        <v>98.925858133448656</v>
      </c>
      <c r="K15" s="4">
        <f t="shared" si="4"/>
        <v>1669.5868548520043</v>
      </c>
    </row>
    <row r="16" spans="1:11" x14ac:dyDescent="0.25">
      <c r="F16" s="5">
        <f t="shared" si="1"/>
        <v>42009</v>
      </c>
      <c r="G16" s="4">
        <f t="shared" si="5"/>
        <v>1669.5868548520043</v>
      </c>
      <c r="H16" s="4">
        <f t="shared" si="0"/>
        <v>109.97906258960774</v>
      </c>
      <c r="I16" s="4">
        <f t="shared" si="2"/>
        <v>10.434917842825026</v>
      </c>
      <c r="J16" s="4">
        <f t="shared" si="3"/>
        <v>99.544144746782706</v>
      </c>
      <c r="K16" s="4">
        <f t="shared" si="4"/>
        <v>1570.0427101052217</v>
      </c>
    </row>
    <row r="17" spans="6:11" x14ac:dyDescent="0.25">
      <c r="F17" s="5">
        <f t="shared" si="1"/>
        <v>42040</v>
      </c>
      <c r="G17" s="4">
        <f t="shared" si="5"/>
        <v>1570.0427101052217</v>
      </c>
      <c r="H17" s="4">
        <f t="shared" si="0"/>
        <v>109.97906258960774</v>
      </c>
      <c r="I17" s="4">
        <f t="shared" si="2"/>
        <v>9.812766938157635</v>
      </c>
      <c r="J17" s="4">
        <f t="shared" si="3"/>
        <v>100.1662956514501</v>
      </c>
      <c r="K17" s="4">
        <f t="shared" si="4"/>
        <v>1469.8764144537715</v>
      </c>
    </row>
    <row r="18" spans="6:11" x14ac:dyDescent="0.25">
      <c r="F18" s="5">
        <f t="shared" si="1"/>
        <v>42068</v>
      </c>
      <c r="G18" s="4">
        <f t="shared" si="5"/>
        <v>1469.8764144537715</v>
      </c>
      <c r="H18" s="4">
        <f t="shared" si="0"/>
        <v>109.97906258960774</v>
      </c>
      <c r="I18" s="4">
        <f t="shared" si="2"/>
        <v>9.1867275903360728</v>
      </c>
      <c r="J18" s="4">
        <f t="shared" si="3"/>
        <v>100.79233499927166</v>
      </c>
      <c r="K18" s="4">
        <f t="shared" si="4"/>
        <v>1369.0840794544999</v>
      </c>
    </row>
    <row r="19" spans="6:11" x14ac:dyDescent="0.25">
      <c r="F19" s="5">
        <f t="shared" si="1"/>
        <v>42099</v>
      </c>
      <c r="G19" s="4">
        <f t="shared" si="5"/>
        <v>1369.0840794544999</v>
      </c>
      <c r="H19" s="4">
        <f t="shared" si="0"/>
        <v>109.97906258960774</v>
      </c>
      <c r="I19" s="4">
        <f t="shared" si="2"/>
        <v>8.5567754965906246</v>
      </c>
      <c r="J19" s="4">
        <f t="shared" si="3"/>
        <v>101.4222870930171</v>
      </c>
      <c r="K19" s="4">
        <f t="shared" si="4"/>
        <v>1267.6617923614829</v>
      </c>
    </row>
    <row r="20" spans="6:11" x14ac:dyDescent="0.25">
      <c r="F20" s="5">
        <f t="shared" si="1"/>
        <v>42129</v>
      </c>
      <c r="G20" s="4">
        <f t="shared" si="5"/>
        <v>1267.6617923614829</v>
      </c>
      <c r="H20" s="4">
        <f t="shared" si="0"/>
        <v>109.97906258960774</v>
      </c>
      <c r="I20" s="4">
        <f t="shared" si="2"/>
        <v>7.9228862022592681</v>
      </c>
      <c r="J20" s="4">
        <f t="shared" si="3"/>
        <v>102.05617638734847</v>
      </c>
      <c r="K20" s="4">
        <f t="shared" si="4"/>
        <v>1165.6056159741345</v>
      </c>
    </row>
    <row r="21" spans="6:11" x14ac:dyDescent="0.25">
      <c r="F21" s="5">
        <f t="shared" si="1"/>
        <v>42160</v>
      </c>
      <c r="G21" s="4">
        <f t="shared" si="5"/>
        <v>1165.6056159741345</v>
      </c>
      <c r="H21" s="4">
        <f t="shared" si="0"/>
        <v>109.97906258960774</v>
      </c>
      <c r="I21" s="4">
        <f t="shared" si="2"/>
        <v>7.28503509983834</v>
      </c>
      <c r="J21" s="4">
        <f t="shared" si="3"/>
        <v>102.6940274897694</v>
      </c>
      <c r="K21" s="4">
        <f t="shared" si="4"/>
        <v>1062.911588484365</v>
      </c>
    </row>
    <row r="22" spans="6:11" x14ac:dyDescent="0.25">
      <c r="F22" s="5">
        <f t="shared" si="1"/>
        <v>42190</v>
      </c>
      <c r="G22" s="4">
        <f t="shared" si="5"/>
        <v>1062.911588484365</v>
      </c>
      <c r="H22" s="4">
        <f t="shared" si="0"/>
        <v>109.97906258960774</v>
      </c>
      <c r="I22" s="4">
        <f t="shared" si="2"/>
        <v>6.643197428027281</v>
      </c>
      <c r="J22" s="4">
        <f t="shared" si="3"/>
        <v>103.33586516158046</v>
      </c>
      <c r="K22" s="4">
        <f t="shared" si="4"/>
        <v>959.57572332278448</v>
      </c>
    </row>
    <row r="23" spans="6:11" x14ac:dyDescent="0.25">
      <c r="F23" s="5">
        <f t="shared" si="1"/>
        <v>42221</v>
      </c>
      <c r="G23" s="4">
        <f t="shared" si="5"/>
        <v>959.57572332278448</v>
      </c>
      <c r="H23" s="4">
        <f t="shared" si="0"/>
        <v>109.97906258960774</v>
      </c>
      <c r="I23" s="4">
        <f t="shared" si="2"/>
        <v>5.9973482707674028</v>
      </c>
      <c r="J23" s="4">
        <f t="shared" si="3"/>
        <v>103.98171431884033</v>
      </c>
      <c r="K23" s="4">
        <f t="shared" si="4"/>
        <v>855.59400900394417</v>
      </c>
    </row>
    <row r="24" spans="6:11" x14ac:dyDescent="0.25">
      <c r="F24" s="5">
        <f t="shared" si="1"/>
        <v>42252</v>
      </c>
      <c r="G24" s="4">
        <f t="shared" si="5"/>
        <v>855.59400900394417</v>
      </c>
      <c r="H24" s="4">
        <f t="shared" si="0"/>
        <v>109.97906258960774</v>
      </c>
      <c r="I24" s="4">
        <f t="shared" si="2"/>
        <v>5.3474625562746505</v>
      </c>
      <c r="J24" s="4">
        <f t="shared" si="3"/>
        <v>104.63160003333309</v>
      </c>
      <c r="K24" s="4">
        <f t="shared" si="4"/>
        <v>750.96240897061102</v>
      </c>
    </row>
    <row r="25" spans="6:11" x14ac:dyDescent="0.25">
      <c r="F25" s="5">
        <f t="shared" si="1"/>
        <v>42282</v>
      </c>
      <c r="G25" s="4">
        <f t="shared" si="5"/>
        <v>750.96240897061102</v>
      </c>
      <c r="H25" s="4">
        <f t="shared" si="0"/>
        <v>109.97906258960774</v>
      </c>
      <c r="I25" s="4">
        <f t="shared" si="2"/>
        <v>4.6935150560663192</v>
      </c>
      <c r="J25" s="4">
        <f t="shared" si="3"/>
        <v>105.28554753354142</v>
      </c>
      <c r="K25" s="4">
        <f t="shared" si="4"/>
        <v>645.67686143706965</v>
      </c>
    </row>
    <row r="26" spans="6:11" x14ac:dyDescent="0.25">
      <c r="F26" s="5">
        <f t="shared" si="1"/>
        <v>42313</v>
      </c>
      <c r="G26" s="4">
        <f t="shared" si="5"/>
        <v>645.67686143706965</v>
      </c>
      <c r="H26" s="4">
        <f t="shared" si="0"/>
        <v>109.97906258960774</v>
      </c>
      <c r="I26" s="4">
        <f t="shared" si="2"/>
        <v>4.0354803839816853</v>
      </c>
      <c r="J26" s="4">
        <f t="shared" si="3"/>
        <v>105.94358220562606</v>
      </c>
      <c r="K26" s="4">
        <f t="shared" si="4"/>
        <v>539.73327923144359</v>
      </c>
    </row>
    <row r="27" spans="6:11" x14ac:dyDescent="0.25">
      <c r="F27" s="5">
        <f t="shared" si="1"/>
        <v>42343</v>
      </c>
      <c r="G27" s="4">
        <f t="shared" si="5"/>
        <v>539.73327923144359</v>
      </c>
      <c r="H27" s="4">
        <f t="shared" si="0"/>
        <v>109.97906258960774</v>
      </c>
      <c r="I27" s="4">
        <f t="shared" si="2"/>
        <v>3.3733329951965225</v>
      </c>
      <c r="J27" s="4">
        <f t="shared" si="3"/>
        <v>106.60572959441122</v>
      </c>
      <c r="K27" s="4">
        <f t="shared" si="4"/>
        <v>433.12754963703236</v>
      </c>
    </row>
    <row r="28" spans="6:11" x14ac:dyDescent="0.25">
      <c r="F28" s="5">
        <f t="shared" si="1"/>
        <v>42374</v>
      </c>
      <c r="G28" s="4">
        <f t="shared" si="5"/>
        <v>433.12754963703236</v>
      </c>
      <c r="H28" s="4">
        <f t="shared" si="0"/>
        <v>109.97906258960774</v>
      </c>
      <c r="I28" s="4">
        <f t="shared" si="2"/>
        <v>2.7070471852314522</v>
      </c>
      <c r="J28" s="4">
        <f t="shared" si="3"/>
        <v>107.27201540437629</v>
      </c>
      <c r="K28" s="4">
        <f t="shared" si="4"/>
        <v>325.85553423265605</v>
      </c>
    </row>
    <row r="29" spans="6:11" x14ac:dyDescent="0.25">
      <c r="F29" s="5">
        <f t="shared" si="1"/>
        <v>42405</v>
      </c>
      <c r="G29" s="4">
        <f t="shared" si="5"/>
        <v>325.85553423265605</v>
      </c>
      <c r="H29" s="4">
        <f t="shared" si="0"/>
        <v>109.97906258960774</v>
      </c>
      <c r="I29" s="4">
        <f t="shared" si="2"/>
        <v>2.0365970889541001</v>
      </c>
      <c r="J29" s="4">
        <f t="shared" si="3"/>
        <v>107.94246550065364</v>
      </c>
      <c r="K29" s="4">
        <f t="shared" si="4"/>
        <v>217.91306873200242</v>
      </c>
    </row>
    <row r="30" spans="6:11" x14ac:dyDescent="0.25">
      <c r="F30" s="5">
        <f t="shared" si="1"/>
        <v>42434</v>
      </c>
      <c r="G30" s="4">
        <f t="shared" si="5"/>
        <v>217.91306873200242</v>
      </c>
      <c r="H30" s="4">
        <f t="shared" si="0"/>
        <v>109.97906258960774</v>
      </c>
      <c r="I30" s="4">
        <f t="shared" si="2"/>
        <v>1.3619566795750151</v>
      </c>
      <c r="J30" s="4">
        <f t="shared" si="3"/>
        <v>108.61710591003272</v>
      </c>
      <c r="K30" s="4">
        <f t="shared" si="4"/>
        <v>109.2959628219697</v>
      </c>
    </row>
    <row r="31" spans="6:11" x14ac:dyDescent="0.25">
      <c r="F31" s="5">
        <f t="shared" si="1"/>
        <v>42465</v>
      </c>
      <c r="G31" s="4">
        <f t="shared" si="5"/>
        <v>109.2959628219697</v>
      </c>
      <c r="H31" s="4">
        <f t="shared" si="0"/>
        <v>109.97906258960774</v>
      </c>
      <c r="I31" s="4">
        <f t="shared" si="2"/>
        <v>0.68309976763731062</v>
      </c>
      <c r="J31" s="4">
        <f t="shared" si="3"/>
        <v>109.29596282197042</v>
      </c>
      <c r="K31" s="4">
        <f t="shared" si="4"/>
        <v>-7.2475359047530219E-13</v>
      </c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Jean-Eric Pelouas</dc:creator>
  <cp:lastModifiedBy>Jean-Eric Pelouas</cp:lastModifiedBy>
  <dcterms:created xsi:type="dcterms:W3CDTF">2013-12-02T10:49:14Z</dcterms:created>
  <dcterms:modified xsi:type="dcterms:W3CDTF">2013-12-02T11:02:49Z</dcterms:modified>
</cp:coreProperties>
</file>