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tabRatio="933"/>
  </bookViews>
  <sheets>
    <sheet name="Suivi NC" sheetId="3" r:id="rId1"/>
    <sheet name="FNC par poste" sheetId="11" r:id="rId2"/>
  </sheets>
  <calcPr calcId="162913"/>
  <pivotCaches>
    <pivotCache cacheId="0" r:id="rId3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6" i="11" l="1"/>
  <c r="E2" i="3" l="1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D2" i="3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A3" i="3" l="1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" i="3"/>
  <c r="F2" i="3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I2" i="3"/>
</calcChain>
</file>

<file path=xl/sharedStrings.xml><?xml version="1.0" encoding="utf-8"?>
<sst xmlns="http://schemas.openxmlformats.org/spreadsheetml/2006/main" count="1387" uniqueCount="345">
  <si>
    <t>Date ouverture</t>
  </si>
  <si>
    <t>Poste concerné</t>
  </si>
  <si>
    <t>NC enregistrée par</t>
  </si>
  <si>
    <t>NC_2017-57</t>
  </si>
  <si>
    <t>Baignoire</t>
  </si>
  <si>
    <t>Moteurs</t>
  </si>
  <si>
    <t>Jeu de cardans</t>
  </si>
  <si>
    <t>Chassis</t>
  </si>
  <si>
    <t>JFO</t>
  </si>
  <si>
    <t>DMA</t>
  </si>
  <si>
    <t>P1</t>
  </si>
  <si>
    <t>S2</t>
  </si>
  <si>
    <t>P2</t>
  </si>
  <si>
    <t>S3</t>
  </si>
  <si>
    <t>P3</t>
  </si>
  <si>
    <t>S4</t>
  </si>
  <si>
    <t>P4</t>
  </si>
  <si>
    <t>S5</t>
  </si>
  <si>
    <t>P5</t>
  </si>
  <si>
    <t>S6</t>
  </si>
  <si>
    <t>P6</t>
  </si>
  <si>
    <t>P7</t>
  </si>
  <si>
    <t>Réception</t>
  </si>
  <si>
    <t>Total général</t>
  </si>
  <si>
    <t>NC_2016-02</t>
  </si>
  <si>
    <t>NC_2016-04</t>
  </si>
  <si>
    <t>NC_2016-01</t>
  </si>
  <si>
    <t>NC_2016-03</t>
  </si>
  <si>
    <t>NC_2017-01</t>
  </si>
  <si>
    <t>NC_2017-02</t>
  </si>
  <si>
    <t>NC_2017-03</t>
  </si>
  <si>
    <t>NC_2017-04</t>
  </si>
  <si>
    <t>NC_2017-05</t>
  </si>
  <si>
    <t>NC_2017-06</t>
  </si>
  <si>
    <t>NC_2017-07</t>
  </si>
  <si>
    <t>NC_2017-08</t>
  </si>
  <si>
    <t>NC_2017-09</t>
  </si>
  <si>
    <t>NC_2017-10</t>
  </si>
  <si>
    <t>NC_2017-11</t>
  </si>
  <si>
    <t>NC_2017-12</t>
  </si>
  <si>
    <t>NC_2017-13</t>
  </si>
  <si>
    <t>NC_2017-14</t>
  </si>
  <si>
    <t>NC_2017-15</t>
  </si>
  <si>
    <t>NC_2017-16</t>
  </si>
  <si>
    <t>NC_2017-17</t>
  </si>
  <si>
    <t>NC_2017-18</t>
  </si>
  <si>
    <t>NC_2017-19</t>
  </si>
  <si>
    <t>NC_2017-20</t>
  </si>
  <si>
    <t>NC_2017-21</t>
  </si>
  <si>
    <t>NC_2017-22</t>
  </si>
  <si>
    <t>NC_2017-23</t>
  </si>
  <si>
    <t>NC_2017-24</t>
  </si>
  <si>
    <t>NC_2017-25</t>
  </si>
  <si>
    <t>NC_2017-26</t>
  </si>
  <si>
    <t>NC_2017-27</t>
  </si>
  <si>
    <t>NC_2017-28</t>
  </si>
  <si>
    <t>NC_2017-29</t>
  </si>
  <si>
    <t>NC_2017-30</t>
  </si>
  <si>
    <t>NC_2017-31</t>
  </si>
  <si>
    <t>NC_2017-32</t>
  </si>
  <si>
    <t>NC_2017-33</t>
  </si>
  <si>
    <t>NC_2017-34</t>
  </si>
  <si>
    <t>NC_2017-35</t>
  </si>
  <si>
    <t>NC_2017-36</t>
  </si>
  <si>
    <t>NC_2017-37</t>
  </si>
  <si>
    <t>NC_2017-38</t>
  </si>
  <si>
    <t>NC_2017-39</t>
  </si>
  <si>
    <t>NC_2017-40</t>
  </si>
  <si>
    <t>NC_2017-41</t>
  </si>
  <si>
    <t>NC_2017-42</t>
  </si>
  <si>
    <t>NC_2017-43</t>
  </si>
  <si>
    <t>NC_2017-44</t>
  </si>
  <si>
    <t>NC_2017-45</t>
  </si>
  <si>
    <t>NC_2017-46</t>
  </si>
  <si>
    <t>NC_2017-47</t>
  </si>
  <si>
    <t>NC_2017-48</t>
  </si>
  <si>
    <t>faisceau bas</t>
  </si>
  <si>
    <t>NC_2017-49</t>
  </si>
  <si>
    <t>NC_2017-50</t>
  </si>
  <si>
    <t>NC_2017-51</t>
  </si>
  <si>
    <t>NC_2017-52</t>
  </si>
  <si>
    <t>NC_2017-53</t>
  </si>
  <si>
    <t>NC_2017-54</t>
  </si>
  <si>
    <t>NC_2017-55</t>
  </si>
  <si>
    <t>NC_2017-56</t>
  </si>
  <si>
    <t>NC_2017-58</t>
  </si>
  <si>
    <t>NC_2017-59</t>
  </si>
  <si>
    <t>Fermé</t>
  </si>
  <si>
    <t>Ouvert</t>
  </si>
  <si>
    <t>Date cloture NC</t>
  </si>
  <si>
    <t>NC_2017-60</t>
  </si>
  <si>
    <t>Triangle</t>
  </si>
  <si>
    <t>NC_2017-61</t>
  </si>
  <si>
    <t>NC_2017-62</t>
  </si>
  <si>
    <t>NC_2017-63</t>
  </si>
  <si>
    <t>NC_2017-64</t>
  </si>
  <si>
    <t>NC_2017-65</t>
  </si>
  <si>
    <t>NC_2017-66</t>
  </si>
  <si>
    <t>NC_2017-67</t>
  </si>
  <si>
    <t>NC_2017-68</t>
  </si>
  <si>
    <t>NC_2017-69</t>
  </si>
  <si>
    <t>NC_2017-70</t>
  </si>
  <si>
    <t>NC_2017-71</t>
  </si>
  <si>
    <t>NC_2017-72</t>
  </si>
  <si>
    <t>NC_2017-73</t>
  </si>
  <si>
    <t>NC_2017-74</t>
  </si>
  <si>
    <t>NC_2017-75</t>
  </si>
  <si>
    <t>NC_2017-77</t>
  </si>
  <si>
    <t>NC_2017-78</t>
  </si>
  <si>
    <t>NC_2017-79</t>
  </si>
  <si>
    <t>NC_2017-80</t>
  </si>
  <si>
    <t>NC_2017-81</t>
  </si>
  <si>
    <t>NC_2017-82</t>
  </si>
  <si>
    <t>NC_2017-83</t>
  </si>
  <si>
    <t>NC_2017-84</t>
  </si>
  <si>
    <t>NC_2017-85</t>
  </si>
  <si>
    <t>NC_2017-86</t>
  </si>
  <si>
    <t>NC_2017-87</t>
  </si>
  <si>
    <t>NC_2017-88</t>
  </si>
  <si>
    <t>NC_2017-89</t>
  </si>
  <si>
    <t>NC_2017-90</t>
  </si>
  <si>
    <t>NC_2017-91</t>
  </si>
  <si>
    <t>NC_2017-92</t>
  </si>
  <si>
    <t>NC_2017-93</t>
  </si>
  <si>
    <t>NC_2017-94</t>
  </si>
  <si>
    <t>NC_2017-95</t>
  </si>
  <si>
    <t>NC_2017-96</t>
  </si>
  <si>
    <t>NC_2017-97</t>
  </si>
  <si>
    <t>Famille</t>
  </si>
  <si>
    <t>Capteur</t>
  </si>
  <si>
    <t>Batterie</t>
  </si>
  <si>
    <t>Composite</t>
  </si>
  <si>
    <t>Vitrage</t>
  </si>
  <si>
    <t>Câblage</t>
  </si>
  <si>
    <t>Sièges</t>
  </si>
  <si>
    <t>Peinture</t>
  </si>
  <si>
    <t>Habillage intérieur</t>
  </si>
  <si>
    <t>NC_2017-98</t>
  </si>
  <si>
    <t>NC_2017-99</t>
  </si>
  <si>
    <t>Caméra</t>
  </si>
  <si>
    <t>Mécanique</t>
  </si>
  <si>
    <t>Habillage extérieur</t>
  </si>
  <si>
    <t>Communication</t>
  </si>
  <si>
    <t>Eléments métalliques</t>
  </si>
  <si>
    <t>Mécanisme vitrage</t>
  </si>
  <si>
    <t>Eclairage</t>
  </si>
  <si>
    <t>Climatisation</t>
  </si>
  <si>
    <t>NC_2017-100</t>
  </si>
  <si>
    <t>NC_2017-101</t>
  </si>
  <si>
    <t>NC_2017-102</t>
  </si>
  <si>
    <t>NC_2017-103</t>
  </si>
  <si>
    <t>NC_2017-104</t>
  </si>
  <si>
    <t>Composant éléctrique</t>
  </si>
  <si>
    <t>NC_2017-105</t>
  </si>
  <si>
    <t>NC_2017-76</t>
  </si>
  <si>
    <t>NC_2017-107</t>
  </si>
  <si>
    <t>NC_2017-108</t>
  </si>
  <si>
    <t>NC_2017-109</t>
  </si>
  <si>
    <t>NC_2017-110</t>
  </si>
  <si>
    <t>NC_2017-111</t>
  </si>
  <si>
    <t>NC_2017-112</t>
  </si>
  <si>
    <t>NC_2017-113</t>
  </si>
  <si>
    <t>NC_2017-114</t>
  </si>
  <si>
    <t>NC_2017-115</t>
  </si>
  <si>
    <t>NC_2017-116</t>
  </si>
  <si>
    <t>NC_2017-117</t>
  </si>
  <si>
    <t>NC_2017-118</t>
  </si>
  <si>
    <t>NC_2017-119</t>
  </si>
  <si>
    <t>NC_2017-120</t>
  </si>
  <si>
    <t>NC_2017-121</t>
  </si>
  <si>
    <t>NC_2017-122</t>
  </si>
  <si>
    <t>NC_2017-123</t>
  </si>
  <si>
    <t>NC_2017-124</t>
  </si>
  <si>
    <t>NC_2017-125</t>
  </si>
  <si>
    <t>NC_2017-126</t>
  </si>
  <si>
    <t>NC_2017-127</t>
  </si>
  <si>
    <t>NC_2017-128</t>
  </si>
  <si>
    <t>NC_2017-129</t>
  </si>
  <si>
    <t>NC_2017-130</t>
  </si>
  <si>
    <t>NC_2017-131</t>
  </si>
  <si>
    <t>NC_2017-132</t>
  </si>
  <si>
    <t>NC_2017-133</t>
  </si>
  <si>
    <t>Composant électrique</t>
  </si>
  <si>
    <t>NC_2017-134</t>
  </si>
  <si>
    <t>NC_2017-135</t>
  </si>
  <si>
    <t>NC_2017-136</t>
  </si>
  <si>
    <t>NC_2018-1</t>
  </si>
  <si>
    <t>NC_2018-2</t>
  </si>
  <si>
    <t>NC_2018-3</t>
  </si>
  <si>
    <t>NC_2018-4</t>
  </si>
  <si>
    <t>NC_2018-5</t>
  </si>
  <si>
    <t>Utilisation Client</t>
  </si>
  <si>
    <t>NC_2018-6</t>
  </si>
  <si>
    <t>FNC Interne</t>
  </si>
  <si>
    <t>NC_2018-7</t>
  </si>
  <si>
    <t>Interne</t>
  </si>
  <si>
    <t>NC_2018-8</t>
  </si>
  <si>
    <t>NC_2018-9</t>
  </si>
  <si>
    <t>NC_2018-10</t>
  </si>
  <si>
    <t>NC_2018-11</t>
  </si>
  <si>
    <t>NC_2018-12</t>
  </si>
  <si>
    <t>NC_2018-13</t>
  </si>
  <si>
    <t>NC_2018-14</t>
  </si>
  <si>
    <t>NC_2018-15</t>
  </si>
  <si>
    <t>NC_2018-16</t>
  </si>
  <si>
    <t>NC_2018-17</t>
  </si>
  <si>
    <t>NC_2018-18</t>
  </si>
  <si>
    <t>NC_2018-19</t>
  </si>
  <si>
    <t>NC_2018-20</t>
  </si>
  <si>
    <t>NC_2018-21</t>
  </si>
  <si>
    <t>NC_2018-22</t>
  </si>
  <si>
    <t>NC_2018-23</t>
  </si>
  <si>
    <t>NC_2018-24</t>
  </si>
  <si>
    <t>NC_2018-25</t>
  </si>
  <si>
    <t>NC_2018-26</t>
  </si>
  <si>
    <t>NC_2018-27</t>
  </si>
  <si>
    <t>NC_2018-28</t>
  </si>
  <si>
    <t>garnissage supérieur D et G</t>
  </si>
  <si>
    <t>NC_2018-29</t>
  </si>
  <si>
    <t>NC_2018-30</t>
  </si>
  <si>
    <t>NC_2018-31</t>
  </si>
  <si>
    <t>NC_2018-32</t>
  </si>
  <si>
    <t>Composant hydrolique</t>
  </si>
  <si>
    <t>NC_2018-33</t>
  </si>
  <si>
    <t>NC_2018-34</t>
  </si>
  <si>
    <t>NC_2018-35</t>
  </si>
  <si>
    <t>NC_2018-36</t>
  </si>
  <si>
    <t>NC_2018-37</t>
  </si>
  <si>
    <t>NC_2018-38</t>
  </si>
  <si>
    <t>NC_2018-39</t>
  </si>
  <si>
    <t>NC_2018-40</t>
  </si>
  <si>
    <t>NC_2018-41</t>
  </si>
  <si>
    <t>NC_2018-42</t>
  </si>
  <si>
    <t>NC_2018-43</t>
  </si>
  <si>
    <t>NC_2018-44</t>
  </si>
  <si>
    <t>Maintenance</t>
  </si>
  <si>
    <t>NC_2018-48</t>
  </si>
  <si>
    <t>NC_2018-45</t>
  </si>
  <si>
    <t>NC_2018-46</t>
  </si>
  <si>
    <t>NC_2018-47</t>
  </si>
  <si>
    <t>NC_2018-49</t>
  </si>
  <si>
    <t>NC_2018-50</t>
  </si>
  <si>
    <t>NC_2018-51</t>
  </si>
  <si>
    <t>NC_2018-52</t>
  </si>
  <si>
    <t>NC_2018-53</t>
  </si>
  <si>
    <t>NC_2018-54</t>
  </si>
  <si>
    <t>Contacteur 12V</t>
  </si>
  <si>
    <t>NC_2018-55</t>
  </si>
  <si>
    <t>NC_2018-56</t>
  </si>
  <si>
    <t>NC_2018-57</t>
  </si>
  <si>
    <t>NC_2018-58</t>
  </si>
  <si>
    <t>NC_2018-59</t>
  </si>
  <si>
    <t>NC_2018-60</t>
  </si>
  <si>
    <t>NC_2018-61</t>
  </si>
  <si>
    <t>NC_2018-62</t>
  </si>
  <si>
    <t>NC_2018-63</t>
  </si>
  <si>
    <t>NC_2018-64</t>
  </si>
  <si>
    <t>NC_2018-65</t>
  </si>
  <si>
    <t>NC_2018-66</t>
  </si>
  <si>
    <t>NC_2018-67</t>
  </si>
  <si>
    <t>NC_2018-68</t>
  </si>
  <si>
    <t>NC_2018-69</t>
  </si>
  <si>
    <t>NC_2018-70</t>
  </si>
  <si>
    <t>NC_2018-71</t>
  </si>
  <si>
    <t>NC_2018-72</t>
  </si>
  <si>
    <t>NC_2018-73</t>
  </si>
  <si>
    <t>NC_2018-74</t>
  </si>
  <si>
    <t>NC_2018-75</t>
  </si>
  <si>
    <t>NC_2018-76</t>
  </si>
  <si>
    <t>NC_2018-77</t>
  </si>
  <si>
    <t>composant pneumatique</t>
  </si>
  <si>
    <t>NC_2018-78</t>
  </si>
  <si>
    <t>NC_2018-79</t>
  </si>
  <si>
    <t>NC_2018-80</t>
  </si>
  <si>
    <t>NC_2018-81</t>
  </si>
  <si>
    <t>NC_2018-82</t>
  </si>
  <si>
    <t>NC_2018-83</t>
  </si>
  <si>
    <t>NC_2018-84</t>
  </si>
  <si>
    <t>NC_2018-85</t>
  </si>
  <si>
    <t>NC_2018-86</t>
  </si>
  <si>
    <t>NC_2018-87</t>
  </si>
  <si>
    <t>NC_2018-89</t>
  </si>
  <si>
    <t>NC_2018-88</t>
  </si>
  <si>
    <t>NC_2018-90</t>
  </si>
  <si>
    <t>NC_2018-91</t>
  </si>
  <si>
    <t>NC_2018-92</t>
  </si>
  <si>
    <t>Test&amp;validation</t>
  </si>
  <si>
    <t>NC_2018-93</t>
  </si>
  <si>
    <t>NC_2018-94</t>
  </si>
  <si>
    <t>JOU</t>
  </si>
  <si>
    <t>NC_2018-95</t>
  </si>
  <si>
    <t>NC_2018-96</t>
  </si>
  <si>
    <t>NC_2018-97</t>
  </si>
  <si>
    <t>NC_2018-98</t>
  </si>
  <si>
    <t>NC_2018-99</t>
  </si>
  <si>
    <t>NC_2018-100</t>
  </si>
  <si>
    <t>ouvert</t>
  </si>
  <si>
    <t>NC_2018-101</t>
  </si>
  <si>
    <t>NC_2018-102</t>
  </si>
  <si>
    <t>NC_2018-103</t>
  </si>
  <si>
    <t>NC_2018-104</t>
  </si>
  <si>
    <t>NC_2018-105</t>
  </si>
  <si>
    <t>NC_2018-106</t>
  </si>
  <si>
    <t>NC_2018-107</t>
  </si>
  <si>
    <t>NC_2018-108</t>
  </si>
  <si>
    <t>NC_2018-109</t>
  </si>
  <si>
    <t>NC_2018-110</t>
  </si>
  <si>
    <t>NC_2018-111</t>
  </si>
  <si>
    <t>fermé</t>
  </si>
  <si>
    <t>NC_2018-112</t>
  </si>
  <si>
    <t>NC_2018-113</t>
  </si>
  <si>
    <t>NC_2018-114</t>
  </si>
  <si>
    <t>NC_2018-115</t>
  </si>
  <si>
    <t>NC_2018-116</t>
  </si>
  <si>
    <t>NC_2018-117</t>
  </si>
  <si>
    <t>NC_2018-118</t>
  </si>
  <si>
    <t>NC_2018-119</t>
  </si>
  <si>
    <t>NC_2018-120</t>
  </si>
  <si>
    <t>NC_2018-121</t>
  </si>
  <si>
    <t>NC_2018-122</t>
  </si>
  <si>
    <t>NC_2018-123</t>
  </si>
  <si>
    <t>NC_2018-124</t>
  </si>
  <si>
    <t>NC_2018-125</t>
  </si>
  <si>
    <t>NC_2018-126</t>
  </si>
  <si>
    <t>NC_2018-127</t>
  </si>
  <si>
    <t>NC_2018-128</t>
  </si>
  <si>
    <t>NC_2018-129</t>
  </si>
  <si>
    <t>Accessibilité</t>
  </si>
  <si>
    <t>NC_2018-130</t>
  </si>
  <si>
    <t>NC_2018-131</t>
  </si>
  <si>
    <t>NC_2018-132</t>
  </si>
  <si>
    <t>NC_2018-133</t>
  </si>
  <si>
    <t xml:space="preserve">support batterie </t>
  </si>
  <si>
    <t>Semaine</t>
  </si>
  <si>
    <t>montage</t>
  </si>
  <si>
    <t>Index</t>
  </si>
  <si>
    <t>Num FNC</t>
  </si>
  <si>
    <t>Année</t>
  </si>
  <si>
    <t>(Tous)</t>
  </si>
  <si>
    <t>Année ISO</t>
  </si>
  <si>
    <t>Mois ISO</t>
  </si>
  <si>
    <t xml:space="preserve">Num FNC </t>
  </si>
  <si>
    <t>Données</t>
  </si>
  <si>
    <t>var.</t>
  </si>
  <si>
    <t>Semaine ISO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</si>
</sst>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/mm/yy;@"/>
    <numFmt numFmtId="165" formatCode="[$-40C]d\ mmmm\ yyyy;@"/>
    <numFmt numFmtId="166" formatCode="[$-40C]mmm\-yy;@"/>
    <numFmt numFmtId="167" formatCode="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/>
    <xf numFmtId="49" fontId="0" fillId="0" borderId="1" xfId="0" applyNumberFormat="1" applyFont="1" applyFill="1" applyBorder="1" applyAlignment="1" applyProtection="1">
      <alignment vertical="top" wrapText="1"/>
      <protection locked="0"/>
    </xf>
    <xf numFmtId="0" fontId="0" fillId="0" borderId="1" xfId="0" applyNumberFormat="1" applyFont="1" applyFill="1" applyBorder="1" applyAlignment="1" applyProtection="1">
      <alignment vertical="top" wrapText="1"/>
      <protection locked="0"/>
    </xf>
    <xf numFmtId="166" fontId="0" fillId="0" borderId="1" xfId="0" applyNumberFormat="1" applyFont="1" applyFill="1" applyBorder="1" applyAlignment="1" applyProtection="1">
      <alignment vertical="top" wrapText="1"/>
      <protection locked="0"/>
    </xf>
    <xf numFmtId="0" fontId="0" fillId="0" borderId="1" xfId="0" applyFont="1" applyFill="1" applyBorder="1" applyAlignment="1" applyProtection="1">
      <alignment vertical="top" wrapText="1"/>
      <protection locked="0"/>
    </xf>
    <xf numFmtId="164" fontId="0" fillId="0" borderId="1" xfId="0" applyNumberFormat="1" applyFont="1" applyFill="1" applyBorder="1" applyAlignment="1" applyProtection="1">
      <alignment vertical="top" wrapText="1"/>
      <protection locked="0"/>
    </xf>
    <xf numFmtId="0" fontId="0" fillId="0" borderId="1" xfId="0" applyNumberFormat="1" applyFont="1" applyFill="1" applyBorder="1" applyAlignment="1" applyProtection="1">
      <protection locked="0"/>
    </xf>
    <xf numFmtId="0" fontId="0" fillId="0" borderId="1" xfId="0" applyFont="1" applyFill="1" applyBorder="1" applyAlignment="1" applyProtection="1">
      <protection locked="0"/>
    </xf>
    <xf numFmtId="14" fontId="0" fillId="0" borderId="1" xfId="0" applyNumberFormat="1" applyFont="1" applyFill="1" applyBorder="1" applyAlignment="1" applyProtection="1">
      <protection locked="0"/>
    </xf>
    <xf numFmtId="0" fontId="0" fillId="0" borderId="1" xfId="0" applyFont="1" applyBorder="1" applyAlignment="1"/>
    <xf numFmtId="165" fontId="0" fillId="2" borderId="1" xfId="0" applyNumberFormat="1" applyFont="1" applyFill="1" applyBorder="1" applyAlignment="1" applyProtection="1">
      <protection locked="0"/>
    </xf>
    <xf numFmtId="165" fontId="0" fillId="3" borderId="1" xfId="0" applyNumberFormat="1" applyFont="1" applyFill="1" applyBorder="1" applyAlignment="1" applyProtection="1">
      <protection locked="0"/>
    </xf>
    <xf numFmtId="165" fontId="0" fillId="3" borderId="2" xfId="0" applyNumberFormat="1" applyFont="1" applyFill="1" applyBorder="1" applyAlignment="1" applyProtection="1">
      <protection locked="0"/>
    </xf>
    <xf numFmtId="165" fontId="0" fillId="0" borderId="2" xfId="0" applyNumberFormat="1" applyFont="1" applyFill="1" applyBorder="1" applyAlignment="1" applyProtection="1">
      <protection locked="0"/>
    </xf>
    <xf numFmtId="0" fontId="0" fillId="0" borderId="3" xfId="0" applyNumberFormat="1" applyFont="1" applyFill="1" applyBorder="1" applyAlignment="1" applyProtection="1">
      <protection locked="0"/>
    </xf>
    <xf numFmtId="14" fontId="0" fillId="0" borderId="3" xfId="0" applyNumberFormat="1" applyFont="1" applyFill="1" applyBorder="1" applyAlignment="1" applyProtection="1">
      <protection locked="0"/>
    </xf>
    <xf numFmtId="0" fontId="0" fillId="0" borderId="3" xfId="0" applyFont="1" applyFill="1" applyBorder="1" applyAlignment="1" applyProtection="1">
      <protection locked="0"/>
    </xf>
    <xf numFmtId="165" fontId="0" fillId="0" borderId="4" xfId="0" applyNumberFormat="1" applyFont="1" applyFill="1" applyBorder="1" applyAlignment="1" applyProtection="1">
      <protection locked="0"/>
    </xf>
    <xf numFmtId="165" fontId="0" fillId="0" borderId="1" xfId="0" applyNumberFormat="1" applyFont="1" applyFill="1" applyBorder="1" applyAlignment="1" applyProtection="1">
      <protection locked="0"/>
    </xf>
    <xf numFmtId="0" fontId="0" fillId="0" borderId="0" xfId="0" applyFill="1" applyAlignment="1"/>
    <xf numFmtId="0" fontId="0" fillId="0" borderId="1" xfId="0" applyFill="1" applyBorder="1" applyAlignment="1"/>
    <xf numFmtId="15" fontId="0" fillId="0" borderId="1" xfId="0" applyNumberFormat="1" applyFont="1" applyFill="1" applyBorder="1" applyAlignment="1" applyProtection="1">
      <protection locked="0"/>
    </xf>
    <xf numFmtId="167" fontId="0" fillId="0" borderId="1" xfId="0" applyNumberFormat="1" applyFont="1" applyFill="1" applyBorder="1" applyAlignment="1" applyProtection="1">
      <protection locked="0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18">
    <dxf>
      <numFmt numFmtId="165" formatCode="[$-40C]d\ mmmm\ yyyy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67" formatCode="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64" formatCode="dd/mm/yy;@"/>
      <alignment horizontal="general" vertical="bottom" textRotation="0" wrapText="0" indent="0" justifyLastLine="0" shrinkToFit="0" readingOrder="0"/>
    </dxf>
    <dxf>
      <numFmt numFmtId="164" formatCode="dd/mm/yy;@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[SUIVI_NC.xlsm]FNC par poste!TCD_1</c:name>
    <c:fmtId val="23"/>
  </c:pivotSource>
  <c:chart>
    <c:title>
      <c:tx>
        <c:strRef>
          <c:f>'FNC par poste'!$E$6</c:f>
          <c:strCache>
            <c:ptCount val="1"/>
            <c:pt idx="0">
              <c:v>2018 - Répartition FNC par poste de travail (Tous)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ln w="19050" cap="rnd">
            <a:solidFill>
              <a:srgbClr val="FF0000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'FNC par poste'!$E$6</c:f>
              <c:strCache>
                <c:ptCount val="1"/>
                <c:pt idx="0">
                  <c:v>Num FNC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'FNC par poste'!$E$6</c:f>
              <c:strCache>
                <c:ptCount val="3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  <c:pt idx="15">
                  <c:v>17</c:v>
                </c:pt>
                <c:pt idx="16">
                  <c:v>18</c:v>
                </c:pt>
                <c:pt idx="17">
                  <c:v>19</c:v>
                </c:pt>
                <c:pt idx="18">
                  <c:v>20</c:v>
                </c:pt>
                <c:pt idx="19">
                  <c:v>21</c:v>
                </c:pt>
                <c:pt idx="20">
                  <c:v>22</c:v>
                </c:pt>
                <c:pt idx="21">
                  <c:v>23</c:v>
                </c:pt>
                <c:pt idx="22">
                  <c:v>24</c:v>
                </c:pt>
                <c:pt idx="23">
                  <c:v>25</c:v>
                </c:pt>
                <c:pt idx="24">
                  <c:v>26</c:v>
                </c:pt>
                <c:pt idx="25">
                  <c:v>27</c:v>
                </c:pt>
                <c:pt idx="26">
                  <c:v>28</c:v>
                </c:pt>
                <c:pt idx="27">
                  <c:v>29</c:v>
                </c:pt>
                <c:pt idx="28">
                  <c:v>30</c:v>
                </c:pt>
                <c:pt idx="29">
                  <c:v>31</c:v>
                </c:pt>
                <c:pt idx="30">
                  <c:v>32</c:v>
                </c:pt>
                <c:pt idx="31">
                  <c:v>33</c:v>
                </c:pt>
                <c:pt idx="32">
                  <c:v>34</c:v>
                </c:pt>
              </c:strCache>
            </c:strRef>
          </c:cat>
          <c:val>
            <c:numRef>
              <c:f>'FNC par poste'!$E$6</c:f>
              <c:numCache>
                <c:formatCode>General</c:formatCode>
                <c:ptCount val="33"/>
                <c:pt idx="0">
                  <c:v>2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  <c:pt idx="4">
                  <c:v>5</c:v>
                </c:pt>
                <c:pt idx="5">
                  <c:v>4</c:v>
                </c:pt>
                <c:pt idx="6">
                  <c:v>2</c:v>
                </c:pt>
                <c:pt idx="7">
                  <c:v>3</c:v>
                </c:pt>
                <c:pt idx="8">
                  <c:v>2</c:v>
                </c:pt>
                <c:pt idx="9">
                  <c:v>1</c:v>
                </c:pt>
                <c:pt idx="10">
                  <c:v>8</c:v>
                </c:pt>
                <c:pt idx="11">
                  <c:v>1</c:v>
                </c:pt>
                <c:pt idx="12">
                  <c:v>3</c:v>
                </c:pt>
                <c:pt idx="13">
                  <c:v>1</c:v>
                </c:pt>
                <c:pt idx="14">
                  <c:v>4</c:v>
                </c:pt>
                <c:pt idx="15">
                  <c:v>2</c:v>
                </c:pt>
                <c:pt idx="16">
                  <c:v>4</c:v>
                </c:pt>
                <c:pt idx="17">
                  <c:v>2</c:v>
                </c:pt>
                <c:pt idx="18">
                  <c:v>2</c:v>
                </c:pt>
                <c:pt idx="19">
                  <c:v>8</c:v>
                </c:pt>
                <c:pt idx="20">
                  <c:v>3</c:v>
                </c:pt>
                <c:pt idx="21">
                  <c:v>6</c:v>
                </c:pt>
                <c:pt idx="22">
                  <c:v>4</c:v>
                </c:pt>
                <c:pt idx="23">
                  <c:v>5</c:v>
                </c:pt>
                <c:pt idx="24">
                  <c:v>4</c:v>
                </c:pt>
                <c:pt idx="25">
                  <c:v>2</c:v>
                </c:pt>
                <c:pt idx="26">
                  <c:v>10</c:v>
                </c:pt>
                <c:pt idx="27">
                  <c:v>5</c:v>
                </c:pt>
                <c:pt idx="28">
                  <c:v>9</c:v>
                </c:pt>
                <c:pt idx="29">
                  <c:v>6</c:v>
                </c:pt>
                <c:pt idx="30">
                  <c:v>4</c:v>
                </c:pt>
                <c:pt idx="31">
                  <c:v>4</c:v>
                </c:pt>
                <c:pt idx="32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3C9-479F-815E-2A151F098D6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20803968"/>
        <c:axId val="420804296"/>
      </c:barChart>
      <c:lineChart>
        <c:grouping val="standard"/>
        <c:varyColors val="0"/>
        <c:ser>
          <c:idx val="1"/>
          <c:order val="1"/>
          <c:tx>
            <c:strRef>
              <c:f>'FNC par poste'!$E$6</c:f>
              <c:strCache>
                <c:ptCount val="1"/>
                <c:pt idx="0">
                  <c:v>var.</c:v>
                </c:pt>
              </c:strCache>
            </c:strRef>
          </c:tx>
          <c:spPr>
            <a:ln w="1905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strRef>
              <c:f>'FNC par poste'!$E$6</c:f>
              <c:strCache>
                <c:ptCount val="3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  <c:pt idx="15">
                  <c:v>17</c:v>
                </c:pt>
                <c:pt idx="16">
                  <c:v>18</c:v>
                </c:pt>
                <c:pt idx="17">
                  <c:v>19</c:v>
                </c:pt>
                <c:pt idx="18">
                  <c:v>20</c:v>
                </c:pt>
                <c:pt idx="19">
                  <c:v>21</c:v>
                </c:pt>
                <c:pt idx="20">
                  <c:v>22</c:v>
                </c:pt>
                <c:pt idx="21">
                  <c:v>23</c:v>
                </c:pt>
                <c:pt idx="22">
                  <c:v>24</c:v>
                </c:pt>
                <c:pt idx="23">
                  <c:v>25</c:v>
                </c:pt>
                <c:pt idx="24">
                  <c:v>26</c:v>
                </c:pt>
                <c:pt idx="25">
                  <c:v>27</c:v>
                </c:pt>
                <c:pt idx="26">
                  <c:v>28</c:v>
                </c:pt>
                <c:pt idx="27">
                  <c:v>29</c:v>
                </c:pt>
                <c:pt idx="28">
                  <c:v>30</c:v>
                </c:pt>
                <c:pt idx="29">
                  <c:v>31</c:v>
                </c:pt>
                <c:pt idx="30">
                  <c:v>32</c:v>
                </c:pt>
                <c:pt idx="31">
                  <c:v>33</c:v>
                </c:pt>
                <c:pt idx="32">
                  <c:v>34</c:v>
                </c:pt>
              </c:strCache>
            </c:strRef>
          </c:cat>
          <c:val>
            <c:numRef>
              <c:f>'FNC par poste'!$E$6</c:f>
              <c:numCache>
                <c:formatCode>General</c:formatCode>
                <c:ptCount val="33"/>
                <c:pt idx="1">
                  <c:v>2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-1</c:v>
                </c:pt>
                <c:pt idx="6">
                  <c:v>-2</c:v>
                </c:pt>
                <c:pt idx="7">
                  <c:v>1</c:v>
                </c:pt>
                <c:pt idx="8">
                  <c:v>-1</c:v>
                </c:pt>
                <c:pt idx="9">
                  <c:v>-1</c:v>
                </c:pt>
                <c:pt idx="10">
                  <c:v>7</c:v>
                </c:pt>
                <c:pt idx="11">
                  <c:v>-7</c:v>
                </c:pt>
                <c:pt idx="12">
                  <c:v>2</c:v>
                </c:pt>
                <c:pt idx="13">
                  <c:v>-2</c:v>
                </c:pt>
                <c:pt idx="14">
                  <c:v>3</c:v>
                </c:pt>
                <c:pt idx="15">
                  <c:v>-2</c:v>
                </c:pt>
                <c:pt idx="16">
                  <c:v>2</c:v>
                </c:pt>
                <c:pt idx="17">
                  <c:v>-2</c:v>
                </c:pt>
                <c:pt idx="18">
                  <c:v>0</c:v>
                </c:pt>
                <c:pt idx="19">
                  <c:v>6</c:v>
                </c:pt>
                <c:pt idx="20">
                  <c:v>-5</c:v>
                </c:pt>
                <c:pt idx="21">
                  <c:v>3</c:v>
                </c:pt>
                <c:pt idx="22">
                  <c:v>-2</c:v>
                </c:pt>
                <c:pt idx="23">
                  <c:v>1</c:v>
                </c:pt>
                <c:pt idx="24">
                  <c:v>-1</c:v>
                </c:pt>
                <c:pt idx="25">
                  <c:v>-2</c:v>
                </c:pt>
                <c:pt idx="26">
                  <c:v>8</c:v>
                </c:pt>
                <c:pt idx="27">
                  <c:v>-5</c:v>
                </c:pt>
                <c:pt idx="28">
                  <c:v>4</c:v>
                </c:pt>
                <c:pt idx="29">
                  <c:v>-3</c:v>
                </c:pt>
                <c:pt idx="30">
                  <c:v>-2</c:v>
                </c:pt>
                <c:pt idx="31">
                  <c:v>0</c:v>
                </c:pt>
                <c:pt idx="32">
                  <c:v>1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1-C3C9-479F-815E-2A151F098D6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32337384"/>
        <c:axId val="432333776"/>
      </c:lineChart>
      <c:catAx>
        <c:axId val="4208039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0804296"/>
        <c:crosses val="autoZero"/>
        <c:auto val="1"/>
        <c:lblAlgn val="ctr"/>
        <c:lblOffset val="100"/>
        <c:noMultiLvlLbl val="0"/>
      </c:catAx>
      <c:valAx>
        <c:axId val="420804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0803968"/>
        <c:crosses val="autoZero"/>
        <c:crossBetween val="between"/>
      </c:valAx>
      <c:valAx>
        <c:axId val="432333776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2337384"/>
        <c:crosses val="max"/>
        <c:crossBetween val="between"/>
      </c:valAx>
      <c:catAx>
        <c:axId val="43233738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3233377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528636</xdr:colOff>
      <xdr:row>3</xdr:row>
      <xdr:rowOff>180975</xdr:rowOff>
    </xdr:from>
    <xdr:to>
      <xdr:col>15</xdr:col>
      <xdr:colOff>314325</xdr:colOff>
      <xdr:row>18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340.447272337966" createdVersion="6" refreshedVersion="6" minRefreshableVersion="3" recordCount="275">
  <cacheSource type="worksheet">
    <worksheetSource name="T_Données"/>
  </cacheSource>
  <cacheFields count="10">
    <cacheField name="Index" numFmtId="167">
      <sharedItems containsSemiMixedTypes="0" containsString="0" containsNumber="1" containsInteger="1" minValue="1" maxValue="275"/>
    </cacheField>
    <cacheField name="Num FNC" numFmtId="0">
      <sharedItems containsBlank="1"/>
    </cacheField>
    <cacheField name="Date ouverture" numFmtId="14">
      <sharedItems containsSemiMixedTypes="0" containsNonDate="0" containsDate="1" containsString="0" minDate="2016-12-15T00:00:00" maxDate="2018-08-24T00:00:00"/>
    </cacheField>
    <cacheField name="Année ISO" numFmtId="0">
      <sharedItems containsSemiMixedTypes="0" containsString="0" containsNumber="1" containsInteger="1" minValue="2016" maxValue="2018" count="3">
        <n v="2016"/>
        <n v="2017"/>
        <n v="2018"/>
      </sharedItems>
    </cacheField>
    <cacheField name="Mois ISO" numFmtId="0">
      <sharedItems containsSemiMixedTypes="0" containsString="0" containsNumber="1" containsInteger="1" minValue="1" maxValue="12"/>
    </cacheField>
    <cacheField name="Semaine ISO" numFmtId="0">
      <sharedItems containsSemiMixedTypes="0" containsString="0" containsNumber="1" containsInteger="1" minValue="1" maxValue="52" count="51">
        <n v="50"/>
        <n v="51"/>
        <n v="1"/>
        <n v="4"/>
        <n v="5"/>
        <n v="6"/>
        <n v="7"/>
        <n v="8"/>
        <n v="9"/>
        <n v="10"/>
        <n v="11"/>
        <n v="12"/>
        <n v="13"/>
        <n v="14"/>
        <n v="16"/>
        <n v="17"/>
        <n v="20"/>
        <n v="21"/>
        <n v="22"/>
        <n v="19"/>
        <n v="23"/>
        <n v="25"/>
        <n v="27"/>
        <n v="30"/>
        <n v="32"/>
        <n v="34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2"/>
        <n v="2"/>
        <n v="3"/>
        <n v="15"/>
        <n v="18"/>
        <n v="24"/>
        <n v="26"/>
        <n v="28"/>
        <n v="29"/>
        <n v="31"/>
        <n v="33"/>
      </sharedItems>
    </cacheField>
    <cacheField name="NC enregistrée par" numFmtId="0">
      <sharedItems/>
    </cacheField>
    <cacheField name="Poste concerné" numFmtId="0">
      <sharedItems count="19">
        <s v="S6"/>
        <s v="P2"/>
        <s v="P5"/>
        <s v="P6"/>
        <s v="S4"/>
        <s v="P3"/>
        <s v="Réception"/>
        <s v="S2"/>
        <s v="P1"/>
        <s v="S5"/>
        <s v="P4"/>
        <s v="S3"/>
        <s v="P7"/>
        <s v="Utilisation Client"/>
        <s v="FNC Interne"/>
        <s v="Maintenance"/>
        <s v="Test&amp;validation"/>
        <s v="montage"/>
        <s v="support batterie "/>
      </sharedItems>
    </cacheField>
    <cacheField name="Famille" numFmtId="0">
      <sharedItems containsBlank="1"/>
    </cacheField>
    <cacheField name="Date cloture NC" numFmtId="165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5">
  <r>
    <n v="1"/>
    <s v="NC_2016-02"/>
    <d v="2016-12-16T00:00:00"/>
    <x v="0"/>
    <n v="12"/>
    <x v="0"/>
    <s v="DMA"/>
    <x v="0"/>
    <e v="#REF!"/>
    <s v="Fermé"/>
  </r>
  <r>
    <n v="2"/>
    <s v="NC_2016-04"/>
    <d v="2016-12-17T00:00:00"/>
    <x v="0"/>
    <n v="12"/>
    <x v="0"/>
    <s v="DMA"/>
    <x v="1"/>
    <s v="Mécanique"/>
    <s v="Fermé"/>
  </r>
  <r>
    <n v="3"/>
    <s v="NC_2016-01"/>
    <d v="2016-12-15T00:00:00"/>
    <x v="0"/>
    <n v="12"/>
    <x v="0"/>
    <s v="DMA"/>
    <x v="2"/>
    <s v="Capteur"/>
    <s v="Fermé"/>
  </r>
  <r>
    <n v="4"/>
    <s v="NC_2016-03"/>
    <d v="2016-12-20T00:00:00"/>
    <x v="0"/>
    <n v="12"/>
    <x v="1"/>
    <s v="DMA"/>
    <x v="3"/>
    <s v="Sièges"/>
    <s v="Fermé"/>
  </r>
  <r>
    <n v="5"/>
    <s v="NC_2017-01"/>
    <d v="2017-01-03T00:00:00"/>
    <x v="1"/>
    <n v="1"/>
    <x v="2"/>
    <s v="DMA"/>
    <x v="2"/>
    <s v="Eléments métalliques"/>
    <s v="Fermé"/>
  </r>
  <r>
    <n v="6"/>
    <s v="NC_2017-02"/>
    <d v="2017-01-03T00:00:00"/>
    <x v="1"/>
    <n v="1"/>
    <x v="2"/>
    <s v="DMA"/>
    <x v="2"/>
    <s v="Eléments métalliques"/>
    <s v="Fermé"/>
  </r>
  <r>
    <n v="7"/>
    <s v="NC_2017-03"/>
    <d v="2017-01-25T00:00:00"/>
    <x v="1"/>
    <n v="1"/>
    <x v="3"/>
    <s v="DMA"/>
    <x v="1"/>
    <s v="Mécanique"/>
    <s v="Fermé"/>
  </r>
  <r>
    <n v="8"/>
    <s v="NC_2017-04"/>
    <d v="2017-01-27T00:00:00"/>
    <x v="1"/>
    <n v="1"/>
    <x v="3"/>
    <s v="DMA"/>
    <x v="4"/>
    <s v="Communication"/>
    <s v="Fermé"/>
  </r>
  <r>
    <n v="9"/>
    <s v="NC_2017-05"/>
    <d v="2017-02-03T00:00:00"/>
    <x v="1"/>
    <n v="2"/>
    <x v="4"/>
    <s v="DMA"/>
    <x v="3"/>
    <s v="Eléments métalliques"/>
    <s v="Fermé"/>
  </r>
  <r>
    <n v="10"/>
    <s v="NC_2017-06"/>
    <d v="2017-02-08T00:00:00"/>
    <x v="1"/>
    <n v="2"/>
    <x v="5"/>
    <s v="DMA"/>
    <x v="5"/>
    <s v="Composite"/>
    <s v="Fermé"/>
  </r>
  <r>
    <n v="11"/>
    <s v="NC_2017-07"/>
    <d v="2017-02-14T00:00:00"/>
    <x v="1"/>
    <n v="2"/>
    <x v="6"/>
    <s v="DMA"/>
    <x v="2"/>
    <s v="Composite"/>
    <s v="Fermé"/>
  </r>
  <r>
    <n v="12"/>
    <s v="NC_2017-08"/>
    <d v="2017-02-15T00:00:00"/>
    <x v="1"/>
    <n v="2"/>
    <x v="6"/>
    <s v="DMA"/>
    <x v="0"/>
    <s v="Peinture"/>
    <s v="Fermé"/>
  </r>
  <r>
    <n v="13"/>
    <s v="NC_2017-09"/>
    <d v="2017-02-15T00:00:00"/>
    <x v="1"/>
    <n v="2"/>
    <x v="6"/>
    <s v="DMA"/>
    <x v="2"/>
    <s v="Vitrage"/>
    <s v="Fermé"/>
  </r>
  <r>
    <n v="14"/>
    <s v="NC_2017-10"/>
    <d v="2017-02-24T00:00:00"/>
    <x v="1"/>
    <n v="2"/>
    <x v="7"/>
    <s v="DMA"/>
    <x v="4"/>
    <s v="Communication"/>
    <s v="Fermé"/>
  </r>
  <r>
    <n v="15"/>
    <s v="NC_2017-11"/>
    <d v="2017-02-27T00:00:00"/>
    <x v="1"/>
    <n v="3"/>
    <x v="8"/>
    <s v="DMA"/>
    <x v="0"/>
    <s v="Peinture"/>
    <s v="Fermé"/>
  </r>
  <r>
    <n v="16"/>
    <s v="NC_2017-12"/>
    <d v="2017-03-02T00:00:00"/>
    <x v="1"/>
    <n v="3"/>
    <x v="8"/>
    <s v="DMA"/>
    <x v="6"/>
    <s v="Habillage intérieur"/>
    <s v="Fermé"/>
  </r>
  <r>
    <n v="17"/>
    <s v="NC_2017-13"/>
    <d v="2017-03-08T00:00:00"/>
    <x v="1"/>
    <n v="3"/>
    <x v="9"/>
    <s v="DMA"/>
    <x v="6"/>
    <s v="Câblage"/>
    <s v="Fermé"/>
  </r>
  <r>
    <n v="18"/>
    <s v="NC_2017-14"/>
    <d v="2017-03-08T00:00:00"/>
    <x v="1"/>
    <n v="3"/>
    <x v="9"/>
    <s v="DMA"/>
    <x v="4"/>
    <s v="Communication"/>
    <s v="Ouvert"/>
  </r>
  <r>
    <n v="19"/>
    <s v="NC_2017-15"/>
    <d v="2017-03-15T00:00:00"/>
    <x v="1"/>
    <n v="3"/>
    <x v="10"/>
    <s v="DMA"/>
    <x v="2"/>
    <s v="Vitrage"/>
    <s v="Fermé"/>
  </r>
  <r>
    <n v="20"/>
    <s v="NC_2017-16"/>
    <d v="2017-03-22T00:00:00"/>
    <x v="1"/>
    <n v="3"/>
    <x v="11"/>
    <s v="DMA"/>
    <x v="3"/>
    <s v="Sièges"/>
    <s v="Fermé"/>
  </r>
  <r>
    <n v="21"/>
    <s v="NC_2017-17"/>
    <d v="2017-03-22T00:00:00"/>
    <x v="1"/>
    <n v="3"/>
    <x v="11"/>
    <s v="DMA"/>
    <x v="6"/>
    <s v="Eléments métalliques"/>
    <s v="Fermé"/>
  </r>
  <r>
    <n v="22"/>
    <s v="NC_2017-18"/>
    <d v="2017-03-28T00:00:00"/>
    <x v="1"/>
    <n v="3"/>
    <x v="12"/>
    <s v="DMA"/>
    <x v="5"/>
    <s v="Câblage"/>
    <s v="Fermé"/>
  </r>
  <r>
    <n v="23"/>
    <s v="NC_2017-19"/>
    <d v="2017-03-28T00:00:00"/>
    <x v="1"/>
    <n v="3"/>
    <x v="12"/>
    <s v="DMA"/>
    <x v="3"/>
    <s v="Climatisation"/>
    <s v="Fermé"/>
  </r>
  <r>
    <n v="24"/>
    <s v="NC_2017-20"/>
    <d v="2017-03-29T00:00:00"/>
    <x v="1"/>
    <n v="3"/>
    <x v="12"/>
    <s v="DMA"/>
    <x v="3"/>
    <s v="Eléments métalliques"/>
    <s v="Fermé"/>
  </r>
  <r>
    <n v="25"/>
    <s v="NC_2017-21"/>
    <d v="2017-03-29T00:00:00"/>
    <x v="1"/>
    <n v="3"/>
    <x v="12"/>
    <s v="DMA"/>
    <x v="7"/>
    <s v="Eléments métalliques"/>
    <s v="Fermé"/>
  </r>
  <r>
    <n v="26"/>
    <s v="NC_2017-22"/>
    <d v="2017-03-29T00:00:00"/>
    <x v="1"/>
    <n v="3"/>
    <x v="12"/>
    <s v="DMA"/>
    <x v="6"/>
    <s v="Eléments métalliques"/>
    <s v="Fermé"/>
  </r>
  <r>
    <n v="27"/>
    <s v="NC_2017-23"/>
    <d v="2017-04-04T00:00:00"/>
    <x v="1"/>
    <n v="4"/>
    <x v="13"/>
    <s v="DMA"/>
    <x v="4"/>
    <s v="Communication"/>
    <s v="Fermé"/>
  </r>
  <r>
    <n v="28"/>
    <s v="NC_2017-24"/>
    <d v="2017-04-04T00:00:00"/>
    <x v="1"/>
    <n v="4"/>
    <x v="13"/>
    <s v="DMA"/>
    <x v="6"/>
    <s v="Câblage"/>
    <s v="Fermé"/>
  </r>
  <r>
    <n v="29"/>
    <m/>
    <d v="2017-04-04T00:00:00"/>
    <x v="1"/>
    <n v="4"/>
    <x v="13"/>
    <s v="DMA"/>
    <x v="6"/>
    <s v="Câblage"/>
    <s v="Fermé"/>
  </r>
  <r>
    <n v="30"/>
    <s v="NC_2017-25"/>
    <d v="2017-04-04T00:00:00"/>
    <x v="1"/>
    <n v="4"/>
    <x v="13"/>
    <s v="DMA"/>
    <x v="8"/>
    <s v="Eléments métalliques"/>
    <s v="Fermé"/>
  </r>
  <r>
    <n v="31"/>
    <m/>
    <d v="2017-04-04T00:00:00"/>
    <x v="1"/>
    <n v="4"/>
    <x v="13"/>
    <s v="DMA"/>
    <x v="7"/>
    <s v="Mécanique"/>
    <s v="Fermé"/>
  </r>
  <r>
    <n v="32"/>
    <s v="NC_2017-26"/>
    <d v="2017-04-19T00:00:00"/>
    <x v="1"/>
    <n v="4"/>
    <x v="14"/>
    <s v="DMA"/>
    <x v="7"/>
    <s v="Mécanique"/>
    <s v="Fermé"/>
  </r>
  <r>
    <n v="33"/>
    <s v="NC_2017-27"/>
    <d v="2017-04-19T00:00:00"/>
    <x v="1"/>
    <n v="4"/>
    <x v="14"/>
    <s v="DMA"/>
    <x v="7"/>
    <s v="Mécanique"/>
    <s v="Fermé"/>
  </r>
  <r>
    <n v="34"/>
    <s v="NC_2017-28"/>
    <d v="2017-04-21T00:00:00"/>
    <x v="1"/>
    <n v="4"/>
    <x v="14"/>
    <s v="DMA"/>
    <x v="6"/>
    <s v="Eléments métalliques"/>
    <s v="Fermé"/>
  </r>
  <r>
    <n v="35"/>
    <m/>
    <d v="2017-04-25T00:00:00"/>
    <x v="1"/>
    <n v="4"/>
    <x v="15"/>
    <s v="DMA"/>
    <x v="6"/>
    <s v="Eléments métalliques"/>
    <s v="Fermé"/>
  </r>
  <r>
    <n v="36"/>
    <s v="NC_2017-29"/>
    <d v="2017-05-18T00:00:00"/>
    <x v="1"/>
    <n v="5"/>
    <x v="16"/>
    <s v="DMA"/>
    <x v="8"/>
    <s v="Eléments métalliques"/>
    <s v="Fermé"/>
  </r>
  <r>
    <n v="37"/>
    <s v="NC_2017-30"/>
    <d v="2017-05-22T00:00:00"/>
    <x v="1"/>
    <n v="5"/>
    <x v="17"/>
    <s v="DMA"/>
    <x v="8"/>
    <s v="Eléments métalliques"/>
    <s v="Fermé"/>
  </r>
  <r>
    <n v="38"/>
    <s v="NC_2017-31"/>
    <d v="2017-05-26T00:00:00"/>
    <x v="1"/>
    <n v="5"/>
    <x v="17"/>
    <s v="DMA"/>
    <x v="6"/>
    <s v="Habillage intérieur"/>
    <s v="Fermé"/>
  </r>
  <r>
    <n v="39"/>
    <s v="NC_2017-32"/>
    <d v="2017-05-29T00:00:00"/>
    <x v="1"/>
    <n v="6"/>
    <x v="18"/>
    <s v="DMA"/>
    <x v="9"/>
    <s v="Peinture"/>
    <s v="Fermé"/>
  </r>
  <r>
    <n v="40"/>
    <s v="NC_2017-33"/>
    <d v="2017-05-29T00:00:00"/>
    <x v="1"/>
    <n v="6"/>
    <x v="18"/>
    <s v="DMA"/>
    <x v="6"/>
    <s v="Mécanique"/>
    <s v="Fermé"/>
  </r>
  <r>
    <n v="41"/>
    <s v="NC_2017-34"/>
    <d v="2017-05-09T00:00:00"/>
    <x v="1"/>
    <n v="5"/>
    <x v="19"/>
    <s v="DMA"/>
    <x v="4"/>
    <s v="Batterie"/>
    <s v="Fermé"/>
  </r>
  <r>
    <n v="42"/>
    <s v="NC_2017-35"/>
    <d v="2017-06-05T00:00:00"/>
    <x v="1"/>
    <n v="6"/>
    <x v="20"/>
    <s v="DMA"/>
    <x v="1"/>
    <s v="Eléments métalliques"/>
    <s v="Fermé"/>
  </r>
  <r>
    <n v="43"/>
    <s v="NC_2017-36"/>
    <d v="2017-06-05T00:00:00"/>
    <x v="1"/>
    <n v="6"/>
    <x v="20"/>
    <s v="DMA"/>
    <x v="6"/>
    <s v="Composite"/>
    <s v="Fermé"/>
  </r>
  <r>
    <n v="44"/>
    <s v="NC_2017-37"/>
    <d v="2017-06-07T00:00:00"/>
    <x v="1"/>
    <n v="6"/>
    <x v="20"/>
    <s v="DMA"/>
    <x v="10"/>
    <s v="Batterie"/>
    <s v="Fermé"/>
  </r>
  <r>
    <n v="45"/>
    <s v="NC_2017-38"/>
    <d v="2017-06-07T00:00:00"/>
    <x v="1"/>
    <n v="6"/>
    <x v="20"/>
    <s v="DMA"/>
    <x v="6"/>
    <s v="Eléments métalliques"/>
    <s v="Fermé"/>
  </r>
  <r>
    <n v="46"/>
    <s v="NC_2017-39"/>
    <d v="2017-06-19T00:00:00"/>
    <x v="1"/>
    <n v="6"/>
    <x v="21"/>
    <s v="DMA"/>
    <x v="11"/>
    <s v="Composite"/>
    <s v="Fermé"/>
  </r>
  <r>
    <n v="47"/>
    <s v="NC_2017-40"/>
    <d v="2017-06-20T00:00:00"/>
    <x v="1"/>
    <n v="6"/>
    <x v="21"/>
    <s v="DMA"/>
    <x v="6"/>
    <s v="Habillage intérieur"/>
    <s v="Fermé"/>
  </r>
  <r>
    <n v="48"/>
    <s v="NC_2017-41"/>
    <d v="2017-06-21T00:00:00"/>
    <x v="1"/>
    <n v="6"/>
    <x v="21"/>
    <s v="DMA"/>
    <x v="6"/>
    <s v="Câblage"/>
    <s v="Fermé"/>
  </r>
  <r>
    <n v="49"/>
    <s v="NC_2017-42"/>
    <d v="2017-07-07T00:00:00"/>
    <x v="1"/>
    <n v="7"/>
    <x v="22"/>
    <s v="DMA"/>
    <x v="7"/>
    <s v="Eléments métalliques"/>
    <s v="Fermé"/>
  </r>
  <r>
    <n v="50"/>
    <s v="NC_2017-43"/>
    <d v="2017-07-26T00:00:00"/>
    <x v="1"/>
    <n v="7"/>
    <x v="23"/>
    <s v="DMA"/>
    <x v="6"/>
    <s v="Composite"/>
    <s v="Fermé"/>
  </r>
  <r>
    <n v="51"/>
    <s v="NC_2017-44"/>
    <d v="2017-07-26T00:00:00"/>
    <x v="1"/>
    <n v="7"/>
    <x v="23"/>
    <s v="DMA"/>
    <x v="8"/>
    <s v="Eléments métalliques"/>
    <s v="Fermé"/>
  </r>
  <r>
    <n v="52"/>
    <s v="NC_2017-45"/>
    <d v="2017-07-27T00:00:00"/>
    <x v="1"/>
    <n v="7"/>
    <x v="23"/>
    <s v="DMA"/>
    <x v="6"/>
    <s v="Eléments métalliques"/>
    <s v="Fermé"/>
  </r>
  <r>
    <n v="53"/>
    <s v="NC_2017-46"/>
    <d v="2017-08-08T00:00:00"/>
    <x v="1"/>
    <n v="8"/>
    <x v="24"/>
    <s v="DMA"/>
    <x v="12"/>
    <s v="Câblage"/>
    <s v="Fermé"/>
  </r>
  <r>
    <n v="54"/>
    <s v="NC_2017-47"/>
    <d v="2017-08-08T00:00:00"/>
    <x v="1"/>
    <n v="8"/>
    <x v="24"/>
    <s v="DMA"/>
    <x v="1"/>
    <s v="Câblage"/>
    <s v="Fermé"/>
  </r>
  <r>
    <n v="55"/>
    <s v="NC_2017-48"/>
    <d v="2017-08-22T00:00:00"/>
    <x v="1"/>
    <n v="8"/>
    <x v="25"/>
    <s v="DMA"/>
    <x v="6"/>
    <s v="Eléments métalliques"/>
    <s v="Fermé"/>
  </r>
  <r>
    <n v="56"/>
    <s v="NC_2017-49"/>
    <d v="2017-09-07T00:00:00"/>
    <x v="1"/>
    <n v="9"/>
    <x v="26"/>
    <s v="DMA"/>
    <x v="10"/>
    <s v="Eléments métalliques"/>
    <s v="Fermé"/>
  </r>
  <r>
    <n v="57"/>
    <s v="NC_2017-50"/>
    <d v="2017-09-08T00:00:00"/>
    <x v="1"/>
    <n v="9"/>
    <x v="26"/>
    <s v="DMA"/>
    <x v="12"/>
    <s v="Vitrage"/>
    <s v="Fermé"/>
  </r>
  <r>
    <n v="58"/>
    <s v="NC_2017-51"/>
    <d v="2017-09-13T00:00:00"/>
    <x v="1"/>
    <n v="9"/>
    <x v="27"/>
    <s v="JFO"/>
    <x v="9"/>
    <s v="Composite"/>
    <s v="Fermé"/>
  </r>
  <r>
    <n v="59"/>
    <s v="NC_2017-52"/>
    <d v="2017-09-13T00:00:00"/>
    <x v="1"/>
    <n v="9"/>
    <x v="27"/>
    <s v="JFO"/>
    <x v="7"/>
    <s v="Mécanique"/>
    <s v="Fermé"/>
  </r>
  <r>
    <n v="60"/>
    <s v="NC_2017-53"/>
    <d v="2017-09-13T00:00:00"/>
    <x v="1"/>
    <n v="9"/>
    <x v="27"/>
    <s v="JFO"/>
    <x v="9"/>
    <s v="Vitrage"/>
    <s v="Fermé"/>
  </r>
  <r>
    <n v="61"/>
    <s v="NC_2017-54"/>
    <d v="2017-09-13T00:00:00"/>
    <x v="1"/>
    <n v="9"/>
    <x v="27"/>
    <s v="JFO"/>
    <x v="3"/>
    <s v="Habillage intérieur"/>
    <s v="Ouvert"/>
  </r>
  <r>
    <n v="62"/>
    <s v="NC_2017-55"/>
    <d v="2017-09-13T00:00:00"/>
    <x v="1"/>
    <n v="9"/>
    <x v="27"/>
    <s v="JFO"/>
    <x v="6"/>
    <s v="Composite"/>
    <s v="Fermé"/>
  </r>
  <r>
    <n v="63"/>
    <s v="NC_2017-56"/>
    <d v="2017-09-15T00:00:00"/>
    <x v="1"/>
    <n v="9"/>
    <x v="27"/>
    <s v="JFO"/>
    <x v="1"/>
    <s v="Mécanique"/>
    <s v="Fermé"/>
  </r>
  <r>
    <n v="64"/>
    <s v="NC_2017-57"/>
    <d v="2017-09-15T00:00:00"/>
    <x v="1"/>
    <n v="9"/>
    <x v="27"/>
    <s v="JFO"/>
    <x v="11"/>
    <s v="Composite"/>
    <s v="Fermé"/>
  </r>
  <r>
    <n v="65"/>
    <s v="NC_2017-58"/>
    <d v="2017-09-15T00:00:00"/>
    <x v="1"/>
    <n v="9"/>
    <x v="27"/>
    <s v="JFO"/>
    <x v="6"/>
    <s v="Eléments métalliques"/>
    <s v="Fermé"/>
  </r>
  <r>
    <n v="66"/>
    <s v="NC_2017-59"/>
    <d v="2017-09-19T00:00:00"/>
    <x v="1"/>
    <n v="9"/>
    <x v="28"/>
    <s v="DMA"/>
    <x v="8"/>
    <s v="Eléments métalliques"/>
    <s v="Fermé"/>
  </r>
  <r>
    <n v="67"/>
    <s v="NC_2017-60"/>
    <d v="2017-09-20T00:00:00"/>
    <x v="1"/>
    <n v="9"/>
    <x v="28"/>
    <s v="JFO"/>
    <x v="8"/>
    <s v="Eléments métalliques"/>
    <s v="Fermé"/>
  </r>
  <r>
    <n v="68"/>
    <s v="NC_2017-61"/>
    <d v="2017-09-20T00:00:00"/>
    <x v="1"/>
    <n v="9"/>
    <x v="28"/>
    <s v="JFO"/>
    <x v="5"/>
    <s v="Câblage"/>
    <s v="Fermé"/>
  </r>
  <r>
    <n v="69"/>
    <s v="NC_2017-62"/>
    <d v="2017-09-20T00:00:00"/>
    <x v="1"/>
    <n v="9"/>
    <x v="28"/>
    <s v="JFO"/>
    <x v="5"/>
    <s v="Câblage"/>
    <s v="Fermé"/>
  </r>
  <r>
    <n v="70"/>
    <s v="NC_2017-63"/>
    <d v="2017-09-27T00:00:00"/>
    <x v="1"/>
    <n v="9"/>
    <x v="29"/>
    <s v="DMA"/>
    <x v="6"/>
    <s v="Composite"/>
    <s v="Fermé"/>
  </r>
  <r>
    <n v="71"/>
    <s v="NC_2017-64"/>
    <d v="2017-09-28T00:00:00"/>
    <x v="1"/>
    <n v="9"/>
    <x v="29"/>
    <s v="DMA"/>
    <x v="6"/>
    <s v="Eléments métalliques"/>
    <s v="Fermé"/>
  </r>
  <r>
    <n v="72"/>
    <s v="NC_2017-65"/>
    <d v="2017-09-28T00:00:00"/>
    <x v="1"/>
    <n v="9"/>
    <x v="29"/>
    <s v="DMA"/>
    <x v="6"/>
    <s v="Câblage"/>
    <s v="Fermé"/>
  </r>
  <r>
    <n v="73"/>
    <s v="NC_2017-66"/>
    <d v="2017-10-02T00:00:00"/>
    <x v="1"/>
    <n v="10"/>
    <x v="30"/>
    <s v="DMA"/>
    <x v="6"/>
    <s v="Eléments métalliques"/>
    <s v="Fermé"/>
  </r>
  <r>
    <n v="74"/>
    <s v="NC_2017-67"/>
    <d v="2017-10-03T00:00:00"/>
    <x v="1"/>
    <n v="10"/>
    <x v="30"/>
    <s v="DMA"/>
    <x v="2"/>
    <s v="Composite"/>
    <s v="Fermé"/>
  </r>
  <r>
    <n v="75"/>
    <s v="NC_2017-68"/>
    <d v="2017-10-04T00:00:00"/>
    <x v="1"/>
    <n v="10"/>
    <x v="30"/>
    <s v="DMA"/>
    <x v="7"/>
    <s v="Eléments métalliques"/>
    <s v="Fermé"/>
  </r>
  <r>
    <n v="76"/>
    <s v="NC_2017-69"/>
    <d v="2017-10-09T00:00:00"/>
    <x v="1"/>
    <n v="10"/>
    <x v="31"/>
    <s v="DMA"/>
    <x v="8"/>
    <s v="Eléments métalliques"/>
    <s v="Fermé"/>
  </r>
  <r>
    <n v="77"/>
    <s v="NC_2017-70"/>
    <d v="2017-10-13T00:00:00"/>
    <x v="1"/>
    <n v="10"/>
    <x v="31"/>
    <s v="DMA"/>
    <x v="9"/>
    <s v="Peinture"/>
    <s v="Fermé"/>
  </r>
  <r>
    <n v="78"/>
    <s v="NC_2017-71"/>
    <d v="2017-10-13T00:00:00"/>
    <x v="1"/>
    <n v="10"/>
    <x v="31"/>
    <s v="DMA"/>
    <x v="3"/>
    <s v="Composite"/>
    <s v="Fermé"/>
  </r>
  <r>
    <n v="79"/>
    <s v="NC_2017-72"/>
    <d v="2017-10-16T00:00:00"/>
    <x v="1"/>
    <n v="10"/>
    <x v="32"/>
    <s v="DMA"/>
    <x v="2"/>
    <s v="Composite"/>
    <s v="Fermé"/>
  </r>
  <r>
    <n v="80"/>
    <s v="NC_2017-73"/>
    <d v="2017-10-16T00:00:00"/>
    <x v="1"/>
    <n v="10"/>
    <x v="32"/>
    <s v="DMA"/>
    <x v="6"/>
    <s v="Eléments métalliques"/>
    <s v="Fermé"/>
  </r>
  <r>
    <n v="81"/>
    <s v="NC_2017-74"/>
    <d v="2017-10-16T00:00:00"/>
    <x v="1"/>
    <n v="10"/>
    <x v="32"/>
    <s v="DMA"/>
    <x v="3"/>
    <s v="Câblage"/>
    <s v="Fermé"/>
  </r>
  <r>
    <n v="82"/>
    <s v="NC_2017-75"/>
    <d v="2017-10-16T00:00:00"/>
    <x v="1"/>
    <n v="10"/>
    <x v="32"/>
    <s v="JFO"/>
    <x v="1"/>
    <s v="Mécanique"/>
    <s v="Fermé"/>
  </r>
  <r>
    <n v="83"/>
    <s v="NC_2017-76"/>
    <d v="2017-10-17T00:00:00"/>
    <x v="1"/>
    <n v="10"/>
    <x v="32"/>
    <s v="JFO"/>
    <x v="2"/>
    <s v="Peinture"/>
    <s v="Fermé"/>
  </r>
  <r>
    <n v="84"/>
    <s v="NC_2017-77"/>
    <d v="2017-10-17T00:00:00"/>
    <x v="1"/>
    <n v="10"/>
    <x v="32"/>
    <s v="JFO"/>
    <x v="7"/>
    <s v="Câblage"/>
    <s v="Fermé"/>
  </r>
  <r>
    <n v="85"/>
    <s v="NC_2017-78"/>
    <d v="2017-10-18T00:00:00"/>
    <x v="1"/>
    <n v="10"/>
    <x v="32"/>
    <s v="JFO"/>
    <x v="11"/>
    <s v="Composite"/>
    <s v="Fermé"/>
  </r>
  <r>
    <n v="86"/>
    <s v="NC_2017-79"/>
    <d v="2017-10-19T00:00:00"/>
    <x v="1"/>
    <n v="10"/>
    <x v="32"/>
    <s v="JFO"/>
    <x v="8"/>
    <s v="Eléments métalliques"/>
    <s v="Fermé"/>
  </r>
  <r>
    <n v="87"/>
    <s v="NC_2017-80"/>
    <d v="2017-10-19T00:00:00"/>
    <x v="1"/>
    <n v="10"/>
    <x v="32"/>
    <s v="JFO"/>
    <x v="5"/>
    <s v="Câblage"/>
    <s v="Fermé"/>
  </r>
  <r>
    <n v="88"/>
    <s v="NC_2017-81"/>
    <d v="2017-10-20T00:00:00"/>
    <x v="1"/>
    <n v="10"/>
    <x v="32"/>
    <s v="JFO"/>
    <x v="3"/>
    <s v="Sièges"/>
    <s v="Ouvert"/>
  </r>
  <r>
    <n v="89"/>
    <s v="NC_2017-82"/>
    <d v="2017-10-20T00:00:00"/>
    <x v="1"/>
    <n v="10"/>
    <x v="32"/>
    <s v="JFO"/>
    <x v="3"/>
    <s v="Composite"/>
    <s v="Fermé"/>
  </r>
  <r>
    <n v="90"/>
    <s v="NC_2017-83"/>
    <d v="2017-10-23T00:00:00"/>
    <x v="1"/>
    <n v="10"/>
    <x v="33"/>
    <s v="JFO"/>
    <x v="11"/>
    <s v="Eléments métalliques"/>
    <s v="Fermé"/>
  </r>
  <r>
    <n v="91"/>
    <s v="NC_2017-84"/>
    <d v="2017-10-23T00:00:00"/>
    <x v="1"/>
    <n v="10"/>
    <x v="33"/>
    <s v="JFO"/>
    <x v="11"/>
    <s v="Eléments métalliques"/>
    <s v="Fermé"/>
  </r>
  <r>
    <n v="92"/>
    <s v="NC_2017-85"/>
    <d v="2017-10-23T00:00:00"/>
    <x v="1"/>
    <n v="10"/>
    <x v="33"/>
    <s v="JFO"/>
    <x v="6"/>
    <s v="Eléments métalliques"/>
    <s v="Fermé"/>
  </r>
  <r>
    <n v="93"/>
    <s v="NC_2017-86"/>
    <d v="2017-10-23T00:00:00"/>
    <x v="1"/>
    <n v="10"/>
    <x v="33"/>
    <s v="JFO"/>
    <x v="3"/>
    <s v="Peinture"/>
    <s v="Fermé"/>
  </r>
  <r>
    <n v="94"/>
    <s v="NC_2017-87"/>
    <d v="2017-10-24T00:00:00"/>
    <x v="1"/>
    <n v="10"/>
    <x v="33"/>
    <s v="JFO"/>
    <x v="6"/>
    <s v="Mécanique"/>
    <s v="Fermé"/>
  </r>
  <r>
    <n v="95"/>
    <s v="NC_2017-88"/>
    <d v="2017-10-27T00:00:00"/>
    <x v="1"/>
    <n v="10"/>
    <x v="33"/>
    <s v="JFO"/>
    <x v="6"/>
    <s v="Composite"/>
    <s v="Fermé"/>
  </r>
  <r>
    <n v="96"/>
    <s v="NC_2017-89"/>
    <d v="2017-10-30T00:00:00"/>
    <x v="1"/>
    <n v="11"/>
    <x v="34"/>
    <s v="JFO"/>
    <x v="4"/>
    <s v="Câblage"/>
    <s v="Fermé"/>
  </r>
  <r>
    <n v="97"/>
    <s v="NC_2017-90"/>
    <d v="2017-10-30T00:00:00"/>
    <x v="1"/>
    <n v="11"/>
    <x v="34"/>
    <s v="JFO"/>
    <x v="5"/>
    <s v="Eléments métalliques"/>
    <s v="Fermé"/>
  </r>
  <r>
    <n v="98"/>
    <s v="NC_2017-91"/>
    <d v="2017-10-30T00:00:00"/>
    <x v="1"/>
    <n v="11"/>
    <x v="34"/>
    <s v="JFO"/>
    <x v="2"/>
    <s v="Vitrage"/>
    <s v="Ouvert"/>
  </r>
  <r>
    <n v="99"/>
    <s v="NC_2017-92"/>
    <d v="2017-10-31T00:00:00"/>
    <x v="1"/>
    <n v="11"/>
    <x v="34"/>
    <s v="JFO"/>
    <x v="6"/>
    <s v="Peinture"/>
    <s v="Fermé"/>
  </r>
  <r>
    <n v="100"/>
    <s v="NC_2017-93"/>
    <d v="2017-10-31T00:00:00"/>
    <x v="1"/>
    <n v="11"/>
    <x v="34"/>
    <s v="JFO"/>
    <x v="6"/>
    <s v="Mécanique"/>
    <s v="Fermé"/>
  </r>
  <r>
    <n v="101"/>
    <s v="NC_2017-94"/>
    <d v="2017-10-31T00:00:00"/>
    <x v="1"/>
    <n v="11"/>
    <x v="34"/>
    <s v="JFO"/>
    <x v="6"/>
    <s v="Câblage"/>
    <s v="Fermé"/>
  </r>
  <r>
    <n v="102"/>
    <s v="NC_2017-95"/>
    <d v="2017-11-02T00:00:00"/>
    <x v="1"/>
    <n v="11"/>
    <x v="34"/>
    <s v="JFO"/>
    <x v="6"/>
    <s v="Câblage"/>
    <s v="Fermé"/>
  </r>
  <r>
    <n v="103"/>
    <s v="NC_2017-96"/>
    <d v="2017-11-02T00:00:00"/>
    <x v="1"/>
    <n v="11"/>
    <x v="34"/>
    <s v="JFO"/>
    <x v="3"/>
    <s v="Eléments métalliques"/>
    <s v="Fermé"/>
  </r>
  <r>
    <n v="104"/>
    <s v="NC_2017-97"/>
    <d v="2017-11-03T00:00:00"/>
    <x v="1"/>
    <n v="11"/>
    <x v="34"/>
    <s v="JFO"/>
    <x v="8"/>
    <s v="Mécanique"/>
    <s v="Fermé"/>
  </r>
  <r>
    <n v="105"/>
    <s v="NC_2017-98"/>
    <d v="2017-11-06T00:00:00"/>
    <x v="1"/>
    <n v="11"/>
    <x v="35"/>
    <s v="JFO"/>
    <x v="12"/>
    <s v="Caméra"/>
    <s v="Fermé"/>
  </r>
  <r>
    <n v="106"/>
    <s v="NC_2017-99"/>
    <d v="2017-11-08T00:00:00"/>
    <x v="1"/>
    <n v="11"/>
    <x v="35"/>
    <s v="JFO"/>
    <x v="6"/>
    <s v="Composite"/>
    <s v="Fermé"/>
  </r>
  <r>
    <n v="107"/>
    <s v="NC_2017-100"/>
    <d v="2017-11-09T00:00:00"/>
    <x v="1"/>
    <n v="11"/>
    <x v="35"/>
    <s v="JFO"/>
    <x v="6"/>
    <s v="Composite"/>
    <s v="Fermé"/>
  </r>
  <r>
    <n v="108"/>
    <s v="NC_2017-101"/>
    <d v="2017-11-09T00:00:00"/>
    <x v="1"/>
    <n v="11"/>
    <x v="35"/>
    <s v="JFO"/>
    <x v="6"/>
    <s v="Peinture"/>
    <s v="Fermé"/>
  </r>
  <r>
    <n v="109"/>
    <s v="NC_2017-102"/>
    <d v="2017-11-09T00:00:00"/>
    <x v="1"/>
    <n v="11"/>
    <x v="35"/>
    <s v="JFO"/>
    <x v="6"/>
    <s v="Eléments métalliques"/>
    <s v="Fermé"/>
  </r>
  <r>
    <n v="110"/>
    <s v="NC_2017-103"/>
    <d v="2017-11-09T00:00:00"/>
    <x v="1"/>
    <n v="11"/>
    <x v="35"/>
    <s v="JFO"/>
    <x v="6"/>
    <s v="Peinture"/>
    <s v="Fermé"/>
  </r>
  <r>
    <n v="111"/>
    <s v="NC_2017-104"/>
    <d v="2017-11-09T00:00:00"/>
    <x v="1"/>
    <n v="11"/>
    <x v="35"/>
    <s v="JFO"/>
    <x v="12"/>
    <s v="Mécanique"/>
    <s v="Ouvert"/>
  </r>
  <r>
    <n v="112"/>
    <s v="NC_2017-105"/>
    <d v="2017-11-10T00:00:00"/>
    <x v="1"/>
    <n v="11"/>
    <x v="35"/>
    <s v="JFO"/>
    <x v="3"/>
    <s v="Habillage intérieur"/>
    <s v="Fermé"/>
  </r>
  <r>
    <n v="113"/>
    <s v="NC_2017-107"/>
    <d v="2017-11-13T00:00:00"/>
    <x v="1"/>
    <n v="11"/>
    <x v="36"/>
    <s v="DMA"/>
    <x v="11"/>
    <s v="Composite"/>
    <s v="Fermé"/>
  </r>
  <r>
    <n v="114"/>
    <s v="NC_2017-108"/>
    <d v="2017-11-20T00:00:00"/>
    <x v="1"/>
    <n v="11"/>
    <x v="37"/>
    <s v="JFO"/>
    <x v="2"/>
    <s v="Sièges"/>
    <s v="Ouvert"/>
  </r>
  <r>
    <n v="115"/>
    <s v="NC_2017-109"/>
    <d v="2017-11-21T00:00:00"/>
    <x v="1"/>
    <n v="11"/>
    <x v="37"/>
    <s v="JFO"/>
    <x v="8"/>
    <s v="Câblage"/>
    <s v="Fermé"/>
  </r>
  <r>
    <n v="116"/>
    <s v="NC_2017-110"/>
    <d v="2017-11-23T00:00:00"/>
    <x v="1"/>
    <n v="11"/>
    <x v="37"/>
    <s v="JFO"/>
    <x v="5"/>
    <s v="Mécanisme vitrage"/>
    <s v="Fermé"/>
  </r>
  <r>
    <n v="117"/>
    <s v="NC_2017-111"/>
    <d v="2017-11-23T00:00:00"/>
    <x v="1"/>
    <n v="11"/>
    <x v="37"/>
    <s v="JFO"/>
    <x v="8"/>
    <s v="Mécanique"/>
    <s v="Fermé"/>
  </r>
  <r>
    <n v="118"/>
    <s v="NC_2017-112"/>
    <d v="2017-11-27T00:00:00"/>
    <x v="1"/>
    <n v="11"/>
    <x v="38"/>
    <s v="JFO"/>
    <x v="3"/>
    <s v="Eléments métalliques"/>
    <s v="Ouvert"/>
  </r>
  <r>
    <n v="119"/>
    <s v="NC_2017-113"/>
    <d v="2017-11-29T00:00:00"/>
    <x v="1"/>
    <n v="11"/>
    <x v="38"/>
    <s v="JFO"/>
    <x v="2"/>
    <s v="Composite"/>
    <s v="Fermé"/>
  </r>
  <r>
    <n v="120"/>
    <s v="NC_2017-114"/>
    <d v="2017-11-29T00:00:00"/>
    <x v="1"/>
    <n v="11"/>
    <x v="38"/>
    <s v="JFO"/>
    <x v="3"/>
    <s v="Eclairage"/>
    <s v="Fermé"/>
  </r>
  <r>
    <n v="121"/>
    <s v="NC_2017-115"/>
    <d v="2017-11-29T00:00:00"/>
    <x v="1"/>
    <n v="11"/>
    <x v="38"/>
    <s v="JFO"/>
    <x v="1"/>
    <s v="Habillage intérieur"/>
    <s v="Fermé"/>
  </r>
  <r>
    <n v="122"/>
    <s v="NC_2017-116"/>
    <d v="2017-11-29T00:00:00"/>
    <x v="1"/>
    <n v="11"/>
    <x v="38"/>
    <s v="JFO"/>
    <x v="2"/>
    <s v="Vitrage"/>
    <s v="Fermé"/>
  </r>
  <r>
    <n v="123"/>
    <s v="NC_2017-117"/>
    <d v="2017-11-30T00:00:00"/>
    <x v="1"/>
    <n v="11"/>
    <x v="38"/>
    <s v="JFO"/>
    <x v="5"/>
    <s v="Eléments métalliques"/>
    <s v="Fermé"/>
  </r>
  <r>
    <n v="124"/>
    <s v="NC_2017-118"/>
    <d v="2017-11-30T00:00:00"/>
    <x v="1"/>
    <n v="11"/>
    <x v="38"/>
    <s v="JFO"/>
    <x v="6"/>
    <s v="Composite"/>
    <s v="Fermé"/>
  </r>
  <r>
    <n v="125"/>
    <s v="NC_2017-119"/>
    <d v="2017-11-30T00:00:00"/>
    <x v="1"/>
    <n v="11"/>
    <x v="38"/>
    <s v="JFO"/>
    <x v="3"/>
    <s v="Peinture"/>
    <s v="Fermé"/>
  </r>
  <r>
    <n v="126"/>
    <s v="NC_2017-120"/>
    <d v="2017-11-30T00:00:00"/>
    <x v="1"/>
    <n v="11"/>
    <x v="38"/>
    <s v="JFO"/>
    <x v="6"/>
    <s v="Eléments métalliques"/>
    <s v="Fermé"/>
  </r>
  <r>
    <n v="127"/>
    <s v="NC_2017-121"/>
    <d v="2017-11-30T00:00:00"/>
    <x v="1"/>
    <n v="11"/>
    <x v="38"/>
    <s v="JFO"/>
    <x v="1"/>
    <s v="Composite"/>
    <s v="Fermé"/>
  </r>
  <r>
    <n v="128"/>
    <s v="NC_2017-122"/>
    <d v="2017-12-05T00:00:00"/>
    <x v="1"/>
    <n v="12"/>
    <x v="39"/>
    <s v="JFO"/>
    <x v="1"/>
    <s v="Eléments métalliques"/>
    <s v="Fermé"/>
  </r>
  <r>
    <n v="129"/>
    <s v="NC_2017-123"/>
    <d v="2017-12-05T00:00:00"/>
    <x v="1"/>
    <n v="12"/>
    <x v="39"/>
    <s v="JFO"/>
    <x v="1"/>
    <s v="Mécanique"/>
    <s v="Ouvert"/>
  </r>
  <r>
    <n v="130"/>
    <s v="NC_2017-124"/>
    <d v="2017-12-06T00:00:00"/>
    <x v="1"/>
    <n v="12"/>
    <x v="39"/>
    <s v="JFO"/>
    <x v="3"/>
    <s v="Composite"/>
    <s v="Fermé"/>
  </r>
  <r>
    <n v="131"/>
    <s v="NC_2017-125"/>
    <d v="2017-12-06T00:00:00"/>
    <x v="1"/>
    <n v="12"/>
    <x v="39"/>
    <s v="JFO"/>
    <x v="3"/>
    <s v="Peinture"/>
    <s v="Fermé"/>
  </r>
  <r>
    <n v="132"/>
    <s v="NC_2017-126"/>
    <d v="2017-12-08T00:00:00"/>
    <x v="1"/>
    <n v="12"/>
    <x v="39"/>
    <s v="JFO"/>
    <x v="2"/>
    <s v="Vitrage"/>
    <s v="Ouvert"/>
  </r>
  <r>
    <n v="133"/>
    <s v="NC_2017-127"/>
    <d v="2017-12-14T00:00:00"/>
    <x v="1"/>
    <n v="12"/>
    <x v="0"/>
    <s v="DMA"/>
    <x v="7"/>
    <s v="Moteurs"/>
    <s v="Ouvert"/>
  </r>
  <r>
    <n v="134"/>
    <s v="NC_2017-128"/>
    <d v="2017-12-18T00:00:00"/>
    <x v="1"/>
    <n v="12"/>
    <x v="1"/>
    <s v="DMA"/>
    <x v="11"/>
    <s v="Composite"/>
    <s v="Fermé"/>
  </r>
  <r>
    <n v="135"/>
    <s v="NC_2017-129"/>
    <d v="2017-12-18T00:00:00"/>
    <x v="1"/>
    <n v="12"/>
    <x v="1"/>
    <s v="JFO"/>
    <x v="11"/>
    <s v="Composite"/>
    <s v="Fermé"/>
  </r>
  <r>
    <n v="136"/>
    <s v="NC_2017-130"/>
    <d v="2017-12-21T00:00:00"/>
    <x v="1"/>
    <n v="12"/>
    <x v="1"/>
    <s v="JFO"/>
    <x v="10"/>
    <s v="Composant éléctrique"/>
    <s v="Fermé"/>
  </r>
  <r>
    <n v="137"/>
    <s v="NC_2017-131"/>
    <d v="2017-12-21T00:00:00"/>
    <x v="1"/>
    <n v="12"/>
    <x v="1"/>
    <s v="JFO"/>
    <x v="6"/>
    <s v="Eléments métalliques"/>
    <s v="Fermé"/>
  </r>
  <r>
    <n v="138"/>
    <s v="NC_2017-132"/>
    <d v="2017-12-22T00:00:00"/>
    <x v="1"/>
    <n v="12"/>
    <x v="1"/>
    <s v="JFO"/>
    <x v="6"/>
    <s v="Peinture"/>
    <s v="Fermé"/>
  </r>
  <r>
    <n v="139"/>
    <s v="NC_2017-133"/>
    <d v="2017-12-28T00:00:00"/>
    <x v="1"/>
    <n v="12"/>
    <x v="40"/>
    <s v="JFO"/>
    <x v="6"/>
    <s v="Peinture"/>
    <s v="Fermé"/>
  </r>
  <r>
    <n v="140"/>
    <s v="NC_2017-134"/>
    <d v="2017-12-28T00:00:00"/>
    <x v="1"/>
    <n v="12"/>
    <x v="40"/>
    <s v="JFO"/>
    <x v="6"/>
    <s v="Composite"/>
    <s v="Fermé"/>
  </r>
  <r>
    <n v="141"/>
    <s v="NC_2017-135"/>
    <d v="2017-12-28T00:00:00"/>
    <x v="1"/>
    <n v="12"/>
    <x v="40"/>
    <s v="JFO"/>
    <x v="6"/>
    <s v="Composant électrique"/>
    <s v="Fermé"/>
  </r>
  <r>
    <n v="142"/>
    <s v="NC_2017-136"/>
    <d v="2017-12-29T00:00:00"/>
    <x v="1"/>
    <n v="12"/>
    <x v="40"/>
    <s v="JFO"/>
    <x v="6"/>
    <s v="Mécanique"/>
    <s v="Fermé"/>
  </r>
  <r>
    <n v="143"/>
    <s v="NC_2018-1"/>
    <d v="2018-01-04T00:00:00"/>
    <x v="2"/>
    <n v="1"/>
    <x v="2"/>
    <s v="JFO"/>
    <x v="6"/>
    <s v="Eléments métalliques"/>
    <s v="Fermé"/>
  </r>
  <r>
    <n v="144"/>
    <s v="NC_2018-2"/>
    <d v="2018-01-04T00:00:00"/>
    <x v="2"/>
    <n v="1"/>
    <x v="2"/>
    <s v="JFO"/>
    <x v="6"/>
    <s v="Composite"/>
    <s v="Fermé"/>
  </r>
  <r>
    <n v="145"/>
    <s v="NC_2018-3"/>
    <d v="2018-01-08T00:00:00"/>
    <x v="2"/>
    <n v="1"/>
    <x v="41"/>
    <s v="DMA"/>
    <x v="6"/>
    <s v="Eléments métalliques"/>
    <s v="Fermé"/>
  </r>
  <r>
    <n v="146"/>
    <s v="NC_2018-4"/>
    <d v="2018-01-09T00:00:00"/>
    <x v="2"/>
    <n v="1"/>
    <x v="41"/>
    <s v="DMA"/>
    <x v="6"/>
    <s v="Mécanique"/>
    <s v="Fermé"/>
  </r>
  <r>
    <n v="147"/>
    <s v="NC_2018-5"/>
    <d v="2018-01-09T00:00:00"/>
    <x v="2"/>
    <n v="1"/>
    <x v="41"/>
    <s v="DMA"/>
    <x v="13"/>
    <s v="Mécanique"/>
    <s v="Fermé"/>
  </r>
  <r>
    <n v="148"/>
    <s v="NC_2018-6"/>
    <d v="2018-01-11T00:00:00"/>
    <x v="2"/>
    <n v="1"/>
    <x v="41"/>
    <s v="DMA"/>
    <x v="6"/>
    <s v="Peinture"/>
    <s v="Fermé"/>
  </r>
  <r>
    <n v="149"/>
    <s v="NC_2018-7"/>
    <d v="2018-01-15T00:00:00"/>
    <x v="2"/>
    <n v="1"/>
    <x v="42"/>
    <s v="DMA"/>
    <x v="14"/>
    <s v="Interne"/>
    <s v="Ouvert"/>
  </r>
  <r>
    <n v="150"/>
    <s v="NC_2018-8"/>
    <d v="2018-01-16T00:00:00"/>
    <x v="2"/>
    <n v="1"/>
    <x v="42"/>
    <s v="JFO"/>
    <x v="14"/>
    <s v="Interne"/>
    <s v="Fermé"/>
  </r>
  <r>
    <n v="151"/>
    <s v="NC_2018-9"/>
    <d v="2018-01-18T00:00:00"/>
    <x v="2"/>
    <n v="1"/>
    <x v="42"/>
    <s v="JFO"/>
    <x v="6"/>
    <s v="Peinture"/>
    <s v="Fermé"/>
  </r>
  <r>
    <n v="152"/>
    <s v="NC_2018-10"/>
    <d v="2018-01-19T00:00:00"/>
    <x v="2"/>
    <n v="1"/>
    <x v="42"/>
    <s v="JFO"/>
    <x v="6"/>
    <s v="Batterie"/>
    <s v="Ouvert"/>
  </r>
  <r>
    <n v="153"/>
    <s v="NC_2018-11"/>
    <d v="2018-01-23T00:00:00"/>
    <x v="2"/>
    <n v="1"/>
    <x v="3"/>
    <s v="JFO"/>
    <x v="6"/>
    <s v="Vitrage"/>
    <s v="Ouvert"/>
  </r>
  <r>
    <n v="154"/>
    <s v="NC_2018-12"/>
    <d v="2018-01-25T00:00:00"/>
    <x v="2"/>
    <n v="1"/>
    <x v="3"/>
    <s v="JFO"/>
    <x v="6"/>
    <s v="Composite"/>
    <s v="Fermé"/>
  </r>
  <r>
    <n v="155"/>
    <s v="NC_2018-13"/>
    <d v="2018-01-26T00:00:00"/>
    <x v="2"/>
    <n v="1"/>
    <x v="3"/>
    <s v="JFO"/>
    <x v="6"/>
    <s v="Composite"/>
    <s v="Fermé"/>
  </r>
  <r>
    <n v="156"/>
    <s v="NC_2018-14"/>
    <d v="2018-01-27T00:00:00"/>
    <x v="2"/>
    <n v="1"/>
    <x v="3"/>
    <s v="JFO"/>
    <x v="6"/>
    <s v="Eléments métalliques"/>
    <s v="Ouvert"/>
  </r>
  <r>
    <n v="157"/>
    <s v="NC_2018-15"/>
    <d v="2018-01-30T00:00:00"/>
    <x v="2"/>
    <n v="2"/>
    <x v="4"/>
    <s v="JFO"/>
    <x v="6"/>
    <s v="Mécanique"/>
    <s v="Fermé"/>
  </r>
  <r>
    <n v="158"/>
    <s v="NC_2018-16"/>
    <d v="2018-01-31T00:00:00"/>
    <x v="2"/>
    <n v="2"/>
    <x v="4"/>
    <s v="JFO"/>
    <x v="8"/>
    <s v="Eléments métalliques"/>
    <s v="Fermé"/>
  </r>
  <r>
    <n v="159"/>
    <s v="NC_2018-17"/>
    <d v="2018-02-01T00:00:00"/>
    <x v="2"/>
    <n v="2"/>
    <x v="4"/>
    <s v="JFO"/>
    <x v="2"/>
    <s v="Eléments métalliques"/>
    <s v="Fermé"/>
  </r>
  <r>
    <n v="160"/>
    <s v="NC_2018-18"/>
    <d v="2018-02-02T00:00:00"/>
    <x v="2"/>
    <n v="2"/>
    <x v="4"/>
    <s v="JFO"/>
    <x v="6"/>
    <s v="Eléments métalliques"/>
    <s v="Fermé"/>
  </r>
  <r>
    <n v="161"/>
    <s v="NC_2018-19"/>
    <d v="2018-02-02T00:00:00"/>
    <x v="2"/>
    <n v="2"/>
    <x v="4"/>
    <s v="JFO"/>
    <x v="2"/>
    <s v="Peinture"/>
    <s v="Fermé"/>
  </r>
  <r>
    <n v="162"/>
    <s v="NC_2018-20"/>
    <d v="2018-02-06T00:00:00"/>
    <x v="2"/>
    <n v="2"/>
    <x v="5"/>
    <s v="JFO"/>
    <x v="6"/>
    <s v="Composite"/>
    <s v="Ouvert"/>
  </r>
  <r>
    <n v="163"/>
    <s v="NC_2018-21"/>
    <d v="2018-02-06T00:00:00"/>
    <x v="2"/>
    <n v="2"/>
    <x v="5"/>
    <s v="JFO"/>
    <x v="6"/>
    <s v="Mécanique"/>
    <s v="Fermé"/>
  </r>
  <r>
    <n v="164"/>
    <s v="NC_2018-22"/>
    <d v="2018-02-07T00:00:00"/>
    <x v="2"/>
    <n v="2"/>
    <x v="5"/>
    <s v="JFO"/>
    <x v="9"/>
    <s v="Mécanisme vitrage"/>
    <s v="Ouvert"/>
  </r>
  <r>
    <n v="165"/>
    <s v="NC_2018-23"/>
    <d v="2018-02-06T00:00:00"/>
    <x v="2"/>
    <n v="2"/>
    <x v="5"/>
    <s v="JFO"/>
    <x v="6"/>
    <s v="Eléments métalliques"/>
    <s v="Ouvert"/>
  </r>
  <r>
    <n v="166"/>
    <s v="NC_2018-24"/>
    <d v="2018-02-26T00:00:00"/>
    <x v="2"/>
    <n v="3"/>
    <x v="8"/>
    <s v="JFO"/>
    <x v="3"/>
    <s v="Composite"/>
    <s v="Ouvert"/>
  </r>
  <r>
    <n v="167"/>
    <s v="NC_2018-25"/>
    <d v="2018-02-27T00:00:00"/>
    <x v="2"/>
    <n v="3"/>
    <x v="8"/>
    <s v="JFO"/>
    <x v="1"/>
    <s v="Mécanique"/>
    <s v="Fermé"/>
  </r>
  <r>
    <n v="168"/>
    <s v="NC_2018-26"/>
    <d v="2018-02-27T00:00:00"/>
    <x v="2"/>
    <n v="3"/>
    <x v="8"/>
    <s v="JFO"/>
    <x v="6"/>
    <s v="Composite"/>
    <s v="Fermé"/>
  </r>
  <r>
    <n v="169"/>
    <s v="NC_2018-27"/>
    <d v="2018-02-16T00:00:00"/>
    <x v="2"/>
    <n v="2"/>
    <x v="6"/>
    <s v="JFO"/>
    <x v="6"/>
    <s v="Composite"/>
    <s v="Fermé"/>
  </r>
  <r>
    <n v="170"/>
    <s v="NC_2018-28"/>
    <d v="2018-02-16T00:00:00"/>
    <x v="2"/>
    <n v="2"/>
    <x v="6"/>
    <s v="JFO"/>
    <x v="6"/>
    <s v="Eléments métalliques"/>
    <s v="Fermé"/>
  </r>
  <r>
    <n v="171"/>
    <s v="NC_2018-29"/>
    <d v="2018-03-05T00:00:00"/>
    <x v="2"/>
    <n v="3"/>
    <x v="9"/>
    <s v="JFO"/>
    <x v="6"/>
    <s v="Peinture"/>
    <s v="Fermé"/>
  </r>
  <r>
    <n v="172"/>
    <s v="NC_2018-30"/>
    <d v="2018-03-07T00:00:00"/>
    <x v="2"/>
    <n v="3"/>
    <x v="9"/>
    <s v="DMA"/>
    <x v="6"/>
    <m/>
    <s v="Fermé"/>
  </r>
  <r>
    <n v="173"/>
    <s v="NC_2018-31"/>
    <d v="2018-03-13T00:00:00"/>
    <x v="2"/>
    <n v="3"/>
    <x v="10"/>
    <s v="DMA"/>
    <x v="6"/>
    <s v="Batterie"/>
    <s v="Fermé"/>
  </r>
  <r>
    <n v="174"/>
    <s v="NC_2018-32"/>
    <d v="2018-03-20T00:00:00"/>
    <x v="2"/>
    <n v="3"/>
    <x v="11"/>
    <s v="JFO"/>
    <x v="6"/>
    <s v="Composant hydrolique"/>
    <s v="Fermé"/>
  </r>
  <r>
    <n v="175"/>
    <s v="NC_2018-33"/>
    <d v="2018-03-20T00:00:00"/>
    <x v="2"/>
    <n v="3"/>
    <x v="11"/>
    <s v="JFO"/>
    <x v="6"/>
    <s v="Eléments métalliques"/>
    <s v="Ouvert"/>
  </r>
  <r>
    <n v="176"/>
    <s v="NC_2018-34"/>
    <d v="2018-03-20T00:00:00"/>
    <x v="2"/>
    <n v="3"/>
    <x v="11"/>
    <s v="JFO"/>
    <x v="6"/>
    <s v="Sièges"/>
    <s v="Ouvert"/>
  </r>
  <r>
    <n v="177"/>
    <s v="NC_2018-35"/>
    <d v="2018-03-21T00:00:00"/>
    <x v="2"/>
    <n v="3"/>
    <x v="11"/>
    <s v="JFO"/>
    <x v="6"/>
    <s v="Eléments métalliques"/>
    <s v="Fermé"/>
  </r>
  <r>
    <n v="178"/>
    <s v="NC_2018-36"/>
    <d v="2018-03-23T00:00:00"/>
    <x v="2"/>
    <n v="3"/>
    <x v="11"/>
    <s v="JFO"/>
    <x v="6"/>
    <s v="Composite"/>
    <s v="Fermé"/>
  </r>
  <r>
    <n v="179"/>
    <s v="NC_2018-37"/>
    <d v="2018-03-22T00:00:00"/>
    <x v="2"/>
    <n v="3"/>
    <x v="11"/>
    <s v="JFO"/>
    <x v="6"/>
    <s v="Mécanique"/>
    <s v="Ouvert"/>
  </r>
  <r>
    <n v="180"/>
    <s v="NC_2018-38"/>
    <d v="2018-03-23T00:00:00"/>
    <x v="2"/>
    <n v="3"/>
    <x v="11"/>
    <s v="JFO"/>
    <x v="6"/>
    <s v="Eléments métalliques"/>
    <s v="Fermé"/>
  </r>
  <r>
    <n v="181"/>
    <s v="NC_2018-39"/>
    <d v="2018-03-23T00:00:00"/>
    <x v="2"/>
    <n v="3"/>
    <x v="11"/>
    <s v="JFO"/>
    <x v="6"/>
    <s v="Mécanisme vitrage"/>
    <s v="Fermé"/>
  </r>
  <r>
    <n v="182"/>
    <s v="NC_2018-40"/>
    <d v="2018-03-26T00:00:00"/>
    <x v="2"/>
    <n v="3"/>
    <x v="12"/>
    <s v="JFO"/>
    <x v="10"/>
    <s v="Mécanisme vitrage"/>
    <s v="Fermé"/>
  </r>
  <r>
    <n v="183"/>
    <s v="NC_2018-41"/>
    <d v="2018-04-03T00:00:00"/>
    <x v="2"/>
    <n v="4"/>
    <x v="13"/>
    <s v="JFO"/>
    <x v="14"/>
    <s v="Interne"/>
    <s v="Fermé"/>
  </r>
  <r>
    <n v="184"/>
    <s v="NC_2018-42"/>
    <d v="2018-04-03T00:00:00"/>
    <x v="2"/>
    <n v="4"/>
    <x v="13"/>
    <s v="JFO"/>
    <x v="3"/>
    <s v="Habillage extérieur"/>
    <s v="Ouvert"/>
  </r>
  <r>
    <n v="185"/>
    <s v="NC_2018-43"/>
    <d v="2018-04-04T00:00:00"/>
    <x v="2"/>
    <n v="4"/>
    <x v="13"/>
    <s v="JFO"/>
    <x v="6"/>
    <s v="Habillage intérieur"/>
    <s v="Ouvert"/>
  </r>
  <r>
    <n v="186"/>
    <s v="NC_2018-44"/>
    <d v="2018-04-10T00:00:00"/>
    <x v="2"/>
    <n v="4"/>
    <x v="43"/>
    <s v="DMA"/>
    <x v="6"/>
    <s v="Peinture"/>
    <s v="Fermé"/>
  </r>
  <r>
    <n v="187"/>
    <s v="NC_2018-45"/>
    <d v="2018-04-17T00:00:00"/>
    <x v="2"/>
    <n v="4"/>
    <x v="14"/>
    <s v="JFO"/>
    <x v="6"/>
    <s v="Eléments métalliques"/>
    <s v="Fermé"/>
  </r>
  <r>
    <n v="188"/>
    <s v="NC_2018-46"/>
    <d v="2018-04-17T00:00:00"/>
    <x v="2"/>
    <n v="4"/>
    <x v="14"/>
    <s v="DMA"/>
    <x v="15"/>
    <s v="faisceau bas"/>
    <s v="Fermé"/>
  </r>
  <r>
    <n v="189"/>
    <s v="NC_2018-47"/>
    <d v="2018-04-19T00:00:00"/>
    <x v="2"/>
    <n v="4"/>
    <x v="14"/>
    <s v="JFO"/>
    <x v="10"/>
    <s v="Batterie"/>
    <s v="Fermé"/>
  </r>
  <r>
    <n v="190"/>
    <s v="NC_2018-48"/>
    <d v="2018-04-20T00:00:00"/>
    <x v="2"/>
    <n v="4"/>
    <x v="14"/>
    <s v="DMA"/>
    <x v="16"/>
    <s v="Jeu de cardans"/>
    <s v="Ouvert"/>
  </r>
  <r>
    <n v="191"/>
    <s v="NC_2018-49"/>
    <d v="2018-04-23T00:00:00"/>
    <x v="2"/>
    <n v="4"/>
    <x v="15"/>
    <s v="JFO"/>
    <x v="6"/>
    <s v="Eléments métalliques"/>
    <s v="Fermé"/>
  </r>
  <r>
    <n v="192"/>
    <s v="NC_2018-50"/>
    <d v="2018-04-30T00:00:00"/>
    <x v="2"/>
    <n v="5"/>
    <x v="44"/>
    <s v="JFO"/>
    <x v="6"/>
    <s v="Batterie"/>
    <s v="Fermé"/>
  </r>
  <r>
    <n v="193"/>
    <s v="NC_2018-51"/>
    <d v="2018-04-25T00:00:00"/>
    <x v="2"/>
    <n v="4"/>
    <x v="15"/>
    <s v="JFO"/>
    <x v="6"/>
    <s v="Eléments métalliques"/>
    <s v="Ouvert"/>
  </r>
  <r>
    <n v="194"/>
    <s v="NC_2018-52"/>
    <d v="2018-05-03T00:00:00"/>
    <x v="2"/>
    <n v="5"/>
    <x v="44"/>
    <s v="JFO"/>
    <x v="10"/>
    <s v="Batterie"/>
    <s v="Fermé"/>
  </r>
  <r>
    <n v="195"/>
    <s v="NC_2018-53"/>
    <d v="2018-05-03T00:00:00"/>
    <x v="2"/>
    <n v="5"/>
    <x v="44"/>
    <s v="JFO"/>
    <x v="10"/>
    <s v="Batterie"/>
    <s v="Fermé"/>
  </r>
  <r>
    <n v="196"/>
    <s v="NC_2018-54"/>
    <d v="2018-05-03T00:00:00"/>
    <x v="2"/>
    <n v="5"/>
    <x v="44"/>
    <s v="JFO"/>
    <x v="10"/>
    <s v="Batterie"/>
    <s v="Fermé"/>
  </r>
  <r>
    <n v="197"/>
    <s v="NC_2018-55"/>
    <d v="2018-05-09T00:00:00"/>
    <x v="2"/>
    <n v="5"/>
    <x v="19"/>
    <s v="JFO"/>
    <x v="6"/>
    <s v="Eléments métalliques"/>
    <s v="Ouvert"/>
  </r>
  <r>
    <n v="198"/>
    <s v="NC_2018-56"/>
    <d v="2018-05-11T00:00:00"/>
    <x v="2"/>
    <n v="5"/>
    <x v="19"/>
    <s v="JFO"/>
    <x v="2"/>
    <s v="garnissage supérieur D et G"/>
    <s v="Ouvert"/>
  </r>
  <r>
    <n v="199"/>
    <s v="NC_2018-57"/>
    <d v="2018-05-17T00:00:00"/>
    <x v="2"/>
    <n v="5"/>
    <x v="16"/>
    <s v="DMA"/>
    <x v="3"/>
    <s v="Contacteur 12V"/>
    <s v="Fermé"/>
  </r>
  <r>
    <n v="200"/>
    <s v="NC_2018-58"/>
    <d v="2018-05-17T00:00:00"/>
    <x v="2"/>
    <n v="5"/>
    <x v="16"/>
    <s v="DMA"/>
    <x v="1"/>
    <s v="Chassis"/>
    <s v="Fermé"/>
  </r>
  <r>
    <n v="201"/>
    <s v="NC_2018-59"/>
    <d v="2018-05-22T00:00:00"/>
    <x v="2"/>
    <n v="5"/>
    <x v="17"/>
    <s v="JFO"/>
    <x v="15"/>
    <s v="Batterie"/>
    <s v="Ouvert"/>
  </r>
  <r>
    <n v="202"/>
    <s v="NC_2018-60"/>
    <d v="2018-05-22T00:00:00"/>
    <x v="2"/>
    <n v="5"/>
    <x v="17"/>
    <s v="JFO"/>
    <x v="1"/>
    <s v="Composant électrique"/>
    <s v="Fermé"/>
  </r>
  <r>
    <n v="203"/>
    <s v="NC_2018-61"/>
    <d v="2018-05-22T00:00:00"/>
    <x v="2"/>
    <n v="5"/>
    <x v="17"/>
    <s v="JFO"/>
    <x v="2"/>
    <s v="Peinture"/>
    <s v="Fermé"/>
  </r>
  <r>
    <n v="204"/>
    <s v="NC_2018-62"/>
    <d v="2018-05-22T00:00:00"/>
    <x v="2"/>
    <n v="5"/>
    <x v="17"/>
    <s v="JFO"/>
    <x v="6"/>
    <s v="Eléments métalliques"/>
    <s v="Fermé"/>
  </r>
  <r>
    <n v="205"/>
    <s v="NC_2018-63"/>
    <d v="2018-05-22T00:00:00"/>
    <x v="2"/>
    <n v="5"/>
    <x v="17"/>
    <s v="JFO"/>
    <x v="6"/>
    <s v="Eléments métalliques"/>
    <s v="Fermé"/>
  </r>
  <r>
    <n v="206"/>
    <s v="NC_2018-64"/>
    <d v="2018-05-24T00:00:00"/>
    <x v="2"/>
    <n v="5"/>
    <x v="17"/>
    <s v="JFO"/>
    <x v="6"/>
    <s v="Mécanique"/>
    <s v="Fermé"/>
  </r>
  <r>
    <n v="207"/>
    <s v="NC_2018-65"/>
    <d v="2018-05-24T00:00:00"/>
    <x v="2"/>
    <n v="5"/>
    <x v="17"/>
    <s v="JFO"/>
    <x v="6"/>
    <s v="Peinture"/>
    <s v="Ouvert"/>
  </r>
  <r>
    <n v="208"/>
    <s v="NC_2018-66"/>
    <d v="2018-05-25T00:00:00"/>
    <x v="2"/>
    <n v="5"/>
    <x v="17"/>
    <s v="JFO"/>
    <x v="6"/>
    <s v="Câblage"/>
    <s v="Fermé"/>
  </r>
  <r>
    <n v="209"/>
    <s v="NC_2018-67"/>
    <d v="2018-05-28T00:00:00"/>
    <x v="2"/>
    <n v="5"/>
    <x v="18"/>
    <s v="JFO"/>
    <x v="10"/>
    <s v="Câblage"/>
    <s v="Fermé"/>
  </r>
  <r>
    <n v="210"/>
    <s v="NC_2018-68"/>
    <d v="2018-05-29T00:00:00"/>
    <x v="2"/>
    <n v="5"/>
    <x v="18"/>
    <s v="JFO"/>
    <x v="1"/>
    <s v="Mécanique"/>
    <s v="Ouvert"/>
  </r>
  <r>
    <n v="211"/>
    <s v="NC_2018-69"/>
    <d v="2018-05-29T00:00:00"/>
    <x v="2"/>
    <n v="5"/>
    <x v="18"/>
    <s v="JFO"/>
    <x v="4"/>
    <s v="Câblage"/>
    <s v="Fermé"/>
  </r>
  <r>
    <n v="212"/>
    <s v="NC_2018-70"/>
    <d v="2018-06-04T00:00:00"/>
    <x v="2"/>
    <n v="6"/>
    <x v="20"/>
    <s v="JFO"/>
    <x v="6"/>
    <s v="Eléments métalliques"/>
    <s v="Fermé"/>
  </r>
  <r>
    <n v="213"/>
    <s v="NC_2018-71"/>
    <d v="2018-06-04T00:00:00"/>
    <x v="2"/>
    <n v="6"/>
    <x v="20"/>
    <s v="JFO"/>
    <x v="6"/>
    <s v="Mécanisme vitrage"/>
    <s v="Ouvert"/>
  </r>
  <r>
    <n v="214"/>
    <s v="NC_2018-72"/>
    <d v="2018-06-04T00:00:00"/>
    <x v="2"/>
    <n v="6"/>
    <x v="20"/>
    <s v="JFO"/>
    <x v="6"/>
    <s v="Composite"/>
    <s v="Fermé"/>
  </r>
  <r>
    <n v="215"/>
    <s v="NC_2018-73"/>
    <d v="2018-06-07T00:00:00"/>
    <x v="2"/>
    <n v="6"/>
    <x v="20"/>
    <s v="JFO"/>
    <x v="6"/>
    <s v="Eléments métalliques"/>
    <s v="Ouvert"/>
  </r>
  <r>
    <n v="216"/>
    <s v="NC_2018-74"/>
    <d v="2018-06-07T00:00:00"/>
    <x v="2"/>
    <n v="6"/>
    <x v="20"/>
    <s v="JFO"/>
    <x v="1"/>
    <s v="Mécanique"/>
    <s v="Ouvert"/>
  </r>
  <r>
    <n v="217"/>
    <s v="NC_2018-75"/>
    <d v="2018-06-07T00:00:00"/>
    <x v="2"/>
    <n v="6"/>
    <x v="20"/>
    <s v="JFO"/>
    <x v="8"/>
    <s v="composant pneumatique"/>
    <s v="Fermé"/>
  </r>
  <r>
    <n v="218"/>
    <s v="NC_2018-76"/>
    <d v="2018-06-13T00:00:00"/>
    <x v="2"/>
    <n v="6"/>
    <x v="45"/>
    <s v="DMA"/>
    <x v="6"/>
    <s v="Composite"/>
    <s v="Ouvert"/>
  </r>
  <r>
    <n v="219"/>
    <s v="NC_2018-77"/>
    <d v="2018-06-13T00:00:00"/>
    <x v="2"/>
    <n v="6"/>
    <x v="45"/>
    <s v="DMA"/>
    <x v="8"/>
    <s v="composant pneumatique"/>
    <s v="Fermé"/>
  </r>
  <r>
    <n v="220"/>
    <s v="NC_2018-78"/>
    <d v="2018-06-13T00:00:00"/>
    <x v="2"/>
    <n v="6"/>
    <x v="45"/>
    <s v="DMA"/>
    <x v="8"/>
    <s v="Mécanique"/>
    <s v="Ouvert"/>
  </r>
  <r>
    <n v="221"/>
    <s v="NC_2018-79"/>
    <d v="2018-06-14T00:00:00"/>
    <x v="2"/>
    <n v="6"/>
    <x v="45"/>
    <s v="DMA"/>
    <x v="3"/>
    <s v="Batterie"/>
    <s v="Fermé"/>
  </r>
  <r>
    <n v="222"/>
    <s v="NC_2018-80"/>
    <d v="2018-06-18T00:00:00"/>
    <x v="2"/>
    <n v="6"/>
    <x v="21"/>
    <s v="JFO"/>
    <x v="10"/>
    <s v="Câblage"/>
    <s v="Ouvert"/>
  </r>
  <r>
    <n v="223"/>
    <s v="NC_2018-81"/>
    <d v="2018-06-19T00:00:00"/>
    <x v="2"/>
    <n v="6"/>
    <x v="21"/>
    <s v="JFO"/>
    <x v="5"/>
    <s v="Mécanisme vitrage"/>
    <s v="Ouvert"/>
  </r>
  <r>
    <n v="224"/>
    <s v="NC_2018-82"/>
    <d v="2018-06-19T00:00:00"/>
    <x v="2"/>
    <n v="6"/>
    <x v="21"/>
    <s v="JFO"/>
    <x v="6"/>
    <s v="Câblage"/>
    <s v="Ouvert"/>
  </r>
  <r>
    <n v="225"/>
    <s v="NC_2018-83"/>
    <d v="2018-06-20T00:00:00"/>
    <x v="2"/>
    <n v="6"/>
    <x v="21"/>
    <s v="JFO"/>
    <x v="6"/>
    <s v="Composite"/>
    <s v="Ouvert"/>
  </r>
  <r>
    <n v="226"/>
    <s v="NC_2018-84"/>
    <d v="2018-06-20T00:00:00"/>
    <x v="2"/>
    <n v="6"/>
    <x v="21"/>
    <s v="JFO"/>
    <x v="6"/>
    <s v="Peinture"/>
    <s v="Ouvert"/>
  </r>
  <r>
    <n v="227"/>
    <s v="NC_2018-85"/>
    <d v="2018-06-25T00:00:00"/>
    <x v="2"/>
    <n v="6"/>
    <x v="46"/>
    <s v="JFO"/>
    <x v="6"/>
    <s v="Peinture"/>
    <s v="Ouvert"/>
  </r>
  <r>
    <n v="228"/>
    <s v="NC_2018-86"/>
    <d v="2018-06-25T00:00:00"/>
    <x v="2"/>
    <n v="6"/>
    <x v="46"/>
    <s v="JFO"/>
    <x v="12"/>
    <s v="Interne"/>
    <s v="Ouvert"/>
  </r>
  <r>
    <n v="229"/>
    <s v="NC_2018-87"/>
    <d v="2018-06-27T00:00:00"/>
    <x v="2"/>
    <n v="6"/>
    <x v="46"/>
    <s v="JFO"/>
    <x v="6"/>
    <s v="Eléments métalliques"/>
    <s v="Fermé"/>
  </r>
  <r>
    <n v="230"/>
    <s v="NC_2018-88"/>
    <d v="2018-06-29T00:00:00"/>
    <x v="2"/>
    <n v="6"/>
    <x v="46"/>
    <s v="JFO"/>
    <x v="6"/>
    <s v="Batterie"/>
    <s v="Ouvert"/>
  </r>
  <r>
    <n v="231"/>
    <s v="NC_2018-89"/>
    <d v="2018-07-05T00:00:00"/>
    <x v="2"/>
    <n v="7"/>
    <x v="22"/>
    <s v="DMA"/>
    <x v="6"/>
    <s v="Composite"/>
    <s v="Fermé"/>
  </r>
  <r>
    <n v="232"/>
    <s v="NC_2018-90"/>
    <d v="2018-07-07T00:00:00"/>
    <x v="2"/>
    <n v="7"/>
    <x v="22"/>
    <s v="DMA"/>
    <x v="10"/>
    <s v="Composite"/>
    <s v="Ouvert"/>
  </r>
  <r>
    <n v="233"/>
    <s v="NC_2018-91"/>
    <d v="2018-07-09T00:00:00"/>
    <x v="2"/>
    <n v="7"/>
    <x v="47"/>
    <s v="DMA"/>
    <x v="11"/>
    <s v="Composite"/>
    <s v="Ouvert"/>
  </r>
  <r>
    <n v="234"/>
    <s v="NC_2018-92"/>
    <d v="2018-07-10T00:00:00"/>
    <x v="2"/>
    <n v="7"/>
    <x v="47"/>
    <s v="DMA"/>
    <x v="2"/>
    <s v="Batterie"/>
    <s v="Ouvert"/>
  </r>
  <r>
    <n v="235"/>
    <s v="NC_2018-93"/>
    <d v="2018-07-10T00:00:00"/>
    <x v="2"/>
    <n v="7"/>
    <x v="47"/>
    <s v="DMA"/>
    <x v="6"/>
    <s v="Habillage extérieur"/>
    <s v="Ouvert"/>
  </r>
  <r>
    <n v="236"/>
    <s v="NC_2018-94"/>
    <d v="2018-07-11T00:00:00"/>
    <x v="2"/>
    <n v="7"/>
    <x v="47"/>
    <s v="JOU"/>
    <x v="6"/>
    <s v="Peinture"/>
    <s v="Fermé"/>
  </r>
  <r>
    <n v="237"/>
    <s v="NC_2018-95"/>
    <d v="2018-07-12T00:00:00"/>
    <x v="2"/>
    <n v="7"/>
    <x v="47"/>
    <s v="JOU"/>
    <x v="6"/>
    <s v="Sièges"/>
    <s v="Fermé"/>
  </r>
  <r>
    <n v="238"/>
    <s v="NC_2018-96"/>
    <d v="2018-07-12T00:00:00"/>
    <x v="2"/>
    <n v="7"/>
    <x v="47"/>
    <s v="JOU"/>
    <x v="6"/>
    <s v="Câblage"/>
    <s v="Fermé"/>
  </r>
  <r>
    <n v="239"/>
    <s v="NC_2018-97"/>
    <d v="2018-07-12T00:00:00"/>
    <x v="2"/>
    <n v="7"/>
    <x v="47"/>
    <s v="JOU"/>
    <x v="6"/>
    <s v="Câblage"/>
    <s v="Fermé"/>
  </r>
  <r>
    <n v="240"/>
    <s v="NC_2018-98"/>
    <d v="2018-07-13T00:00:00"/>
    <x v="2"/>
    <n v="7"/>
    <x v="47"/>
    <s v="JOU"/>
    <x v="6"/>
    <s v="Eléments métalliques"/>
    <s v="Fermé"/>
  </r>
  <r>
    <n v="241"/>
    <s v="NC_2018-99"/>
    <d v="2018-07-13T00:00:00"/>
    <x v="2"/>
    <n v="7"/>
    <x v="47"/>
    <s v="JOU"/>
    <x v="6"/>
    <s v="Câblage"/>
    <s v="Fermé"/>
  </r>
  <r>
    <n v="242"/>
    <s v="NC_2018-100"/>
    <d v="2018-07-14T00:00:00"/>
    <x v="2"/>
    <n v="7"/>
    <x v="47"/>
    <s v="JOU"/>
    <x v="6"/>
    <s v="Peinture"/>
    <s v="Fermé"/>
  </r>
  <r>
    <n v="243"/>
    <s v="NC_2018-101"/>
    <d v="2018-07-25T00:00:00"/>
    <x v="2"/>
    <n v="7"/>
    <x v="23"/>
    <s v="JFO"/>
    <x v="6"/>
    <s v="Peinture"/>
    <s v="Ouvert"/>
  </r>
  <r>
    <n v="244"/>
    <s v="NC_2018-102"/>
    <d v="2018-07-16T00:00:00"/>
    <x v="2"/>
    <n v="7"/>
    <x v="48"/>
    <s v="JOU"/>
    <x v="6"/>
    <s v="Eléments métalliques"/>
    <s v="Fermé"/>
  </r>
  <r>
    <n v="245"/>
    <s v="NC_2018-103"/>
    <d v="2018-07-16T00:00:00"/>
    <x v="2"/>
    <n v="7"/>
    <x v="48"/>
    <s v="JOU"/>
    <x v="6"/>
    <s v="Eléments métalliques"/>
    <s v="Fermé"/>
  </r>
  <r>
    <n v="246"/>
    <s v="NC_2018-104"/>
    <d v="2018-07-16T00:00:00"/>
    <x v="2"/>
    <n v="7"/>
    <x v="48"/>
    <s v="JOU"/>
    <x v="6"/>
    <s v="Câblage"/>
    <s v="Fermé"/>
  </r>
  <r>
    <n v="247"/>
    <s v="NC_2018-105"/>
    <d v="2018-07-17T00:00:00"/>
    <x v="2"/>
    <n v="7"/>
    <x v="48"/>
    <s v="JOU"/>
    <x v="6"/>
    <s v="Communication"/>
    <s v="Fermé"/>
  </r>
  <r>
    <n v="248"/>
    <s v="NC_2018-106"/>
    <d v="2018-07-18T00:00:00"/>
    <x v="2"/>
    <n v="7"/>
    <x v="48"/>
    <s v="JOU"/>
    <x v="6"/>
    <s v="Eléments métalliques"/>
    <s v="Ouvert"/>
  </r>
  <r>
    <n v="249"/>
    <s v="NC_2018-107"/>
    <d v="2018-07-23T00:00:00"/>
    <x v="2"/>
    <n v="7"/>
    <x v="23"/>
    <s v="JOU"/>
    <x v="6"/>
    <s v="Peinture"/>
    <s v="Fermé"/>
  </r>
  <r>
    <n v="250"/>
    <s v="NC_2018-108"/>
    <d v="2018-07-24T00:00:00"/>
    <x v="2"/>
    <n v="7"/>
    <x v="23"/>
    <s v="JOU"/>
    <x v="6"/>
    <s v="Eléments métalliques"/>
    <s v="Ouvert"/>
  </r>
  <r>
    <n v="251"/>
    <s v="NC_2018-109"/>
    <d v="2018-07-25T00:00:00"/>
    <x v="2"/>
    <n v="7"/>
    <x v="23"/>
    <s v="JOU"/>
    <x v="6"/>
    <s v="Eléments métalliques"/>
    <s v="Fermé"/>
  </r>
  <r>
    <n v="252"/>
    <s v="NC_2018-110"/>
    <d v="2018-07-26T00:00:00"/>
    <x v="2"/>
    <n v="7"/>
    <x v="23"/>
    <s v="JOU"/>
    <x v="17"/>
    <s v="Eléments métalliques"/>
    <s v="Fermé"/>
  </r>
  <r>
    <n v="253"/>
    <s v="NC_2018-111"/>
    <d v="2018-07-26T00:00:00"/>
    <x v="2"/>
    <n v="7"/>
    <x v="23"/>
    <s v="JOU"/>
    <x v="17"/>
    <s v="Eléments métalliques"/>
    <s v="Fermé"/>
  </r>
  <r>
    <n v="254"/>
    <s v="NC_2018-112"/>
    <d v="2018-07-26T00:00:00"/>
    <x v="2"/>
    <n v="7"/>
    <x v="23"/>
    <s v="JOU"/>
    <x v="4"/>
    <s v="Batterie"/>
    <s v="Ouvert"/>
  </r>
  <r>
    <n v="255"/>
    <s v="NC_2018-113"/>
    <d v="2018-07-27T00:00:00"/>
    <x v="2"/>
    <n v="7"/>
    <x v="23"/>
    <s v="JOU"/>
    <x v="3"/>
    <s v="Eléments métalliques"/>
    <s v="Ouvert"/>
  </r>
  <r>
    <n v="256"/>
    <s v="NC_2018-114"/>
    <d v="2018-07-27T00:00:00"/>
    <x v="2"/>
    <n v="7"/>
    <x v="23"/>
    <s v="JOU"/>
    <x v="4"/>
    <s v="Batterie"/>
    <s v="Ouvert"/>
  </r>
  <r>
    <n v="257"/>
    <s v="NC_2018-115"/>
    <d v="2018-07-30T00:00:00"/>
    <x v="2"/>
    <n v="8"/>
    <x v="49"/>
    <s v="JFO"/>
    <x v="4"/>
    <s v="Câblage"/>
    <s v="Fermé"/>
  </r>
  <r>
    <n v="258"/>
    <s v="NC_2018-116"/>
    <d v="2018-07-30T00:00:00"/>
    <x v="2"/>
    <n v="8"/>
    <x v="49"/>
    <s v="JOU"/>
    <x v="6"/>
    <s v="Eléments métalliques"/>
    <s v="Fermé"/>
  </r>
  <r>
    <n v="259"/>
    <s v="NC_2018-117"/>
    <d v="2018-07-30T00:00:00"/>
    <x v="2"/>
    <n v="8"/>
    <x v="49"/>
    <s v="JOU"/>
    <x v="1"/>
    <s v="Mécanique"/>
    <s v="Ouvert"/>
  </r>
  <r>
    <n v="260"/>
    <s v="NC_2018-118"/>
    <d v="2018-08-01T00:00:00"/>
    <x v="2"/>
    <n v="8"/>
    <x v="49"/>
    <s v="JOU"/>
    <x v="6"/>
    <s v="Composite"/>
    <s v="Ouvert"/>
  </r>
  <r>
    <n v="261"/>
    <s v="NC_2018-119"/>
    <d v="2018-08-02T00:00:00"/>
    <x v="2"/>
    <n v="8"/>
    <x v="49"/>
    <s v="JOU"/>
    <x v="6"/>
    <s v="Eléments métalliques"/>
    <s v="Ouvert"/>
  </r>
  <r>
    <n v="262"/>
    <s v="NC_2018-120"/>
    <d v="2018-08-03T00:00:00"/>
    <x v="2"/>
    <n v="8"/>
    <x v="49"/>
    <s v="JOU"/>
    <x v="6"/>
    <s v="Eléments métalliques"/>
    <s v="Fermé"/>
  </r>
  <r>
    <n v="263"/>
    <s v="NC_2018-121"/>
    <d v="2018-08-08T00:00:00"/>
    <x v="2"/>
    <n v="8"/>
    <x v="24"/>
    <s v="JOU"/>
    <x v="6"/>
    <s v="Accessibilité"/>
    <s v="Ouvert"/>
  </r>
  <r>
    <n v="264"/>
    <s v="NC_2018-122"/>
    <d v="2018-08-09T00:00:00"/>
    <x v="2"/>
    <n v="8"/>
    <x v="24"/>
    <s v="JOU"/>
    <x v="6"/>
    <s v="Eléments métalliques"/>
    <s v="Fermé"/>
  </r>
  <r>
    <n v="265"/>
    <s v="NC_2018-123"/>
    <d v="2018-08-10T00:00:00"/>
    <x v="2"/>
    <n v="8"/>
    <x v="24"/>
    <s v="JOU"/>
    <x v="1"/>
    <s v="Mécanique"/>
    <s v="Ouvert"/>
  </r>
  <r>
    <n v="266"/>
    <s v="NC_2018-124"/>
    <d v="2018-08-10T00:00:00"/>
    <x v="2"/>
    <n v="8"/>
    <x v="24"/>
    <s v="JOU"/>
    <x v="10"/>
    <s v="Climatisation"/>
    <s v="Fermé"/>
  </r>
  <r>
    <n v="267"/>
    <s v="NC_2018-125"/>
    <d v="2018-08-13T00:00:00"/>
    <x v="2"/>
    <n v="8"/>
    <x v="50"/>
    <s v="JOU"/>
    <x v="17"/>
    <s v="Peinture"/>
    <s v="Fermé"/>
  </r>
  <r>
    <n v="268"/>
    <s v="NC_2018-126"/>
    <d v="2018-08-14T00:00:00"/>
    <x v="2"/>
    <n v="8"/>
    <x v="50"/>
    <s v="JOU"/>
    <x v="6"/>
    <s v="Peinture"/>
    <s v="Ouvert"/>
  </r>
  <r>
    <n v="269"/>
    <s v="NC_2018-127"/>
    <d v="2018-08-14T00:00:00"/>
    <x v="2"/>
    <n v="8"/>
    <x v="50"/>
    <s v="JOU"/>
    <x v="1"/>
    <s v="Mécanique"/>
    <s v="Ouvert"/>
  </r>
  <r>
    <n v="270"/>
    <s v="NC_2018-128"/>
    <d v="2018-08-17T00:00:00"/>
    <x v="2"/>
    <n v="8"/>
    <x v="50"/>
    <s v="JOU"/>
    <x v="6"/>
    <s v="Composite"/>
    <s v="Ouvert"/>
  </r>
  <r>
    <n v="271"/>
    <s v="NC_2018-129"/>
    <d v="2018-08-20T00:00:00"/>
    <x v="2"/>
    <n v="8"/>
    <x v="25"/>
    <s v="JOU"/>
    <x v="6"/>
    <s v="Composite"/>
    <s v="Ouvert"/>
  </r>
  <r>
    <n v="272"/>
    <s v="NC_2018-130"/>
    <d v="2018-08-21T00:00:00"/>
    <x v="2"/>
    <n v="8"/>
    <x v="25"/>
    <s v="JOU"/>
    <x v="10"/>
    <s v="Câblage"/>
    <s v="Fermé"/>
  </r>
  <r>
    <n v="273"/>
    <s v="NC_2018-131"/>
    <d v="2018-08-22T00:00:00"/>
    <x v="2"/>
    <n v="8"/>
    <x v="25"/>
    <s v="JOU"/>
    <x v="5"/>
    <s v="Baignoire"/>
    <s v="Fermé"/>
  </r>
  <r>
    <n v="274"/>
    <s v="NC_2018-132"/>
    <d v="2018-08-23T00:00:00"/>
    <x v="2"/>
    <n v="8"/>
    <x v="25"/>
    <s v="JOU"/>
    <x v="1"/>
    <s v="Triangle"/>
    <s v="Ouvert"/>
  </r>
  <r>
    <n v="275"/>
    <s v="NC_2018-133"/>
    <d v="2018-08-23T00:00:00"/>
    <x v="2"/>
    <n v="8"/>
    <x v="25"/>
    <s v="JOU"/>
    <x v="18"/>
    <m/>
    <s v="Fermé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0" applyNumberFormats="0" applyBorderFormats="0" applyFontFormats="0" applyPatternFormats="0" applyAlignmentFormats="0" applyWidthHeightFormats="1" dataCaption="Données" updatedVersion="6" minRefreshableVersion="3" showMemberPropertyTips="0" useAutoFormatting="1" pageWrap="2" pageOverThenDown="1" itemPrintTitles="1" createdVersion="6" indent="0" compact="0" compactData="0" chartFormat="24">
  <location ref="A5:C40" firstHeaderRow="1" firstDataRow="2" firstDataCol="1" rowPageCount="1" colPageCount="2"/>
  <pivotFields count="10">
    <pivotField compact="0" outline="0" showAll="0" defaultSubtotal="0"/>
    <pivotField dataField="1" compact="0" outline="0" showAll="0" defaultSubtotal="0"/>
    <pivotField compact="0" outline="0" subtotalTop="0" multipleItemSelectionAllowed="1" showAll="0" includeNewItemsInFilter="1" defaultSubtotal="0"/>
    <pivotField name="Année" axis="axisPage" compact="0" outline="0" showAll="0" defaultSubtotal="0">
      <items count="3">
        <item x="0"/>
        <item x="1"/>
        <item x="2"/>
      </items>
    </pivotField>
    <pivotField name="Mois" compact="0" outline="0" showAll="0" defaultSubtotal="0"/>
    <pivotField name="Semaine" axis="axisRow" compact="0" outline="0" showAll="0" defaultSubtotal="0">
      <items count="51">
        <item x="2"/>
        <item x="41"/>
        <item x="42"/>
        <item x="3"/>
        <item x="4"/>
        <item x="5"/>
        <item x="6"/>
        <item x="7"/>
        <item x="8"/>
        <item x="9"/>
        <item x="10"/>
        <item x="11"/>
        <item x="12"/>
        <item x="13"/>
        <item x="43"/>
        <item x="14"/>
        <item x="15"/>
        <item x="44"/>
        <item x="19"/>
        <item x="16"/>
        <item x="17"/>
        <item x="18"/>
        <item x="20"/>
        <item x="45"/>
        <item x="21"/>
        <item x="46"/>
        <item x="22"/>
        <item x="47"/>
        <item x="48"/>
        <item x="23"/>
        <item x="49"/>
        <item x="24"/>
        <item x="50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0"/>
        <item x="1"/>
        <item x="40"/>
      </items>
    </pivotField>
    <pivotField compact="0" outline="0" subtotalTop="0" showAll="0" includeNewItemsInFilter="1" defaultSubtotal="0"/>
    <pivotField axis="axisPage" compact="0" outline="0" subtotalTop="0" showAll="0" includeNewItemsInFilter="1" defaultSubtotal="0">
      <items count="19">
        <item x="8"/>
        <item x="7"/>
        <item x="1"/>
        <item x="11"/>
        <item x="5"/>
        <item x="4"/>
        <item x="10"/>
        <item x="9"/>
        <item x="2"/>
        <item x="0"/>
        <item x="3"/>
        <item x="12"/>
        <item x="6"/>
        <item x="13"/>
        <item x="14"/>
        <item x="15"/>
        <item x="16"/>
        <item x="18"/>
        <item x="17"/>
      </items>
    </pivotField>
    <pivotField compact="0" outline="0" subtotalTop="0" showAll="0" includeNewItemsInFilter="1" defaultSubtotal="0"/>
    <pivotField compact="0" outline="0" subtotalTop="0" showAll="0" includeNewItemsInFilter="1" defaultSubtotal="0"/>
  </pivotFields>
  <rowFields count="1">
    <field x="5"/>
  </rowFields>
  <rowItems count="34">
    <i>
      <x/>
    </i>
    <i>
      <x v="1"/>
    </i>
    <i>
      <x v="2"/>
    </i>
    <i>
      <x v="3"/>
    </i>
    <i>
      <x v="4"/>
    </i>
    <i>
      <x v="5"/>
    </i>
    <i>
      <x v="6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 t="grand">
      <x/>
    </i>
  </rowItems>
  <colFields count="1">
    <field x="-2"/>
  </colFields>
  <colItems count="2">
    <i>
      <x/>
    </i>
    <i i="1">
      <x v="1"/>
    </i>
  </colItems>
  <pageFields count="2">
    <pageField fld="3" item="2" hier="-1"/>
    <pageField fld="7" hier="-1"/>
  </pageFields>
  <dataFields count="2">
    <dataField name="Num FNC " fld="1" subtotal="count" baseField="0" baseItem="0"/>
    <dataField name="var." fld="1" subtotal="count" showDataAs="difference" baseField="5" baseItem="1048828"/>
  </dataFields>
  <chartFormats count="4"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3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3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id="3" name="T_Données" displayName="T_Données" ref="A1:J276" totalsRowShown="0" headerRowDxfId="11" dataDxfId="10">
  <autoFilter ref="A1:J276"/>
  <tableColumns count="10">
    <tableColumn id="1" name="Index" dataDxfId="9">
      <calculatedColumnFormula>ROW()-1</calculatedColumnFormula>
    </tableColumn>
    <tableColumn id="29" name="Num FNC" dataDxfId="8"/>
    <tableColumn id="2" name="Date ouverture" dataDxfId="7"/>
    <tableColumn id="3" name="Année ISO" dataDxfId="6">
      <calculatedColumnFormula>YEAR(T_Données[[#This Row],[Date ouverture]]-MOD(T_Données[[#This Row],[Date ouverture]]-2,7)+3)</calculatedColumnFormula>
    </tableColumn>
    <tableColumn id="6" name="Mois ISO" dataDxfId="5">
      <calculatedColumnFormula>MONTH(T_Données[[#This Row],[Date ouverture]]-WEEKDAY(T_Données[[#This Row],[Date ouverture]]-1)+4)</calculatedColumnFormula>
    </tableColumn>
    <tableColumn id="11" name="Semaine ISO" dataDxfId="4">
      <calculatedColumnFormula>_xlfn.ISOWEEKNUM(T_Données[[#This Row],[Date ouverture]])</calculatedColumnFormula>
    </tableColumn>
    <tableColumn id="4" name="NC enregistrée par" dataDxfId="3"/>
    <tableColumn id="5" name="Poste concerné" dataDxfId="2"/>
    <tableColumn id="33" name="Famille" dataDxfId="1"/>
    <tableColumn id="27" name="Date cloture NC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J276"/>
  <sheetViews>
    <sheetView showGridLines="0" tabSelected="1" zoomScaleNormal="100" workbookViewId="0">
      <selection activeCell="F2" sqref="F2"/>
    </sheetView>
  </sheetViews>
  <sheetFormatPr baseColWidth="10" defaultColWidth="11.42578125" defaultRowHeight="15" x14ac:dyDescent="0.25"/>
  <cols>
    <col min="1" max="1" width="8.28515625" customWidth="1"/>
    <col min="2" max="2" width="14.42578125" customWidth="1"/>
    <col min="3" max="3" width="12.5703125" customWidth="1"/>
    <col min="4" max="4" width="9.5703125" style="1" customWidth="1"/>
    <col min="5" max="5" width="7.7109375" style="1" bestFit="1" customWidth="1"/>
    <col min="6" max="6" width="11" bestFit="1" customWidth="1"/>
    <col min="7" max="7" width="15.85546875" customWidth="1"/>
    <col min="8" max="8" width="15.28515625" customWidth="1"/>
    <col min="9" max="9" width="25.28515625" bestFit="1" customWidth="1"/>
    <col min="10" max="10" width="26.28515625" customWidth="1"/>
  </cols>
  <sheetData>
    <row r="1" spans="1:10" ht="30" x14ac:dyDescent="0.25">
      <c r="A1" s="2" t="s">
        <v>335</v>
      </c>
      <c r="B1" s="2" t="s">
        <v>336</v>
      </c>
      <c r="C1" s="3" t="s">
        <v>0</v>
      </c>
      <c r="D1" s="3" t="s">
        <v>339</v>
      </c>
      <c r="E1" s="3" t="s">
        <v>340</v>
      </c>
      <c r="F1" s="4" t="s">
        <v>344</v>
      </c>
      <c r="G1" s="5" t="s">
        <v>2</v>
      </c>
      <c r="H1" s="5" t="s">
        <v>1</v>
      </c>
      <c r="I1" s="5" t="s">
        <v>128</v>
      </c>
      <c r="J1" s="6" t="s">
        <v>89</v>
      </c>
    </row>
    <row r="2" spans="1:10" x14ac:dyDescent="0.25">
      <c r="A2" s="23">
        <f>ROW()-1</f>
        <v>1</v>
      </c>
      <c r="B2" s="7" t="s">
        <v>24</v>
      </c>
      <c r="C2" s="9">
        <v>42720</v>
      </c>
      <c r="D2" s="7">
        <f>YEAR(T_Données[[#This Row],[Date ouverture]]-MOD(T_Données[[#This Row],[Date ouverture]]-2,7)+3)</f>
        <v>2016</v>
      </c>
      <c r="E2" s="7">
        <f>MONTH(T_Données[[#This Row],[Date ouverture]]-WEEKDAY(T_Données[[#This Row],[Date ouverture]]-1)+4)</f>
        <v>12</v>
      </c>
      <c r="F2" s="7">
        <f>_xlfn.ISOWEEKNUM(T_Données[[#This Row],[Date ouverture]])</f>
        <v>50</v>
      </c>
      <c r="G2" s="8" t="s">
        <v>9</v>
      </c>
      <c r="H2" s="8" t="s">
        <v>19</v>
      </c>
      <c r="I2" s="10" t="e">
        <f ca="1">INDIRECT(#REF!)</f>
        <v>#REF!</v>
      </c>
      <c r="J2" s="11" t="s">
        <v>87</v>
      </c>
    </row>
    <row r="3" spans="1:10" x14ac:dyDescent="0.25">
      <c r="A3" s="23">
        <f t="shared" ref="A3:A66" si="0">ROW()-1</f>
        <v>2</v>
      </c>
      <c r="B3" s="7" t="s">
        <v>25</v>
      </c>
      <c r="C3" s="9">
        <v>42721</v>
      </c>
      <c r="D3" s="7">
        <f>YEAR(T_Données[[#This Row],[Date ouverture]]-MOD(T_Données[[#This Row],[Date ouverture]]-2,7)+3)</f>
        <v>2016</v>
      </c>
      <c r="E3" s="7">
        <f>MONTH(T_Données[[#This Row],[Date ouverture]]-WEEKDAY(T_Données[[#This Row],[Date ouverture]]-1)+4)</f>
        <v>12</v>
      </c>
      <c r="F3" s="7">
        <f>_xlfn.ISOWEEKNUM(T_Données[[#This Row],[Date ouverture]])</f>
        <v>50</v>
      </c>
      <c r="G3" s="9" t="s">
        <v>9</v>
      </c>
      <c r="H3" s="8" t="s">
        <v>12</v>
      </c>
      <c r="I3" s="10" t="s">
        <v>140</v>
      </c>
      <c r="J3" s="11" t="s">
        <v>87</v>
      </c>
    </row>
    <row r="4" spans="1:10" x14ac:dyDescent="0.25">
      <c r="A4" s="23">
        <f t="shared" si="0"/>
        <v>3</v>
      </c>
      <c r="B4" s="7" t="s">
        <v>26</v>
      </c>
      <c r="C4" s="9">
        <v>42719</v>
      </c>
      <c r="D4" s="7">
        <f>YEAR(T_Données[[#This Row],[Date ouverture]]-MOD(T_Données[[#This Row],[Date ouverture]]-2,7)+3)</f>
        <v>2016</v>
      </c>
      <c r="E4" s="7">
        <f>MONTH(T_Données[[#This Row],[Date ouverture]]-WEEKDAY(T_Données[[#This Row],[Date ouverture]]-1)+4)</f>
        <v>12</v>
      </c>
      <c r="F4" s="7">
        <f>_xlfn.ISOWEEKNUM(T_Données[[#This Row],[Date ouverture]])</f>
        <v>50</v>
      </c>
      <c r="G4" s="8" t="s">
        <v>9</v>
      </c>
      <c r="H4" s="8" t="s">
        <v>18</v>
      </c>
      <c r="I4" s="10" t="s">
        <v>129</v>
      </c>
      <c r="J4" s="11" t="s">
        <v>87</v>
      </c>
    </row>
    <row r="5" spans="1:10" x14ac:dyDescent="0.25">
      <c r="A5" s="23">
        <f t="shared" si="0"/>
        <v>4</v>
      </c>
      <c r="B5" s="7" t="s">
        <v>27</v>
      </c>
      <c r="C5" s="9">
        <v>42724</v>
      </c>
      <c r="D5" s="7">
        <f>YEAR(T_Données[[#This Row],[Date ouverture]]-MOD(T_Données[[#This Row],[Date ouverture]]-2,7)+3)</f>
        <v>2016</v>
      </c>
      <c r="E5" s="7">
        <f>MONTH(T_Données[[#This Row],[Date ouverture]]-WEEKDAY(T_Données[[#This Row],[Date ouverture]]-1)+4)</f>
        <v>12</v>
      </c>
      <c r="F5" s="7">
        <f>_xlfn.ISOWEEKNUM(T_Données[[#This Row],[Date ouverture]])</f>
        <v>51</v>
      </c>
      <c r="G5" s="8" t="s">
        <v>9</v>
      </c>
      <c r="H5" s="8" t="s">
        <v>20</v>
      </c>
      <c r="I5" s="10" t="s">
        <v>134</v>
      </c>
      <c r="J5" s="11" t="s">
        <v>87</v>
      </c>
    </row>
    <row r="6" spans="1:10" x14ac:dyDescent="0.25">
      <c r="A6" s="23">
        <f t="shared" si="0"/>
        <v>5</v>
      </c>
      <c r="B6" s="7" t="s">
        <v>28</v>
      </c>
      <c r="C6" s="9">
        <v>42738</v>
      </c>
      <c r="D6" s="7">
        <f>YEAR(T_Données[[#This Row],[Date ouverture]]-MOD(T_Données[[#This Row],[Date ouverture]]-2,7)+3)</f>
        <v>2017</v>
      </c>
      <c r="E6" s="7">
        <f>MONTH(T_Données[[#This Row],[Date ouverture]]-WEEKDAY(T_Données[[#This Row],[Date ouverture]]-1)+4)</f>
        <v>1</v>
      </c>
      <c r="F6" s="7">
        <f>_xlfn.ISOWEEKNUM(T_Données[[#This Row],[Date ouverture]])</f>
        <v>1</v>
      </c>
      <c r="G6" s="8" t="s">
        <v>9</v>
      </c>
      <c r="H6" s="8" t="s">
        <v>18</v>
      </c>
      <c r="I6" s="10" t="s">
        <v>143</v>
      </c>
      <c r="J6" s="11" t="s">
        <v>87</v>
      </c>
    </row>
    <row r="7" spans="1:10" x14ac:dyDescent="0.25">
      <c r="A7" s="23">
        <f t="shared" si="0"/>
        <v>6</v>
      </c>
      <c r="B7" s="7" t="s">
        <v>29</v>
      </c>
      <c r="C7" s="9">
        <v>42738</v>
      </c>
      <c r="D7" s="7">
        <f>YEAR(T_Données[[#This Row],[Date ouverture]]-MOD(T_Données[[#This Row],[Date ouverture]]-2,7)+3)</f>
        <v>2017</v>
      </c>
      <c r="E7" s="7">
        <f>MONTH(T_Données[[#This Row],[Date ouverture]]-WEEKDAY(T_Données[[#This Row],[Date ouverture]]-1)+4)</f>
        <v>1</v>
      </c>
      <c r="F7" s="7">
        <f>_xlfn.ISOWEEKNUM(T_Données[[#This Row],[Date ouverture]])</f>
        <v>1</v>
      </c>
      <c r="G7" s="8" t="s">
        <v>9</v>
      </c>
      <c r="H7" s="8" t="s">
        <v>18</v>
      </c>
      <c r="I7" s="10" t="s">
        <v>143</v>
      </c>
      <c r="J7" s="11" t="s">
        <v>87</v>
      </c>
    </row>
    <row r="8" spans="1:10" x14ac:dyDescent="0.25">
      <c r="A8" s="23">
        <f t="shared" si="0"/>
        <v>7</v>
      </c>
      <c r="B8" s="7" t="s">
        <v>30</v>
      </c>
      <c r="C8" s="9">
        <v>42760</v>
      </c>
      <c r="D8" s="7">
        <f>YEAR(T_Données[[#This Row],[Date ouverture]]-MOD(T_Données[[#This Row],[Date ouverture]]-2,7)+3)</f>
        <v>2017</v>
      </c>
      <c r="E8" s="7">
        <f>MONTH(T_Données[[#This Row],[Date ouverture]]-WEEKDAY(T_Données[[#This Row],[Date ouverture]]-1)+4)</f>
        <v>1</v>
      </c>
      <c r="F8" s="7">
        <f>_xlfn.ISOWEEKNUM(T_Données[[#This Row],[Date ouverture]])</f>
        <v>4</v>
      </c>
      <c r="G8" s="8" t="s">
        <v>9</v>
      </c>
      <c r="H8" s="8" t="s">
        <v>12</v>
      </c>
      <c r="I8" s="10" t="s">
        <v>140</v>
      </c>
      <c r="J8" s="12" t="s">
        <v>87</v>
      </c>
    </row>
    <row r="9" spans="1:10" x14ac:dyDescent="0.25">
      <c r="A9" s="23">
        <f t="shared" si="0"/>
        <v>8</v>
      </c>
      <c r="B9" s="7" t="s">
        <v>31</v>
      </c>
      <c r="C9" s="9">
        <v>42762</v>
      </c>
      <c r="D9" s="7">
        <f>YEAR(T_Données[[#This Row],[Date ouverture]]-MOD(T_Données[[#This Row],[Date ouverture]]-2,7)+3)</f>
        <v>2017</v>
      </c>
      <c r="E9" s="7">
        <f>MONTH(T_Données[[#This Row],[Date ouverture]]-WEEKDAY(T_Données[[#This Row],[Date ouverture]]-1)+4)</f>
        <v>1</v>
      </c>
      <c r="F9" s="7">
        <f>_xlfn.ISOWEEKNUM(T_Données[[#This Row],[Date ouverture]])</f>
        <v>4</v>
      </c>
      <c r="G9" s="8" t="s">
        <v>9</v>
      </c>
      <c r="H9" s="8" t="s">
        <v>15</v>
      </c>
      <c r="I9" s="10" t="s">
        <v>142</v>
      </c>
      <c r="J9" s="11" t="s">
        <v>87</v>
      </c>
    </row>
    <row r="10" spans="1:10" x14ac:dyDescent="0.25">
      <c r="A10" s="23">
        <f t="shared" si="0"/>
        <v>9</v>
      </c>
      <c r="B10" s="7" t="s">
        <v>32</v>
      </c>
      <c r="C10" s="9">
        <v>42769</v>
      </c>
      <c r="D10" s="7">
        <f>YEAR(T_Données[[#This Row],[Date ouverture]]-MOD(T_Données[[#This Row],[Date ouverture]]-2,7)+3)</f>
        <v>2017</v>
      </c>
      <c r="E10" s="7">
        <f>MONTH(T_Données[[#This Row],[Date ouverture]]-WEEKDAY(T_Données[[#This Row],[Date ouverture]]-1)+4)</f>
        <v>2</v>
      </c>
      <c r="F10" s="7">
        <f>_xlfn.ISOWEEKNUM(T_Données[[#This Row],[Date ouverture]])</f>
        <v>5</v>
      </c>
      <c r="G10" s="8" t="s">
        <v>9</v>
      </c>
      <c r="H10" s="8" t="s">
        <v>20</v>
      </c>
      <c r="I10" s="10" t="s">
        <v>143</v>
      </c>
      <c r="J10" s="11" t="s">
        <v>87</v>
      </c>
    </row>
    <row r="11" spans="1:10" x14ac:dyDescent="0.25">
      <c r="A11" s="23">
        <f t="shared" si="0"/>
        <v>10</v>
      </c>
      <c r="B11" s="7" t="s">
        <v>33</v>
      </c>
      <c r="C11" s="9">
        <v>42774</v>
      </c>
      <c r="D11" s="7">
        <f>YEAR(T_Données[[#This Row],[Date ouverture]]-MOD(T_Données[[#This Row],[Date ouverture]]-2,7)+3)</f>
        <v>2017</v>
      </c>
      <c r="E11" s="7">
        <f>MONTH(T_Données[[#This Row],[Date ouverture]]-WEEKDAY(T_Données[[#This Row],[Date ouverture]]-1)+4)</f>
        <v>2</v>
      </c>
      <c r="F11" s="7">
        <f>_xlfn.ISOWEEKNUM(T_Données[[#This Row],[Date ouverture]])</f>
        <v>6</v>
      </c>
      <c r="G11" s="8" t="s">
        <v>9</v>
      </c>
      <c r="H11" s="8" t="s">
        <v>14</v>
      </c>
      <c r="I11" s="10" t="s">
        <v>131</v>
      </c>
      <c r="J11" s="11" t="s">
        <v>87</v>
      </c>
    </row>
    <row r="12" spans="1:10" x14ac:dyDescent="0.25">
      <c r="A12" s="23">
        <f t="shared" si="0"/>
        <v>11</v>
      </c>
      <c r="B12" s="7" t="s">
        <v>34</v>
      </c>
      <c r="C12" s="9">
        <v>42780</v>
      </c>
      <c r="D12" s="7">
        <f>YEAR(T_Données[[#This Row],[Date ouverture]]-MOD(T_Données[[#This Row],[Date ouverture]]-2,7)+3)</f>
        <v>2017</v>
      </c>
      <c r="E12" s="7">
        <f>MONTH(T_Données[[#This Row],[Date ouverture]]-WEEKDAY(T_Données[[#This Row],[Date ouverture]]-1)+4)</f>
        <v>2</v>
      </c>
      <c r="F12" s="7">
        <f>_xlfn.ISOWEEKNUM(T_Données[[#This Row],[Date ouverture]])</f>
        <v>7</v>
      </c>
      <c r="G12" s="8" t="s">
        <v>9</v>
      </c>
      <c r="H12" s="8" t="s">
        <v>18</v>
      </c>
      <c r="I12" s="10" t="s">
        <v>131</v>
      </c>
      <c r="J12" s="11" t="s">
        <v>87</v>
      </c>
    </row>
    <row r="13" spans="1:10" x14ac:dyDescent="0.25">
      <c r="A13" s="23">
        <f t="shared" si="0"/>
        <v>12</v>
      </c>
      <c r="B13" s="7" t="s">
        <v>35</v>
      </c>
      <c r="C13" s="9">
        <v>42781</v>
      </c>
      <c r="D13" s="7">
        <f>YEAR(T_Données[[#This Row],[Date ouverture]]-MOD(T_Données[[#This Row],[Date ouverture]]-2,7)+3)</f>
        <v>2017</v>
      </c>
      <c r="E13" s="7">
        <f>MONTH(T_Données[[#This Row],[Date ouverture]]-WEEKDAY(T_Données[[#This Row],[Date ouverture]]-1)+4)</f>
        <v>2</v>
      </c>
      <c r="F13" s="7">
        <f>_xlfn.ISOWEEKNUM(T_Données[[#This Row],[Date ouverture]])</f>
        <v>7</v>
      </c>
      <c r="G13" s="8" t="s">
        <v>9</v>
      </c>
      <c r="H13" s="8" t="s">
        <v>19</v>
      </c>
      <c r="I13" s="10" t="s">
        <v>135</v>
      </c>
      <c r="J13" s="11" t="s">
        <v>87</v>
      </c>
    </row>
    <row r="14" spans="1:10" x14ac:dyDescent="0.25">
      <c r="A14" s="23">
        <f t="shared" si="0"/>
        <v>13</v>
      </c>
      <c r="B14" s="7" t="s">
        <v>36</v>
      </c>
      <c r="C14" s="9">
        <v>42781</v>
      </c>
      <c r="D14" s="7">
        <f>YEAR(T_Données[[#This Row],[Date ouverture]]-MOD(T_Données[[#This Row],[Date ouverture]]-2,7)+3)</f>
        <v>2017</v>
      </c>
      <c r="E14" s="7">
        <f>MONTH(T_Données[[#This Row],[Date ouverture]]-WEEKDAY(T_Données[[#This Row],[Date ouverture]]-1)+4)</f>
        <v>2</v>
      </c>
      <c r="F14" s="7">
        <f>_xlfn.ISOWEEKNUM(T_Données[[#This Row],[Date ouverture]])</f>
        <v>7</v>
      </c>
      <c r="G14" s="8" t="s">
        <v>9</v>
      </c>
      <c r="H14" s="8" t="s">
        <v>18</v>
      </c>
      <c r="I14" s="10" t="s">
        <v>132</v>
      </c>
      <c r="J14" s="12" t="s">
        <v>87</v>
      </c>
    </row>
    <row r="15" spans="1:10" x14ac:dyDescent="0.25">
      <c r="A15" s="23">
        <f t="shared" si="0"/>
        <v>14</v>
      </c>
      <c r="B15" s="7" t="s">
        <v>37</v>
      </c>
      <c r="C15" s="9">
        <v>42790</v>
      </c>
      <c r="D15" s="7">
        <f>YEAR(T_Données[[#This Row],[Date ouverture]]-MOD(T_Données[[#This Row],[Date ouverture]]-2,7)+3)</f>
        <v>2017</v>
      </c>
      <c r="E15" s="7">
        <f>MONTH(T_Données[[#This Row],[Date ouverture]]-WEEKDAY(T_Données[[#This Row],[Date ouverture]]-1)+4)</f>
        <v>2</v>
      </c>
      <c r="F15" s="7">
        <f>_xlfn.ISOWEEKNUM(T_Données[[#This Row],[Date ouverture]])</f>
        <v>8</v>
      </c>
      <c r="G15" s="8" t="s">
        <v>9</v>
      </c>
      <c r="H15" s="8" t="s">
        <v>15</v>
      </c>
      <c r="I15" s="10" t="s">
        <v>142</v>
      </c>
      <c r="J15" s="12" t="s">
        <v>87</v>
      </c>
    </row>
    <row r="16" spans="1:10" x14ac:dyDescent="0.25">
      <c r="A16" s="23">
        <f t="shared" si="0"/>
        <v>15</v>
      </c>
      <c r="B16" s="7" t="s">
        <v>38</v>
      </c>
      <c r="C16" s="9">
        <v>42793</v>
      </c>
      <c r="D16" s="7">
        <f>YEAR(T_Données[[#This Row],[Date ouverture]]-MOD(T_Données[[#This Row],[Date ouverture]]-2,7)+3)</f>
        <v>2017</v>
      </c>
      <c r="E16" s="7">
        <f>MONTH(T_Données[[#This Row],[Date ouverture]]-WEEKDAY(T_Données[[#This Row],[Date ouverture]]-1)+4)</f>
        <v>3</v>
      </c>
      <c r="F16" s="7">
        <f>_xlfn.ISOWEEKNUM(T_Données[[#This Row],[Date ouverture]])</f>
        <v>9</v>
      </c>
      <c r="G16" s="8" t="s">
        <v>9</v>
      </c>
      <c r="H16" s="8" t="s">
        <v>19</v>
      </c>
      <c r="I16" s="10" t="s">
        <v>135</v>
      </c>
      <c r="J16" s="12" t="s">
        <v>87</v>
      </c>
    </row>
    <row r="17" spans="1:10" x14ac:dyDescent="0.25">
      <c r="A17" s="23">
        <f t="shared" si="0"/>
        <v>16</v>
      </c>
      <c r="B17" s="7" t="s">
        <v>39</v>
      </c>
      <c r="C17" s="9">
        <v>42796</v>
      </c>
      <c r="D17" s="7">
        <f>YEAR(T_Données[[#This Row],[Date ouverture]]-MOD(T_Données[[#This Row],[Date ouverture]]-2,7)+3)</f>
        <v>2017</v>
      </c>
      <c r="E17" s="7">
        <f>MONTH(T_Données[[#This Row],[Date ouverture]]-WEEKDAY(T_Données[[#This Row],[Date ouverture]]-1)+4)</f>
        <v>3</v>
      </c>
      <c r="F17" s="7">
        <f>_xlfn.ISOWEEKNUM(T_Données[[#This Row],[Date ouverture]])</f>
        <v>9</v>
      </c>
      <c r="G17" s="8" t="s">
        <v>9</v>
      </c>
      <c r="H17" s="8" t="s">
        <v>22</v>
      </c>
      <c r="I17" s="10" t="s">
        <v>136</v>
      </c>
      <c r="J17" s="11" t="s">
        <v>87</v>
      </c>
    </row>
    <row r="18" spans="1:10" x14ac:dyDescent="0.25">
      <c r="A18" s="23">
        <f t="shared" si="0"/>
        <v>17</v>
      </c>
      <c r="B18" s="7" t="s">
        <v>40</v>
      </c>
      <c r="C18" s="9">
        <v>42802</v>
      </c>
      <c r="D18" s="7">
        <f>YEAR(T_Données[[#This Row],[Date ouverture]]-MOD(T_Données[[#This Row],[Date ouverture]]-2,7)+3)</f>
        <v>2017</v>
      </c>
      <c r="E18" s="7">
        <f>MONTH(T_Données[[#This Row],[Date ouverture]]-WEEKDAY(T_Données[[#This Row],[Date ouverture]]-1)+4)</f>
        <v>3</v>
      </c>
      <c r="F18" s="7">
        <f>_xlfn.ISOWEEKNUM(T_Données[[#This Row],[Date ouverture]])</f>
        <v>10</v>
      </c>
      <c r="G18" s="8" t="s">
        <v>9</v>
      </c>
      <c r="H18" s="8" t="s">
        <v>22</v>
      </c>
      <c r="I18" s="10" t="s">
        <v>133</v>
      </c>
      <c r="J18" s="11" t="s">
        <v>87</v>
      </c>
    </row>
    <row r="19" spans="1:10" x14ac:dyDescent="0.25">
      <c r="A19" s="23">
        <f t="shared" si="0"/>
        <v>18</v>
      </c>
      <c r="B19" s="7" t="s">
        <v>41</v>
      </c>
      <c r="C19" s="9">
        <v>42802</v>
      </c>
      <c r="D19" s="7">
        <f>YEAR(T_Données[[#This Row],[Date ouverture]]-MOD(T_Données[[#This Row],[Date ouverture]]-2,7)+3)</f>
        <v>2017</v>
      </c>
      <c r="E19" s="7">
        <f>MONTH(T_Données[[#This Row],[Date ouverture]]-WEEKDAY(T_Données[[#This Row],[Date ouverture]]-1)+4)</f>
        <v>3</v>
      </c>
      <c r="F19" s="7">
        <f>_xlfn.ISOWEEKNUM(T_Données[[#This Row],[Date ouverture]])</f>
        <v>10</v>
      </c>
      <c r="G19" s="8" t="s">
        <v>9</v>
      </c>
      <c r="H19" s="8" t="s">
        <v>15</v>
      </c>
      <c r="I19" s="10" t="s">
        <v>142</v>
      </c>
      <c r="J19" s="13" t="s">
        <v>88</v>
      </c>
    </row>
    <row r="20" spans="1:10" x14ac:dyDescent="0.25">
      <c r="A20" s="23">
        <f t="shared" si="0"/>
        <v>19</v>
      </c>
      <c r="B20" s="7" t="s">
        <v>42</v>
      </c>
      <c r="C20" s="9">
        <v>42809</v>
      </c>
      <c r="D20" s="7">
        <f>YEAR(T_Données[[#This Row],[Date ouverture]]-MOD(T_Données[[#This Row],[Date ouverture]]-2,7)+3)</f>
        <v>2017</v>
      </c>
      <c r="E20" s="7">
        <f>MONTH(T_Données[[#This Row],[Date ouverture]]-WEEKDAY(T_Données[[#This Row],[Date ouverture]]-1)+4)</f>
        <v>3</v>
      </c>
      <c r="F20" s="7">
        <f>_xlfn.ISOWEEKNUM(T_Données[[#This Row],[Date ouverture]])</f>
        <v>11</v>
      </c>
      <c r="G20" s="8" t="s">
        <v>9</v>
      </c>
      <c r="H20" s="8" t="s">
        <v>18</v>
      </c>
      <c r="I20" s="10" t="s">
        <v>132</v>
      </c>
      <c r="J20" s="13" t="s">
        <v>87</v>
      </c>
    </row>
    <row r="21" spans="1:10" x14ac:dyDescent="0.25">
      <c r="A21" s="23">
        <f t="shared" si="0"/>
        <v>20</v>
      </c>
      <c r="B21" s="7" t="s">
        <v>43</v>
      </c>
      <c r="C21" s="9">
        <v>42816</v>
      </c>
      <c r="D21" s="7">
        <f>YEAR(T_Données[[#This Row],[Date ouverture]]-MOD(T_Données[[#This Row],[Date ouverture]]-2,7)+3)</f>
        <v>2017</v>
      </c>
      <c r="E21" s="7">
        <f>MONTH(T_Données[[#This Row],[Date ouverture]]-WEEKDAY(T_Données[[#This Row],[Date ouverture]]-1)+4)</f>
        <v>3</v>
      </c>
      <c r="F21" s="7">
        <f>_xlfn.ISOWEEKNUM(T_Données[[#This Row],[Date ouverture]])</f>
        <v>12</v>
      </c>
      <c r="G21" s="8" t="s">
        <v>9</v>
      </c>
      <c r="H21" s="8" t="s">
        <v>20</v>
      </c>
      <c r="I21" s="10" t="s">
        <v>134</v>
      </c>
      <c r="J21" s="13" t="s">
        <v>87</v>
      </c>
    </row>
    <row r="22" spans="1:10" x14ac:dyDescent="0.25">
      <c r="A22" s="23">
        <f t="shared" si="0"/>
        <v>21</v>
      </c>
      <c r="B22" s="7" t="s">
        <v>44</v>
      </c>
      <c r="C22" s="9">
        <v>42816</v>
      </c>
      <c r="D22" s="7">
        <f>YEAR(T_Données[[#This Row],[Date ouverture]]-MOD(T_Données[[#This Row],[Date ouverture]]-2,7)+3)</f>
        <v>2017</v>
      </c>
      <c r="E22" s="7">
        <f>MONTH(T_Données[[#This Row],[Date ouverture]]-WEEKDAY(T_Données[[#This Row],[Date ouverture]]-1)+4)</f>
        <v>3</v>
      </c>
      <c r="F22" s="7">
        <f>_xlfn.ISOWEEKNUM(T_Données[[#This Row],[Date ouverture]])</f>
        <v>12</v>
      </c>
      <c r="G22" s="8" t="s">
        <v>9</v>
      </c>
      <c r="H22" s="8" t="s">
        <v>22</v>
      </c>
      <c r="I22" s="10" t="s">
        <v>143</v>
      </c>
      <c r="J22" s="11" t="s">
        <v>87</v>
      </c>
    </row>
    <row r="23" spans="1:10" x14ac:dyDescent="0.25">
      <c r="A23" s="23">
        <f t="shared" si="0"/>
        <v>22</v>
      </c>
      <c r="B23" s="7" t="s">
        <v>45</v>
      </c>
      <c r="C23" s="9">
        <v>42822</v>
      </c>
      <c r="D23" s="7">
        <f>YEAR(T_Données[[#This Row],[Date ouverture]]-MOD(T_Données[[#This Row],[Date ouverture]]-2,7)+3)</f>
        <v>2017</v>
      </c>
      <c r="E23" s="7">
        <f>MONTH(T_Données[[#This Row],[Date ouverture]]-WEEKDAY(T_Données[[#This Row],[Date ouverture]]-1)+4)</f>
        <v>3</v>
      </c>
      <c r="F23" s="7">
        <f>_xlfn.ISOWEEKNUM(T_Données[[#This Row],[Date ouverture]])</f>
        <v>13</v>
      </c>
      <c r="G23" s="8" t="s">
        <v>9</v>
      </c>
      <c r="H23" s="8" t="s">
        <v>14</v>
      </c>
      <c r="I23" s="10" t="s">
        <v>133</v>
      </c>
      <c r="J23" s="13" t="s">
        <v>87</v>
      </c>
    </row>
    <row r="24" spans="1:10" x14ac:dyDescent="0.25">
      <c r="A24" s="23">
        <f t="shared" si="0"/>
        <v>23</v>
      </c>
      <c r="B24" s="7" t="s">
        <v>46</v>
      </c>
      <c r="C24" s="9">
        <v>42822</v>
      </c>
      <c r="D24" s="7">
        <f>YEAR(T_Données[[#This Row],[Date ouverture]]-MOD(T_Données[[#This Row],[Date ouverture]]-2,7)+3)</f>
        <v>2017</v>
      </c>
      <c r="E24" s="7">
        <f>MONTH(T_Données[[#This Row],[Date ouverture]]-WEEKDAY(T_Données[[#This Row],[Date ouverture]]-1)+4)</f>
        <v>3</v>
      </c>
      <c r="F24" s="7">
        <f>_xlfn.ISOWEEKNUM(T_Données[[#This Row],[Date ouverture]])</f>
        <v>13</v>
      </c>
      <c r="G24" s="8" t="s">
        <v>9</v>
      </c>
      <c r="H24" s="8" t="s">
        <v>20</v>
      </c>
      <c r="I24" s="10" t="s">
        <v>146</v>
      </c>
      <c r="J24" s="11" t="s">
        <v>87</v>
      </c>
    </row>
    <row r="25" spans="1:10" x14ac:dyDescent="0.25">
      <c r="A25" s="23">
        <f t="shared" si="0"/>
        <v>24</v>
      </c>
      <c r="B25" s="7" t="s">
        <v>47</v>
      </c>
      <c r="C25" s="9">
        <v>42823</v>
      </c>
      <c r="D25" s="7">
        <f>YEAR(T_Données[[#This Row],[Date ouverture]]-MOD(T_Données[[#This Row],[Date ouverture]]-2,7)+3)</f>
        <v>2017</v>
      </c>
      <c r="E25" s="7">
        <f>MONTH(T_Données[[#This Row],[Date ouverture]]-WEEKDAY(T_Données[[#This Row],[Date ouverture]]-1)+4)</f>
        <v>3</v>
      </c>
      <c r="F25" s="7">
        <f>_xlfn.ISOWEEKNUM(T_Données[[#This Row],[Date ouverture]])</f>
        <v>13</v>
      </c>
      <c r="G25" s="8" t="s">
        <v>9</v>
      </c>
      <c r="H25" s="8" t="s">
        <v>20</v>
      </c>
      <c r="I25" s="10" t="s">
        <v>143</v>
      </c>
      <c r="J25" s="13" t="s">
        <v>87</v>
      </c>
    </row>
    <row r="26" spans="1:10" x14ac:dyDescent="0.25">
      <c r="A26" s="23">
        <f t="shared" si="0"/>
        <v>25</v>
      </c>
      <c r="B26" s="7" t="s">
        <v>48</v>
      </c>
      <c r="C26" s="9">
        <v>42823</v>
      </c>
      <c r="D26" s="7">
        <f>YEAR(T_Données[[#This Row],[Date ouverture]]-MOD(T_Données[[#This Row],[Date ouverture]]-2,7)+3)</f>
        <v>2017</v>
      </c>
      <c r="E26" s="7">
        <f>MONTH(T_Données[[#This Row],[Date ouverture]]-WEEKDAY(T_Données[[#This Row],[Date ouverture]]-1)+4)</f>
        <v>3</v>
      </c>
      <c r="F26" s="7">
        <f>_xlfn.ISOWEEKNUM(T_Données[[#This Row],[Date ouverture]])</f>
        <v>13</v>
      </c>
      <c r="G26" s="8" t="s">
        <v>9</v>
      </c>
      <c r="H26" s="8" t="s">
        <v>11</v>
      </c>
      <c r="I26" s="10" t="s">
        <v>143</v>
      </c>
      <c r="J26" s="13" t="s">
        <v>87</v>
      </c>
    </row>
    <row r="27" spans="1:10" x14ac:dyDescent="0.25">
      <c r="A27" s="23">
        <f t="shared" si="0"/>
        <v>26</v>
      </c>
      <c r="B27" s="7" t="s">
        <v>49</v>
      </c>
      <c r="C27" s="9">
        <v>42823</v>
      </c>
      <c r="D27" s="7">
        <f>YEAR(T_Données[[#This Row],[Date ouverture]]-MOD(T_Données[[#This Row],[Date ouverture]]-2,7)+3)</f>
        <v>2017</v>
      </c>
      <c r="E27" s="7">
        <f>MONTH(T_Données[[#This Row],[Date ouverture]]-WEEKDAY(T_Données[[#This Row],[Date ouverture]]-1)+4)</f>
        <v>3</v>
      </c>
      <c r="F27" s="7">
        <f>_xlfn.ISOWEEKNUM(T_Données[[#This Row],[Date ouverture]])</f>
        <v>13</v>
      </c>
      <c r="G27" s="8" t="s">
        <v>9</v>
      </c>
      <c r="H27" s="8" t="s">
        <v>22</v>
      </c>
      <c r="I27" s="10" t="s">
        <v>143</v>
      </c>
      <c r="J27" s="11" t="s">
        <v>87</v>
      </c>
    </row>
    <row r="28" spans="1:10" x14ac:dyDescent="0.25">
      <c r="A28" s="23">
        <f t="shared" si="0"/>
        <v>27</v>
      </c>
      <c r="B28" s="7" t="s">
        <v>50</v>
      </c>
      <c r="C28" s="9">
        <v>42829</v>
      </c>
      <c r="D28" s="7">
        <f>YEAR(T_Données[[#This Row],[Date ouverture]]-MOD(T_Données[[#This Row],[Date ouverture]]-2,7)+3)</f>
        <v>2017</v>
      </c>
      <c r="E28" s="7">
        <f>MONTH(T_Données[[#This Row],[Date ouverture]]-WEEKDAY(T_Données[[#This Row],[Date ouverture]]-1)+4)</f>
        <v>4</v>
      </c>
      <c r="F28" s="7">
        <f>_xlfn.ISOWEEKNUM(T_Données[[#This Row],[Date ouverture]])</f>
        <v>14</v>
      </c>
      <c r="G28" s="8" t="s">
        <v>9</v>
      </c>
      <c r="H28" s="8" t="s">
        <v>15</v>
      </c>
      <c r="I28" s="10" t="s">
        <v>142</v>
      </c>
      <c r="J28" s="13" t="s">
        <v>87</v>
      </c>
    </row>
    <row r="29" spans="1:10" x14ac:dyDescent="0.25">
      <c r="A29" s="23">
        <f t="shared" si="0"/>
        <v>28</v>
      </c>
      <c r="B29" s="7" t="s">
        <v>51</v>
      </c>
      <c r="C29" s="9">
        <v>42829</v>
      </c>
      <c r="D29" s="7">
        <f>YEAR(T_Données[[#This Row],[Date ouverture]]-MOD(T_Données[[#This Row],[Date ouverture]]-2,7)+3)</f>
        <v>2017</v>
      </c>
      <c r="E29" s="7">
        <f>MONTH(T_Données[[#This Row],[Date ouverture]]-WEEKDAY(T_Données[[#This Row],[Date ouverture]]-1)+4)</f>
        <v>4</v>
      </c>
      <c r="F29" s="7">
        <f>_xlfn.ISOWEEKNUM(T_Données[[#This Row],[Date ouverture]])</f>
        <v>14</v>
      </c>
      <c r="G29" s="8" t="s">
        <v>9</v>
      </c>
      <c r="H29" s="8" t="s">
        <v>22</v>
      </c>
      <c r="I29" s="10" t="s">
        <v>133</v>
      </c>
      <c r="J29" s="11" t="s">
        <v>87</v>
      </c>
    </row>
    <row r="30" spans="1:10" x14ac:dyDescent="0.25">
      <c r="A30" s="23">
        <f t="shared" si="0"/>
        <v>29</v>
      </c>
      <c r="B30" s="7"/>
      <c r="C30" s="9">
        <v>42829</v>
      </c>
      <c r="D30" s="7">
        <f>YEAR(T_Données[[#This Row],[Date ouverture]]-MOD(T_Données[[#This Row],[Date ouverture]]-2,7)+3)</f>
        <v>2017</v>
      </c>
      <c r="E30" s="7">
        <f>MONTH(T_Données[[#This Row],[Date ouverture]]-WEEKDAY(T_Données[[#This Row],[Date ouverture]]-1)+4)</f>
        <v>4</v>
      </c>
      <c r="F30" s="7">
        <f>_xlfn.ISOWEEKNUM(T_Données[[#This Row],[Date ouverture]])</f>
        <v>14</v>
      </c>
      <c r="G30" s="8" t="s">
        <v>9</v>
      </c>
      <c r="H30" s="8" t="s">
        <v>22</v>
      </c>
      <c r="I30" s="10" t="s">
        <v>133</v>
      </c>
      <c r="J30" s="13" t="s">
        <v>87</v>
      </c>
    </row>
    <row r="31" spans="1:10" x14ac:dyDescent="0.25">
      <c r="A31" s="23">
        <f t="shared" si="0"/>
        <v>30</v>
      </c>
      <c r="B31" s="7" t="s">
        <v>52</v>
      </c>
      <c r="C31" s="9">
        <v>42829</v>
      </c>
      <c r="D31" s="7">
        <f>YEAR(T_Données[[#This Row],[Date ouverture]]-MOD(T_Données[[#This Row],[Date ouverture]]-2,7)+3)</f>
        <v>2017</v>
      </c>
      <c r="E31" s="7">
        <f>MONTH(T_Données[[#This Row],[Date ouverture]]-WEEKDAY(T_Données[[#This Row],[Date ouverture]]-1)+4)</f>
        <v>4</v>
      </c>
      <c r="F31" s="7">
        <f>_xlfn.ISOWEEKNUM(T_Données[[#This Row],[Date ouverture]])</f>
        <v>14</v>
      </c>
      <c r="G31" s="8" t="s">
        <v>9</v>
      </c>
      <c r="H31" s="8" t="s">
        <v>10</v>
      </c>
      <c r="I31" s="10" t="s">
        <v>143</v>
      </c>
      <c r="J31" s="13" t="s">
        <v>87</v>
      </c>
    </row>
    <row r="32" spans="1:10" x14ac:dyDescent="0.25">
      <c r="A32" s="23">
        <f t="shared" si="0"/>
        <v>31</v>
      </c>
      <c r="B32" s="7"/>
      <c r="C32" s="9">
        <v>42829</v>
      </c>
      <c r="D32" s="7">
        <f>YEAR(T_Données[[#This Row],[Date ouverture]]-MOD(T_Données[[#This Row],[Date ouverture]]-2,7)+3)</f>
        <v>2017</v>
      </c>
      <c r="E32" s="7">
        <f>MONTH(T_Données[[#This Row],[Date ouverture]]-WEEKDAY(T_Données[[#This Row],[Date ouverture]]-1)+4)</f>
        <v>4</v>
      </c>
      <c r="F32" s="7">
        <f>_xlfn.ISOWEEKNUM(T_Données[[#This Row],[Date ouverture]])</f>
        <v>14</v>
      </c>
      <c r="G32" s="8" t="s">
        <v>9</v>
      </c>
      <c r="H32" s="8" t="s">
        <v>11</v>
      </c>
      <c r="I32" s="10" t="s">
        <v>140</v>
      </c>
      <c r="J32" s="13" t="s">
        <v>87</v>
      </c>
    </row>
    <row r="33" spans="1:10" x14ac:dyDescent="0.25">
      <c r="A33" s="23">
        <f t="shared" si="0"/>
        <v>32</v>
      </c>
      <c r="B33" s="7" t="s">
        <v>53</v>
      </c>
      <c r="C33" s="9">
        <v>42844</v>
      </c>
      <c r="D33" s="7">
        <f>YEAR(T_Données[[#This Row],[Date ouverture]]-MOD(T_Données[[#This Row],[Date ouverture]]-2,7)+3)</f>
        <v>2017</v>
      </c>
      <c r="E33" s="7">
        <f>MONTH(T_Données[[#This Row],[Date ouverture]]-WEEKDAY(T_Données[[#This Row],[Date ouverture]]-1)+4)</f>
        <v>4</v>
      </c>
      <c r="F33" s="7">
        <f>_xlfn.ISOWEEKNUM(T_Données[[#This Row],[Date ouverture]])</f>
        <v>16</v>
      </c>
      <c r="G33" s="8" t="s">
        <v>9</v>
      </c>
      <c r="H33" s="8" t="s">
        <v>11</v>
      </c>
      <c r="I33" s="10" t="s">
        <v>140</v>
      </c>
      <c r="J33" s="13" t="s">
        <v>87</v>
      </c>
    </row>
    <row r="34" spans="1:10" x14ac:dyDescent="0.25">
      <c r="A34" s="23">
        <f t="shared" si="0"/>
        <v>33</v>
      </c>
      <c r="B34" s="7" t="s">
        <v>54</v>
      </c>
      <c r="C34" s="9">
        <v>42844</v>
      </c>
      <c r="D34" s="7">
        <f>YEAR(T_Données[[#This Row],[Date ouverture]]-MOD(T_Données[[#This Row],[Date ouverture]]-2,7)+3)</f>
        <v>2017</v>
      </c>
      <c r="E34" s="7">
        <f>MONTH(T_Données[[#This Row],[Date ouverture]]-WEEKDAY(T_Données[[#This Row],[Date ouverture]]-1)+4)</f>
        <v>4</v>
      </c>
      <c r="F34" s="7">
        <f>_xlfn.ISOWEEKNUM(T_Données[[#This Row],[Date ouverture]])</f>
        <v>16</v>
      </c>
      <c r="G34" s="8" t="s">
        <v>9</v>
      </c>
      <c r="H34" s="8" t="s">
        <v>11</v>
      </c>
      <c r="I34" s="10" t="s">
        <v>140</v>
      </c>
      <c r="J34" s="11" t="s">
        <v>87</v>
      </c>
    </row>
    <row r="35" spans="1:10" x14ac:dyDescent="0.25">
      <c r="A35" s="23">
        <f t="shared" si="0"/>
        <v>34</v>
      </c>
      <c r="B35" s="7" t="s">
        <v>55</v>
      </c>
      <c r="C35" s="9">
        <v>42846</v>
      </c>
      <c r="D35" s="7">
        <f>YEAR(T_Données[[#This Row],[Date ouverture]]-MOD(T_Données[[#This Row],[Date ouverture]]-2,7)+3)</f>
        <v>2017</v>
      </c>
      <c r="E35" s="7">
        <f>MONTH(T_Données[[#This Row],[Date ouverture]]-WEEKDAY(T_Données[[#This Row],[Date ouverture]]-1)+4)</f>
        <v>4</v>
      </c>
      <c r="F35" s="7">
        <f>_xlfn.ISOWEEKNUM(T_Données[[#This Row],[Date ouverture]])</f>
        <v>16</v>
      </c>
      <c r="G35" s="8" t="s">
        <v>9</v>
      </c>
      <c r="H35" s="8" t="s">
        <v>22</v>
      </c>
      <c r="I35" s="10" t="s">
        <v>143</v>
      </c>
      <c r="J35" s="13" t="s">
        <v>87</v>
      </c>
    </row>
    <row r="36" spans="1:10" x14ac:dyDescent="0.25">
      <c r="A36" s="23">
        <f t="shared" si="0"/>
        <v>35</v>
      </c>
      <c r="B36" s="7"/>
      <c r="C36" s="9">
        <v>42850</v>
      </c>
      <c r="D36" s="7">
        <f>YEAR(T_Données[[#This Row],[Date ouverture]]-MOD(T_Données[[#This Row],[Date ouverture]]-2,7)+3)</f>
        <v>2017</v>
      </c>
      <c r="E36" s="7">
        <f>MONTH(T_Données[[#This Row],[Date ouverture]]-WEEKDAY(T_Données[[#This Row],[Date ouverture]]-1)+4)</f>
        <v>4</v>
      </c>
      <c r="F36" s="7">
        <f>_xlfn.ISOWEEKNUM(T_Données[[#This Row],[Date ouverture]])</f>
        <v>17</v>
      </c>
      <c r="G36" s="8" t="s">
        <v>9</v>
      </c>
      <c r="H36" s="8" t="s">
        <v>22</v>
      </c>
      <c r="I36" s="10" t="s">
        <v>143</v>
      </c>
      <c r="J36" s="13" t="s">
        <v>87</v>
      </c>
    </row>
    <row r="37" spans="1:10" x14ac:dyDescent="0.25">
      <c r="A37" s="23">
        <f t="shared" si="0"/>
        <v>36</v>
      </c>
      <c r="B37" s="7" t="s">
        <v>56</v>
      </c>
      <c r="C37" s="9">
        <v>42873</v>
      </c>
      <c r="D37" s="7">
        <f>YEAR(T_Données[[#This Row],[Date ouverture]]-MOD(T_Données[[#This Row],[Date ouverture]]-2,7)+3)</f>
        <v>2017</v>
      </c>
      <c r="E37" s="7">
        <f>MONTH(T_Données[[#This Row],[Date ouverture]]-WEEKDAY(T_Données[[#This Row],[Date ouverture]]-1)+4)</f>
        <v>5</v>
      </c>
      <c r="F37" s="7">
        <f>_xlfn.ISOWEEKNUM(T_Données[[#This Row],[Date ouverture]])</f>
        <v>20</v>
      </c>
      <c r="G37" s="8" t="s">
        <v>9</v>
      </c>
      <c r="H37" s="8" t="s">
        <v>10</v>
      </c>
      <c r="I37" s="10" t="s">
        <v>143</v>
      </c>
      <c r="J37" s="11" t="s">
        <v>87</v>
      </c>
    </row>
    <row r="38" spans="1:10" x14ac:dyDescent="0.25">
      <c r="A38" s="23">
        <f t="shared" si="0"/>
        <v>37</v>
      </c>
      <c r="B38" s="7" t="s">
        <v>57</v>
      </c>
      <c r="C38" s="9">
        <v>42877</v>
      </c>
      <c r="D38" s="7">
        <f>YEAR(T_Données[[#This Row],[Date ouverture]]-MOD(T_Données[[#This Row],[Date ouverture]]-2,7)+3)</f>
        <v>2017</v>
      </c>
      <c r="E38" s="7">
        <f>MONTH(T_Données[[#This Row],[Date ouverture]]-WEEKDAY(T_Données[[#This Row],[Date ouverture]]-1)+4)</f>
        <v>5</v>
      </c>
      <c r="F38" s="7">
        <f>_xlfn.ISOWEEKNUM(T_Données[[#This Row],[Date ouverture]])</f>
        <v>21</v>
      </c>
      <c r="G38" s="8" t="s">
        <v>9</v>
      </c>
      <c r="H38" s="8" t="s">
        <v>10</v>
      </c>
      <c r="I38" s="10" t="s">
        <v>143</v>
      </c>
      <c r="J38" s="11" t="s">
        <v>87</v>
      </c>
    </row>
    <row r="39" spans="1:10" x14ac:dyDescent="0.25">
      <c r="A39" s="23">
        <f t="shared" si="0"/>
        <v>38</v>
      </c>
      <c r="B39" s="7" t="s">
        <v>58</v>
      </c>
      <c r="C39" s="9">
        <v>42881</v>
      </c>
      <c r="D39" s="7">
        <f>YEAR(T_Données[[#This Row],[Date ouverture]]-MOD(T_Données[[#This Row],[Date ouverture]]-2,7)+3)</f>
        <v>2017</v>
      </c>
      <c r="E39" s="7">
        <f>MONTH(T_Données[[#This Row],[Date ouverture]]-WEEKDAY(T_Données[[#This Row],[Date ouverture]]-1)+4)</f>
        <v>5</v>
      </c>
      <c r="F39" s="7">
        <f>_xlfn.ISOWEEKNUM(T_Données[[#This Row],[Date ouverture]])</f>
        <v>21</v>
      </c>
      <c r="G39" s="8" t="s">
        <v>9</v>
      </c>
      <c r="H39" s="8" t="s">
        <v>22</v>
      </c>
      <c r="I39" s="10" t="s">
        <v>136</v>
      </c>
      <c r="J39" s="11" t="s">
        <v>87</v>
      </c>
    </row>
    <row r="40" spans="1:10" x14ac:dyDescent="0.25">
      <c r="A40" s="23">
        <f t="shared" si="0"/>
        <v>39</v>
      </c>
      <c r="B40" s="7" t="s">
        <v>59</v>
      </c>
      <c r="C40" s="9">
        <v>42884</v>
      </c>
      <c r="D40" s="7">
        <f>YEAR(T_Données[[#This Row],[Date ouverture]]-MOD(T_Données[[#This Row],[Date ouverture]]-2,7)+3)</f>
        <v>2017</v>
      </c>
      <c r="E40" s="7">
        <f>MONTH(T_Données[[#This Row],[Date ouverture]]-WEEKDAY(T_Données[[#This Row],[Date ouverture]]-1)+4)</f>
        <v>6</v>
      </c>
      <c r="F40" s="7">
        <f>_xlfn.ISOWEEKNUM(T_Données[[#This Row],[Date ouverture]])</f>
        <v>22</v>
      </c>
      <c r="G40" s="8" t="s">
        <v>9</v>
      </c>
      <c r="H40" s="8" t="s">
        <v>17</v>
      </c>
      <c r="I40" s="10" t="s">
        <v>135</v>
      </c>
      <c r="J40" s="11" t="s">
        <v>87</v>
      </c>
    </row>
    <row r="41" spans="1:10" x14ac:dyDescent="0.25">
      <c r="A41" s="23">
        <f t="shared" si="0"/>
        <v>40</v>
      </c>
      <c r="B41" s="7" t="s">
        <v>60</v>
      </c>
      <c r="C41" s="9">
        <v>42884</v>
      </c>
      <c r="D41" s="7">
        <f>YEAR(T_Données[[#This Row],[Date ouverture]]-MOD(T_Données[[#This Row],[Date ouverture]]-2,7)+3)</f>
        <v>2017</v>
      </c>
      <c r="E41" s="7">
        <f>MONTH(T_Données[[#This Row],[Date ouverture]]-WEEKDAY(T_Données[[#This Row],[Date ouverture]]-1)+4)</f>
        <v>6</v>
      </c>
      <c r="F41" s="7">
        <f>_xlfn.ISOWEEKNUM(T_Données[[#This Row],[Date ouverture]])</f>
        <v>22</v>
      </c>
      <c r="G41" s="8" t="s">
        <v>9</v>
      </c>
      <c r="H41" s="8" t="s">
        <v>22</v>
      </c>
      <c r="I41" s="10" t="s">
        <v>140</v>
      </c>
      <c r="J41" s="11" t="s">
        <v>87</v>
      </c>
    </row>
    <row r="42" spans="1:10" x14ac:dyDescent="0.25">
      <c r="A42" s="23">
        <f t="shared" si="0"/>
        <v>41</v>
      </c>
      <c r="B42" s="7" t="s">
        <v>61</v>
      </c>
      <c r="C42" s="9">
        <v>42864</v>
      </c>
      <c r="D42" s="7">
        <f>YEAR(T_Données[[#This Row],[Date ouverture]]-MOD(T_Données[[#This Row],[Date ouverture]]-2,7)+3)</f>
        <v>2017</v>
      </c>
      <c r="E42" s="7">
        <f>MONTH(T_Données[[#This Row],[Date ouverture]]-WEEKDAY(T_Données[[#This Row],[Date ouverture]]-1)+4)</f>
        <v>5</v>
      </c>
      <c r="F42" s="7">
        <f>_xlfn.ISOWEEKNUM(T_Données[[#This Row],[Date ouverture]])</f>
        <v>19</v>
      </c>
      <c r="G42" s="8" t="s">
        <v>9</v>
      </c>
      <c r="H42" s="8" t="s">
        <v>15</v>
      </c>
      <c r="I42" s="10" t="s">
        <v>130</v>
      </c>
      <c r="J42" s="13" t="s">
        <v>87</v>
      </c>
    </row>
    <row r="43" spans="1:10" x14ac:dyDescent="0.25">
      <c r="A43" s="23">
        <f t="shared" si="0"/>
        <v>42</v>
      </c>
      <c r="B43" s="7" t="s">
        <v>62</v>
      </c>
      <c r="C43" s="9">
        <v>42891</v>
      </c>
      <c r="D43" s="7">
        <f>YEAR(T_Données[[#This Row],[Date ouverture]]-MOD(T_Données[[#This Row],[Date ouverture]]-2,7)+3)</f>
        <v>2017</v>
      </c>
      <c r="E43" s="7">
        <f>MONTH(T_Données[[#This Row],[Date ouverture]]-WEEKDAY(T_Données[[#This Row],[Date ouverture]]-1)+4)</f>
        <v>6</v>
      </c>
      <c r="F43" s="7">
        <f>_xlfn.ISOWEEKNUM(T_Données[[#This Row],[Date ouverture]])</f>
        <v>23</v>
      </c>
      <c r="G43" s="8" t="s">
        <v>9</v>
      </c>
      <c r="H43" s="8" t="s">
        <v>12</v>
      </c>
      <c r="I43" s="10" t="s">
        <v>143</v>
      </c>
      <c r="J43" s="11" t="s">
        <v>87</v>
      </c>
    </row>
    <row r="44" spans="1:10" x14ac:dyDescent="0.25">
      <c r="A44" s="23">
        <f t="shared" si="0"/>
        <v>43</v>
      </c>
      <c r="B44" s="7" t="s">
        <v>63</v>
      </c>
      <c r="C44" s="9">
        <v>42891</v>
      </c>
      <c r="D44" s="7">
        <f>YEAR(T_Données[[#This Row],[Date ouverture]]-MOD(T_Données[[#This Row],[Date ouverture]]-2,7)+3)</f>
        <v>2017</v>
      </c>
      <c r="E44" s="7">
        <f>MONTH(T_Données[[#This Row],[Date ouverture]]-WEEKDAY(T_Données[[#This Row],[Date ouverture]]-1)+4)</f>
        <v>6</v>
      </c>
      <c r="F44" s="7">
        <f>_xlfn.ISOWEEKNUM(T_Données[[#This Row],[Date ouverture]])</f>
        <v>23</v>
      </c>
      <c r="G44" s="8" t="s">
        <v>9</v>
      </c>
      <c r="H44" s="8" t="s">
        <v>22</v>
      </c>
      <c r="I44" s="10" t="s">
        <v>131</v>
      </c>
      <c r="J44" s="13" t="s">
        <v>87</v>
      </c>
    </row>
    <row r="45" spans="1:10" x14ac:dyDescent="0.25">
      <c r="A45" s="23">
        <f t="shared" si="0"/>
        <v>44</v>
      </c>
      <c r="B45" s="7" t="s">
        <v>64</v>
      </c>
      <c r="C45" s="9">
        <v>42893</v>
      </c>
      <c r="D45" s="7">
        <f>YEAR(T_Données[[#This Row],[Date ouverture]]-MOD(T_Données[[#This Row],[Date ouverture]]-2,7)+3)</f>
        <v>2017</v>
      </c>
      <c r="E45" s="7">
        <f>MONTH(T_Données[[#This Row],[Date ouverture]]-WEEKDAY(T_Données[[#This Row],[Date ouverture]]-1)+4)</f>
        <v>6</v>
      </c>
      <c r="F45" s="7">
        <f>_xlfn.ISOWEEKNUM(T_Données[[#This Row],[Date ouverture]])</f>
        <v>23</v>
      </c>
      <c r="G45" s="8" t="s">
        <v>9</v>
      </c>
      <c r="H45" s="8" t="s">
        <v>16</v>
      </c>
      <c r="I45" s="10" t="s">
        <v>130</v>
      </c>
      <c r="J45" s="11" t="s">
        <v>87</v>
      </c>
    </row>
    <row r="46" spans="1:10" x14ac:dyDescent="0.25">
      <c r="A46" s="23">
        <f t="shared" si="0"/>
        <v>45</v>
      </c>
      <c r="B46" s="7" t="s">
        <v>65</v>
      </c>
      <c r="C46" s="9">
        <v>42893</v>
      </c>
      <c r="D46" s="7">
        <f>YEAR(T_Données[[#This Row],[Date ouverture]]-MOD(T_Données[[#This Row],[Date ouverture]]-2,7)+3)</f>
        <v>2017</v>
      </c>
      <c r="E46" s="7">
        <f>MONTH(T_Données[[#This Row],[Date ouverture]]-WEEKDAY(T_Données[[#This Row],[Date ouverture]]-1)+4)</f>
        <v>6</v>
      </c>
      <c r="F46" s="7">
        <f>_xlfn.ISOWEEKNUM(T_Données[[#This Row],[Date ouverture]])</f>
        <v>23</v>
      </c>
      <c r="G46" s="8" t="s">
        <v>9</v>
      </c>
      <c r="H46" s="8" t="s">
        <v>22</v>
      </c>
      <c r="I46" s="10" t="s">
        <v>143</v>
      </c>
      <c r="J46" s="11" t="s">
        <v>87</v>
      </c>
    </row>
    <row r="47" spans="1:10" x14ac:dyDescent="0.25">
      <c r="A47" s="23">
        <f t="shared" si="0"/>
        <v>46</v>
      </c>
      <c r="B47" s="7" t="s">
        <v>66</v>
      </c>
      <c r="C47" s="9">
        <v>42905</v>
      </c>
      <c r="D47" s="7">
        <f>YEAR(T_Données[[#This Row],[Date ouverture]]-MOD(T_Données[[#This Row],[Date ouverture]]-2,7)+3)</f>
        <v>2017</v>
      </c>
      <c r="E47" s="7">
        <f>MONTH(T_Données[[#This Row],[Date ouverture]]-WEEKDAY(T_Données[[#This Row],[Date ouverture]]-1)+4)</f>
        <v>6</v>
      </c>
      <c r="F47" s="7">
        <f>_xlfn.ISOWEEKNUM(T_Données[[#This Row],[Date ouverture]])</f>
        <v>25</v>
      </c>
      <c r="G47" s="8" t="s">
        <v>9</v>
      </c>
      <c r="H47" s="8" t="s">
        <v>13</v>
      </c>
      <c r="I47" s="10" t="s">
        <v>131</v>
      </c>
      <c r="J47" s="13" t="s">
        <v>87</v>
      </c>
    </row>
    <row r="48" spans="1:10" x14ac:dyDescent="0.25">
      <c r="A48" s="23">
        <f t="shared" si="0"/>
        <v>47</v>
      </c>
      <c r="B48" s="7" t="s">
        <v>67</v>
      </c>
      <c r="C48" s="9">
        <v>42906</v>
      </c>
      <c r="D48" s="7">
        <f>YEAR(T_Données[[#This Row],[Date ouverture]]-MOD(T_Données[[#This Row],[Date ouverture]]-2,7)+3)</f>
        <v>2017</v>
      </c>
      <c r="E48" s="7">
        <f>MONTH(T_Données[[#This Row],[Date ouverture]]-WEEKDAY(T_Données[[#This Row],[Date ouverture]]-1)+4)</f>
        <v>6</v>
      </c>
      <c r="F48" s="7">
        <f>_xlfn.ISOWEEKNUM(T_Données[[#This Row],[Date ouverture]])</f>
        <v>25</v>
      </c>
      <c r="G48" s="8" t="s">
        <v>9</v>
      </c>
      <c r="H48" s="8" t="s">
        <v>22</v>
      </c>
      <c r="I48" s="10" t="s">
        <v>136</v>
      </c>
      <c r="J48" s="13" t="s">
        <v>87</v>
      </c>
    </row>
    <row r="49" spans="1:10" x14ac:dyDescent="0.25">
      <c r="A49" s="23">
        <f t="shared" si="0"/>
        <v>48</v>
      </c>
      <c r="B49" s="7" t="s">
        <v>68</v>
      </c>
      <c r="C49" s="9">
        <v>42907</v>
      </c>
      <c r="D49" s="7">
        <f>YEAR(T_Données[[#This Row],[Date ouverture]]-MOD(T_Données[[#This Row],[Date ouverture]]-2,7)+3)</f>
        <v>2017</v>
      </c>
      <c r="E49" s="7">
        <f>MONTH(T_Données[[#This Row],[Date ouverture]]-WEEKDAY(T_Données[[#This Row],[Date ouverture]]-1)+4)</f>
        <v>6</v>
      </c>
      <c r="F49" s="7">
        <f>_xlfn.ISOWEEKNUM(T_Données[[#This Row],[Date ouverture]])</f>
        <v>25</v>
      </c>
      <c r="G49" s="8" t="s">
        <v>9</v>
      </c>
      <c r="H49" s="8" t="s">
        <v>22</v>
      </c>
      <c r="I49" s="10" t="s">
        <v>133</v>
      </c>
      <c r="J49" s="13" t="s">
        <v>87</v>
      </c>
    </row>
    <row r="50" spans="1:10" x14ac:dyDescent="0.25">
      <c r="A50" s="23">
        <f t="shared" si="0"/>
        <v>49</v>
      </c>
      <c r="B50" s="7" t="s">
        <v>69</v>
      </c>
      <c r="C50" s="9">
        <v>42923</v>
      </c>
      <c r="D50" s="7">
        <f>YEAR(T_Données[[#This Row],[Date ouverture]]-MOD(T_Données[[#This Row],[Date ouverture]]-2,7)+3)</f>
        <v>2017</v>
      </c>
      <c r="E50" s="7">
        <f>MONTH(T_Données[[#This Row],[Date ouverture]]-WEEKDAY(T_Données[[#This Row],[Date ouverture]]-1)+4)</f>
        <v>7</v>
      </c>
      <c r="F50" s="7">
        <f>_xlfn.ISOWEEKNUM(T_Données[[#This Row],[Date ouverture]])</f>
        <v>27</v>
      </c>
      <c r="G50" s="8" t="s">
        <v>9</v>
      </c>
      <c r="H50" s="8" t="s">
        <v>11</v>
      </c>
      <c r="I50" s="10" t="s">
        <v>143</v>
      </c>
      <c r="J50" s="13" t="s">
        <v>87</v>
      </c>
    </row>
    <row r="51" spans="1:10" x14ac:dyDescent="0.25">
      <c r="A51" s="23">
        <f t="shared" si="0"/>
        <v>50</v>
      </c>
      <c r="B51" s="7" t="s">
        <v>70</v>
      </c>
      <c r="C51" s="9">
        <v>42942</v>
      </c>
      <c r="D51" s="7">
        <f>YEAR(T_Données[[#This Row],[Date ouverture]]-MOD(T_Données[[#This Row],[Date ouverture]]-2,7)+3)</f>
        <v>2017</v>
      </c>
      <c r="E51" s="7">
        <f>MONTH(T_Données[[#This Row],[Date ouverture]]-WEEKDAY(T_Données[[#This Row],[Date ouverture]]-1)+4)</f>
        <v>7</v>
      </c>
      <c r="F51" s="7">
        <f>_xlfn.ISOWEEKNUM(T_Données[[#This Row],[Date ouverture]])</f>
        <v>30</v>
      </c>
      <c r="G51" s="8" t="s">
        <v>9</v>
      </c>
      <c r="H51" s="8" t="s">
        <v>22</v>
      </c>
      <c r="I51" s="10" t="s">
        <v>131</v>
      </c>
      <c r="J51" s="13" t="s">
        <v>87</v>
      </c>
    </row>
    <row r="52" spans="1:10" x14ac:dyDescent="0.25">
      <c r="A52" s="23">
        <f t="shared" si="0"/>
        <v>51</v>
      </c>
      <c r="B52" s="7" t="s">
        <v>71</v>
      </c>
      <c r="C52" s="9">
        <v>42942</v>
      </c>
      <c r="D52" s="7">
        <f>YEAR(T_Données[[#This Row],[Date ouverture]]-MOD(T_Données[[#This Row],[Date ouverture]]-2,7)+3)</f>
        <v>2017</v>
      </c>
      <c r="E52" s="7">
        <f>MONTH(T_Données[[#This Row],[Date ouverture]]-WEEKDAY(T_Données[[#This Row],[Date ouverture]]-1)+4)</f>
        <v>7</v>
      </c>
      <c r="F52" s="7">
        <f>_xlfn.ISOWEEKNUM(T_Données[[#This Row],[Date ouverture]])</f>
        <v>30</v>
      </c>
      <c r="G52" s="8" t="s">
        <v>9</v>
      </c>
      <c r="H52" s="8" t="s">
        <v>10</v>
      </c>
      <c r="I52" s="10" t="s">
        <v>143</v>
      </c>
      <c r="J52" s="13" t="s">
        <v>87</v>
      </c>
    </row>
    <row r="53" spans="1:10" x14ac:dyDescent="0.25">
      <c r="A53" s="23">
        <f t="shared" si="0"/>
        <v>52</v>
      </c>
      <c r="B53" s="7" t="s">
        <v>72</v>
      </c>
      <c r="C53" s="9">
        <v>42943</v>
      </c>
      <c r="D53" s="7">
        <f>YEAR(T_Données[[#This Row],[Date ouverture]]-MOD(T_Données[[#This Row],[Date ouverture]]-2,7)+3)</f>
        <v>2017</v>
      </c>
      <c r="E53" s="7">
        <f>MONTH(T_Données[[#This Row],[Date ouverture]]-WEEKDAY(T_Données[[#This Row],[Date ouverture]]-1)+4)</f>
        <v>7</v>
      </c>
      <c r="F53" s="7">
        <f>_xlfn.ISOWEEKNUM(T_Données[[#This Row],[Date ouverture]])</f>
        <v>30</v>
      </c>
      <c r="G53" s="8" t="s">
        <v>9</v>
      </c>
      <c r="H53" s="8" t="s">
        <v>22</v>
      </c>
      <c r="I53" s="10" t="s">
        <v>143</v>
      </c>
      <c r="J53" s="13" t="s">
        <v>87</v>
      </c>
    </row>
    <row r="54" spans="1:10" x14ac:dyDescent="0.25">
      <c r="A54" s="23">
        <f t="shared" si="0"/>
        <v>53</v>
      </c>
      <c r="B54" s="7" t="s">
        <v>73</v>
      </c>
      <c r="C54" s="9">
        <v>42955</v>
      </c>
      <c r="D54" s="7">
        <f>YEAR(T_Données[[#This Row],[Date ouverture]]-MOD(T_Données[[#This Row],[Date ouverture]]-2,7)+3)</f>
        <v>2017</v>
      </c>
      <c r="E54" s="7">
        <f>MONTH(T_Données[[#This Row],[Date ouverture]]-WEEKDAY(T_Données[[#This Row],[Date ouverture]]-1)+4)</f>
        <v>8</v>
      </c>
      <c r="F54" s="7">
        <f>_xlfn.ISOWEEKNUM(T_Données[[#This Row],[Date ouverture]])</f>
        <v>32</v>
      </c>
      <c r="G54" s="8" t="s">
        <v>9</v>
      </c>
      <c r="H54" s="8" t="s">
        <v>21</v>
      </c>
      <c r="I54" s="10" t="s">
        <v>133</v>
      </c>
      <c r="J54" s="13" t="s">
        <v>87</v>
      </c>
    </row>
    <row r="55" spans="1:10" x14ac:dyDescent="0.25">
      <c r="A55" s="23">
        <f t="shared" si="0"/>
        <v>54</v>
      </c>
      <c r="B55" s="7" t="s">
        <v>74</v>
      </c>
      <c r="C55" s="9">
        <v>42955</v>
      </c>
      <c r="D55" s="7">
        <f>YEAR(T_Données[[#This Row],[Date ouverture]]-MOD(T_Données[[#This Row],[Date ouverture]]-2,7)+3)</f>
        <v>2017</v>
      </c>
      <c r="E55" s="7">
        <f>MONTH(T_Données[[#This Row],[Date ouverture]]-WEEKDAY(T_Données[[#This Row],[Date ouverture]]-1)+4)</f>
        <v>8</v>
      </c>
      <c r="F55" s="7">
        <f>_xlfn.ISOWEEKNUM(T_Données[[#This Row],[Date ouverture]])</f>
        <v>32</v>
      </c>
      <c r="G55" s="8" t="s">
        <v>9</v>
      </c>
      <c r="H55" s="8" t="s">
        <v>12</v>
      </c>
      <c r="I55" s="10" t="s">
        <v>133</v>
      </c>
      <c r="J55" s="13" t="s">
        <v>87</v>
      </c>
    </row>
    <row r="56" spans="1:10" x14ac:dyDescent="0.25">
      <c r="A56" s="23">
        <f t="shared" si="0"/>
        <v>55</v>
      </c>
      <c r="B56" s="7" t="s">
        <v>75</v>
      </c>
      <c r="C56" s="9">
        <v>42969</v>
      </c>
      <c r="D56" s="7">
        <f>YEAR(T_Données[[#This Row],[Date ouverture]]-MOD(T_Données[[#This Row],[Date ouverture]]-2,7)+3)</f>
        <v>2017</v>
      </c>
      <c r="E56" s="7">
        <f>MONTH(T_Données[[#This Row],[Date ouverture]]-WEEKDAY(T_Données[[#This Row],[Date ouverture]]-1)+4)</f>
        <v>8</v>
      </c>
      <c r="F56" s="7">
        <f>_xlfn.ISOWEEKNUM(T_Données[[#This Row],[Date ouverture]])</f>
        <v>34</v>
      </c>
      <c r="G56" s="8" t="s">
        <v>9</v>
      </c>
      <c r="H56" s="8" t="s">
        <v>22</v>
      </c>
      <c r="I56" s="10" t="s">
        <v>143</v>
      </c>
      <c r="J56" s="13" t="s">
        <v>87</v>
      </c>
    </row>
    <row r="57" spans="1:10" x14ac:dyDescent="0.25">
      <c r="A57" s="23">
        <f t="shared" si="0"/>
        <v>56</v>
      </c>
      <c r="B57" s="7" t="s">
        <v>77</v>
      </c>
      <c r="C57" s="9">
        <v>42985</v>
      </c>
      <c r="D57" s="7">
        <f>YEAR(T_Données[[#This Row],[Date ouverture]]-MOD(T_Données[[#This Row],[Date ouverture]]-2,7)+3)</f>
        <v>2017</v>
      </c>
      <c r="E57" s="7">
        <f>MONTH(T_Données[[#This Row],[Date ouverture]]-WEEKDAY(T_Données[[#This Row],[Date ouverture]]-1)+4)</f>
        <v>9</v>
      </c>
      <c r="F57" s="7">
        <f>_xlfn.ISOWEEKNUM(T_Données[[#This Row],[Date ouverture]])</f>
        <v>36</v>
      </c>
      <c r="G57" s="8" t="s">
        <v>9</v>
      </c>
      <c r="H57" s="8" t="s">
        <v>16</v>
      </c>
      <c r="I57" s="10" t="s">
        <v>143</v>
      </c>
      <c r="J57" s="13" t="s">
        <v>87</v>
      </c>
    </row>
    <row r="58" spans="1:10" x14ac:dyDescent="0.25">
      <c r="A58" s="23">
        <f t="shared" si="0"/>
        <v>57</v>
      </c>
      <c r="B58" s="7" t="s">
        <v>78</v>
      </c>
      <c r="C58" s="9">
        <v>42986</v>
      </c>
      <c r="D58" s="7">
        <f>YEAR(T_Données[[#This Row],[Date ouverture]]-MOD(T_Données[[#This Row],[Date ouverture]]-2,7)+3)</f>
        <v>2017</v>
      </c>
      <c r="E58" s="7">
        <f>MONTH(T_Données[[#This Row],[Date ouverture]]-WEEKDAY(T_Données[[#This Row],[Date ouverture]]-1)+4)</f>
        <v>9</v>
      </c>
      <c r="F58" s="7">
        <f>_xlfn.ISOWEEKNUM(T_Données[[#This Row],[Date ouverture]])</f>
        <v>36</v>
      </c>
      <c r="G58" s="8" t="s">
        <v>9</v>
      </c>
      <c r="H58" s="8" t="s">
        <v>21</v>
      </c>
      <c r="I58" s="10" t="s">
        <v>132</v>
      </c>
      <c r="J58" s="13" t="s">
        <v>87</v>
      </c>
    </row>
    <row r="59" spans="1:10" x14ac:dyDescent="0.25">
      <c r="A59" s="23">
        <f t="shared" si="0"/>
        <v>58</v>
      </c>
      <c r="B59" s="7" t="s">
        <v>79</v>
      </c>
      <c r="C59" s="9">
        <v>42991</v>
      </c>
      <c r="D59" s="7">
        <f>YEAR(T_Données[[#This Row],[Date ouverture]]-MOD(T_Données[[#This Row],[Date ouverture]]-2,7)+3)</f>
        <v>2017</v>
      </c>
      <c r="E59" s="7">
        <f>MONTH(T_Données[[#This Row],[Date ouverture]]-WEEKDAY(T_Données[[#This Row],[Date ouverture]]-1)+4)</f>
        <v>9</v>
      </c>
      <c r="F59" s="7">
        <f>_xlfn.ISOWEEKNUM(T_Données[[#This Row],[Date ouverture]])</f>
        <v>37</v>
      </c>
      <c r="G59" s="8" t="s">
        <v>8</v>
      </c>
      <c r="H59" s="8" t="s">
        <v>17</v>
      </c>
      <c r="I59" s="10" t="s">
        <v>131</v>
      </c>
      <c r="J59" s="13" t="s">
        <v>87</v>
      </c>
    </row>
    <row r="60" spans="1:10" x14ac:dyDescent="0.25">
      <c r="A60" s="23">
        <f t="shared" si="0"/>
        <v>59</v>
      </c>
      <c r="B60" s="7" t="s">
        <v>80</v>
      </c>
      <c r="C60" s="9">
        <v>42991</v>
      </c>
      <c r="D60" s="7">
        <f>YEAR(T_Données[[#This Row],[Date ouverture]]-MOD(T_Données[[#This Row],[Date ouverture]]-2,7)+3)</f>
        <v>2017</v>
      </c>
      <c r="E60" s="7">
        <f>MONTH(T_Données[[#This Row],[Date ouverture]]-WEEKDAY(T_Données[[#This Row],[Date ouverture]]-1)+4)</f>
        <v>9</v>
      </c>
      <c r="F60" s="7">
        <f>_xlfn.ISOWEEKNUM(T_Données[[#This Row],[Date ouverture]])</f>
        <v>37</v>
      </c>
      <c r="G60" s="8" t="s">
        <v>8</v>
      </c>
      <c r="H60" s="8" t="s">
        <v>11</v>
      </c>
      <c r="I60" s="10" t="s">
        <v>140</v>
      </c>
      <c r="J60" s="13" t="s">
        <v>87</v>
      </c>
    </row>
    <row r="61" spans="1:10" x14ac:dyDescent="0.25">
      <c r="A61" s="23">
        <f t="shared" si="0"/>
        <v>60</v>
      </c>
      <c r="B61" s="7" t="s">
        <v>81</v>
      </c>
      <c r="C61" s="9">
        <v>42991</v>
      </c>
      <c r="D61" s="7">
        <f>YEAR(T_Données[[#This Row],[Date ouverture]]-MOD(T_Données[[#This Row],[Date ouverture]]-2,7)+3)</f>
        <v>2017</v>
      </c>
      <c r="E61" s="7">
        <f>MONTH(T_Données[[#This Row],[Date ouverture]]-WEEKDAY(T_Données[[#This Row],[Date ouverture]]-1)+4)</f>
        <v>9</v>
      </c>
      <c r="F61" s="7">
        <f>_xlfn.ISOWEEKNUM(T_Données[[#This Row],[Date ouverture]])</f>
        <v>37</v>
      </c>
      <c r="G61" s="8" t="s">
        <v>8</v>
      </c>
      <c r="H61" s="8" t="s">
        <v>17</v>
      </c>
      <c r="I61" s="10" t="s">
        <v>132</v>
      </c>
      <c r="J61" s="13" t="s">
        <v>87</v>
      </c>
    </row>
    <row r="62" spans="1:10" x14ac:dyDescent="0.25">
      <c r="A62" s="23">
        <f t="shared" si="0"/>
        <v>61</v>
      </c>
      <c r="B62" s="7" t="s">
        <v>82</v>
      </c>
      <c r="C62" s="9">
        <v>42991</v>
      </c>
      <c r="D62" s="7">
        <f>YEAR(T_Données[[#This Row],[Date ouverture]]-MOD(T_Données[[#This Row],[Date ouverture]]-2,7)+3)</f>
        <v>2017</v>
      </c>
      <c r="E62" s="7">
        <f>MONTH(T_Données[[#This Row],[Date ouverture]]-WEEKDAY(T_Données[[#This Row],[Date ouverture]]-1)+4)</f>
        <v>9</v>
      </c>
      <c r="F62" s="7">
        <f>_xlfn.ISOWEEKNUM(T_Données[[#This Row],[Date ouverture]])</f>
        <v>37</v>
      </c>
      <c r="G62" s="8" t="s">
        <v>8</v>
      </c>
      <c r="H62" s="8" t="s">
        <v>20</v>
      </c>
      <c r="I62" s="10" t="s">
        <v>136</v>
      </c>
      <c r="J62" s="13" t="s">
        <v>88</v>
      </c>
    </row>
    <row r="63" spans="1:10" x14ac:dyDescent="0.25">
      <c r="A63" s="23">
        <f t="shared" si="0"/>
        <v>62</v>
      </c>
      <c r="B63" s="7" t="s">
        <v>83</v>
      </c>
      <c r="C63" s="9">
        <v>42991</v>
      </c>
      <c r="D63" s="7">
        <f>YEAR(T_Données[[#This Row],[Date ouverture]]-MOD(T_Données[[#This Row],[Date ouverture]]-2,7)+3)</f>
        <v>2017</v>
      </c>
      <c r="E63" s="7">
        <f>MONTH(T_Données[[#This Row],[Date ouverture]]-WEEKDAY(T_Données[[#This Row],[Date ouverture]]-1)+4)</f>
        <v>9</v>
      </c>
      <c r="F63" s="7">
        <f>_xlfn.ISOWEEKNUM(T_Données[[#This Row],[Date ouverture]])</f>
        <v>37</v>
      </c>
      <c r="G63" s="8" t="s">
        <v>8</v>
      </c>
      <c r="H63" s="8" t="s">
        <v>22</v>
      </c>
      <c r="I63" s="10" t="s">
        <v>131</v>
      </c>
      <c r="J63" s="13" t="s">
        <v>87</v>
      </c>
    </row>
    <row r="64" spans="1:10" x14ac:dyDescent="0.25">
      <c r="A64" s="23">
        <f t="shared" si="0"/>
        <v>63</v>
      </c>
      <c r="B64" s="7" t="s">
        <v>84</v>
      </c>
      <c r="C64" s="9">
        <v>42993</v>
      </c>
      <c r="D64" s="7">
        <f>YEAR(T_Données[[#This Row],[Date ouverture]]-MOD(T_Données[[#This Row],[Date ouverture]]-2,7)+3)</f>
        <v>2017</v>
      </c>
      <c r="E64" s="7">
        <f>MONTH(T_Données[[#This Row],[Date ouverture]]-WEEKDAY(T_Données[[#This Row],[Date ouverture]]-1)+4)</f>
        <v>9</v>
      </c>
      <c r="F64" s="7">
        <f>_xlfn.ISOWEEKNUM(T_Données[[#This Row],[Date ouverture]])</f>
        <v>37</v>
      </c>
      <c r="G64" s="8" t="s">
        <v>8</v>
      </c>
      <c r="H64" s="8" t="s">
        <v>12</v>
      </c>
      <c r="I64" s="10" t="s">
        <v>140</v>
      </c>
      <c r="J64" s="13" t="s">
        <v>87</v>
      </c>
    </row>
    <row r="65" spans="1:10" x14ac:dyDescent="0.25">
      <c r="A65" s="23">
        <f t="shared" si="0"/>
        <v>64</v>
      </c>
      <c r="B65" s="7" t="s">
        <v>3</v>
      </c>
      <c r="C65" s="9">
        <v>42993</v>
      </c>
      <c r="D65" s="7">
        <f>YEAR(T_Données[[#This Row],[Date ouverture]]-MOD(T_Données[[#This Row],[Date ouverture]]-2,7)+3)</f>
        <v>2017</v>
      </c>
      <c r="E65" s="7">
        <f>MONTH(T_Données[[#This Row],[Date ouverture]]-WEEKDAY(T_Données[[#This Row],[Date ouverture]]-1)+4)</f>
        <v>9</v>
      </c>
      <c r="F65" s="7">
        <f>_xlfn.ISOWEEKNUM(T_Données[[#This Row],[Date ouverture]])</f>
        <v>37</v>
      </c>
      <c r="G65" s="8" t="s">
        <v>8</v>
      </c>
      <c r="H65" s="8" t="s">
        <v>13</v>
      </c>
      <c r="I65" s="10" t="s">
        <v>131</v>
      </c>
      <c r="J65" s="13" t="s">
        <v>87</v>
      </c>
    </row>
    <row r="66" spans="1:10" x14ac:dyDescent="0.25">
      <c r="A66" s="23">
        <f t="shared" si="0"/>
        <v>65</v>
      </c>
      <c r="B66" s="7" t="s">
        <v>85</v>
      </c>
      <c r="C66" s="9">
        <v>42993</v>
      </c>
      <c r="D66" s="7">
        <f>YEAR(T_Données[[#This Row],[Date ouverture]]-MOD(T_Données[[#This Row],[Date ouverture]]-2,7)+3)</f>
        <v>2017</v>
      </c>
      <c r="E66" s="7">
        <f>MONTH(T_Données[[#This Row],[Date ouverture]]-WEEKDAY(T_Données[[#This Row],[Date ouverture]]-1)+4)</f>
        <v>9</v>
      </c>
      <c r="F66" s="7">
        <f>_xlfn.ISOWEEKNUM(T_Données[[#This Row],[Date ouverture]])</f>
        <v>37</v>
      </c>
      <c r="G66" s="8" t="s">
        <v>8</v>
      </c>
      <c r="H66" s="8" t="s">
        <v>22</v>
      </c>
      <c r="I66" s="10" t="s">
        <v>143</v>
      </c>
      <c r="J66" s="13" t="s">
        <v>87</v>
      </c>
    </row>
    <row r="67" spans="1:10" x14ac:dyDescent="0.25">
      <c r="A67" s="23">
        <f t="shared" ref="A67:A130" si="1">ROW()-1</f>
        <v>66</v>
      </c>
      <c r="B67" s="7" t="s">
        <v>86</v>
      </c>
      <c r="C67" s="9">
        <v>42997</v>
      </c>
      <c r="D67" s="7">
        <f>YEAR(T_Données[[#This Row],[Date ouverture]]-MOD(T_Données[[#This Row],[Date ouverture]]-2,7)+3)</f>
        <v>2017</v>
      </c>
      <c r="E67" s="7">
        <f>MONTH(T_Données[[#This Row],[Date ouverture]]-WEEKDAY(T_Données[[#This Row],[Date ouverture]]-1)+4)</f>
        <v>9</v>
      </c>
      <c r="F67" s="7">
        <f>_xlfn.ISOWEEKNUM(T_Données[[#This Row],[Date ouverture]])</f>
        <v>38</v>
      </c>
      <c r="G67" s="8" t="s">
        <v>9</v>
      </c>
      <c r="H67" s="8" t="s">
        <v>10</v>
      </c>
      <c r="I67" s="10" t="s">
        <v>143</v>
      </c>
      <c r="J67" s="14" t="s">
        <v>87</v>
      </c>
    </row>
    <row r="68" spans="1:10" x14ac:dyDescent="0.25">
      <c r="A68" s="23">
        <f t="shared" si="1"/>
        <v>67</v>
      </c>
      <c r="B68" s="7" t="s">
        <v>90</v>
      </c>
      <c r="C68" s="9">
        <v>42998</v>
      </c>
      <c r="D68" s="7">
        <f>YEAR(T_Données[[#This Row],[Date ouverture]]-MOD(T_Données[[#This Row],[Date ouverture]]-2,7)+3)</f>
        <v>2017</v>
      </c>
      <c r="E68" s="7">
        <f>MONTH(T_Données[[#This Row],[Date ouverture]]-WEEKDAY(T_Données[[#This Row],[Date ouverture]]-1)+4)</f>
        <v>9</v>
      </c>
      <c r="F68" s="7">
        <f>_xlfn.ISOWEEKNUM(T_Données[[#This Row],[Date ouverture]])</f>
        <v>38</v>
      </c>
      <c r="G68" s="8" t="s">
        <v>8</v>
      </c>
      <c r="H68" s="8" t="s">
        <v>10</v>
      </c>
      <c r="I68" s="10" t="s">
        <v>143</v>
      </c>
      <c r="J68" s="14" t="s">
        <v>87</v>
      </c>
    </row>
    <row r="69" spans="1:10" x14ac:dyDescent="0.25">
      <c r="A69" s="23">
        <f t="shared" si="1"/>
        <v>68</v>
      </c>
      <c r="B69" s="7" t="s">
        <v>92</v>
      </c>
      <c r="C69" s="9">
        <v>42998</v>
      </c>
      <c r="D69" s="7">
        <f>YEAR(T_Données[[#This Row],[Date ouverture]]-MOD(T_Données[[#This Row],[Date ouverture]]-2,7)+3)</f>
        <v>2017</v>
      </c>
      <c r="E69" s="7">
        <f>MONTH(T_Données[[#This Row],[Date ouverture]]-WEEKDAY(T_Données[[#This Row],[Date ouverture]]-1)+4)</f>
        <v>9</v>
      </c>
      <c r="F69" s="7">
        <f>_xlfn.ISOWEEKNUM(T_Données[[#This Row],[Date ouverture]])</f>
        <v>38</v>
      </c>
      <c r="G69" s="8" t="s">
        <v>8</v>
      </c>
      <c r="H69" s="8" t="s">
        <v>14</v>
      </c>
      <c r="I69" s="10" t="s">
        <v>133</v>
      </c>
      <c r="J69" s="14" t="s">
        <v>87</v>
      </c>
    </row>
    <row r="70" spans="1:10" x14ac:dyDescent="0.25">
      <c r="A70" s="23">
        <f t="shared" si="1"/>
        <v>69</v>
      </c>
      <c r="B70" s="7" t="s">
        <v>93</v>
      </c>
      <c r="C70" s="9">
        <v>42998</v>
      </c>
      <c r="D70" s="7">
        <f>YEAR(T_Données[[#This Row],[Date ouverture]]-MOD(T_Données[[#This Row],[Date ouverture]]-2,7)+3)</f>
        <v>2017</v>
      </c>
      <c r="E70" s="7">
        <f>MONTH(T_Données[[#This Row],[Date ouverture]]-WEEKDAY(T_Données[[#This Row],[Date ouverture]]-1)+4)</f>
        <v>9</v>
      </c>
      <c r="F70" s="7">
        <f>_xlfn.ISOWEEKNUM(T_Données[[#This Row],[Date ouverture]])</f>
        <v>38</v>
      </c>
      <c r="G70" s="8" t="s">
        <v>8</v>
      </c>
      <c r="H70" s="8" t="s">
        <v>14</v>
      </c>
      <c r="I70" s="10" t="s">
        <v>133</v>
      </c>
      <c r="J70" s="14" t="s">
        <v>87</v>
      </c>
    </row>
    <row r="71" spans="1:10" x14ac:dyDescent="0.25">
      <c r="A71" s="23">
        <f t="shared" si="1"/>
        <v>70</v>
      </c>
      <c r="B71" s="7" t="s">
        <v>94</v>
      </c>
      <c r="C71" s="9">
        <v>43005</v>
      </c>
      <c r="D71" s="7">
        <f>YEAR(T_Données[[#This Row],[Date ouverture]]-MOD(T_Données[[#This Row],[Date ouverture]]-2,7)+3)</f>
        <v>2017</v>
      </c>
      <c r="E71" s="7">
        <f>MONTH(T_Données[[#This Row],[Date ouverture]]-WEEKDAY(T_Données[[#This Row],[Date ouverture]]-1)+4)</f>
        <v>9</v>
      </c>
      <c r="F71" s="7">
        <f>_xlfn.ISOWEEKNUM(T_Données[[#This Row],[Date ouverture]])</f>
        <v>39</v>
      </c>
      <c r="G71" s="8" t="s">
        <v>9</v>
      </c>
      <c r="H71" s="8" t="s">
        <v>22</v>
      </c>
      <c r="I71" s="10" t="s">
        <v>131</v>
      </c>
      <c r="J71" s="14" t="s">
        <v>87</v>
      </c>
    </row>
    <row r="72" spans="1:10" x14ac:dyDescent="0.25">
      <c r="A72" s="23">
        <f t="shared" si="1"/>
        <v>71</v>
      </c>
      <c r="B72" s="7" t="s">
        <v>95</v>
      </c>
      <c r="C72" s="9">
        <v>43006</v>
      </c>
      <c r="D72" s="7">
        <f>YEAR(T_Données[[#This Row],[Date ouverture]]-MOD(T_Données[[#This Row],[Date ouverture]]-2,7)+3)</f>
        <v>2017</v>
      </c>
      <c r="E72" s="7">
        <f>MONTH(T_Données[[#This Row],[Date ouverture]]-WEEKDAY(T_Données[[#This Row],[Date ouverture]]-1)+4)</f>
        <v>9</v>
      </c>
      <c r="F72" s="7">
        <f>_xlfn.ISOWEEKNUM(T_Données[[#This Row],[Date ouverture]])</f>
        <v>39</v>
      </c>
      <c r="G72" s="8" t="s">
        <v>9</v>
      </c>
      <c r="H72" s="8" t="s">
        <v>22</v>
      </c>
      <c r="I72" s="10" t="s">
        <v>143</v>
      </c>
      <c r="J72" s="14" t="s">
        <v>87</v>
      </c>
    </row>
    <row r="73" spans="1:10" x14ac:dyDescent="0.25">
      <c r="A73" s="23">
        <f t="shared" si="1"/>
        <v>72</v>
      </c>
      <c r="B73" s="7" t="s">
        <v>96</v>
      </c>
      <c r="C73" s="9">
        <v>43006</v>
      </c>
      <c r="D73" s="7">
        <f>YEAR(T_Données[[#This Row],[Date ouverture]]-MOD(T_Données[[#This Row],[Date ouverture]]-2,7)+3)</f>
        <v>2017</v>
      </c>
      <c r="E73" s="7">
        <f>MONTH(T_Données[[#This Row],[Date ouverture]]-WEEKDAY(T_Données[[#This Row],[Date ouverture]]-1)+4)</f>
        <v>9</v>
      </c>
      <c r="F73" s="7">
        <f>_xlfn.ISOWEEKNUM(T_Données[[#This Row],[Date ouverture]])</f>
        <v>39</v>
      </c>
      <c r="G73" s="8" t="s">
        <v>9</v>
      </c>
      <c r="H73" s="8" t="s">
        <v>22</v>
      </c>
      <c r="I73" s="10" t="s">
        <v>133</v>
      </c>
      <c r="J73" s="14" t="s">
        <v>87</v>
      </c>
    </row>
    <row r="74" spans="1:10" x14ac:dyDescent="0.25">
      <c r="A74" s="23">
        <f t="shared" si="1"/>
        <v>73</v>
      </c>
      <c r="B74" s="7" t="s">
        <v>97</v>
      </c>
      <c r="C74" s="9">
        <v>43010</v>
      </c>
      <c r="D74" s="7">
        <f>YEAR(T_Données[[#This Row],[Date ouverture]]-MOD(T_Données[[#This Row],[Date ouverture]]-2,7)+3)</f>
        <v>2017</v>
      </c>
      <c r="E74" s="7">
        <f>MONTH(T_Données[[#This Row],[Date ouverture]]-WEEKDAY(T_Données[[#This Row],[Date ouverture]]-1)+4)</f>
        <v>10</v>
      </c>
      <c r="F74" s="7">
        <f>_xlfn.ISOWEEKNUM(T_Données[[#This Row],[Date ouverture]])</f>
        <v>40</v>
      </c>
      <c r="G74" s="8" t="s">
        <v>9</v>
      </c>
      <c r="H74" s="8" t="s">
        <v>22</v>
      </c>
      <c r="I74" s="10" t="s">
        <v>143</v>
      </c>
      <c r="J74" s="14" t="s">
        <v>87</v>
      </c>
    </row>
    <row r="75" spans="1:10" x14ac:dyDescent="0.25">
      <c r="A75" s="23">
        <f t="shared" si="1"/>
        <v>74</v>
      </c>
      <c r="B75" s="7" t="s">
        <v>98</v>
      </c>
      <c r="C75" s="9">
        <v>43011</v>
      </c>
      <c r="D75" s="7">
        <f>YEAR(T_Données[[#This Row],[Date ouverture]]-MOD(T_Données[[#This Row],[Date ouverture]]-2,7)+3)</f>
        <v>2017</v>
      </c>
      <c r="E75" s="7">
        <f>MONTH(T_Données[[#This Row],[Date ouverture]]-WEEKDAY(T_Données[[#This Row],[Date ouverture]]-1)+4)</f>
        <v>10</v>
      </c>
      <c r="F75" s="7">
        <f>_xlfn.ISOWEEKNUM(T_Données[[#This Row],[Date ouverture]])</f>
        <v>40</v>
      </c>
      <c r="G75" s="8" t="s">
        <v>9</v>
      </c>
      <c r="H75" s="8" t="s">
        <v>18</v>
      </c>
      <c r="I75" s="10" t="s">
        <v>131</v>
      </c>
      <c r="J75" s="14" t="s">
        <v>87</v>
      </c>
    </row>
    <row r="76" spans="1:10" x14ac:dyDescent="0.25">
      <c r="A76" s="23">
        <f t="shared" si="1"/>
        <v>75</v>
      </c>
      <c r="B76" s="7" t="s">
        <v>99</v>
      </c>
      <c r="C76" s="9">
        <v>43012</v>
      </c>
      <c r="D76" s="7">
        <f>YEAR(T_Données[[#This Row],[Date ouverture]]-MOD(T_Données[[#This Row],[Date ouverture]]-2,7)+3)</f>
        <v>2017</v>
      </c>
      <c r="E76" s="7">
        <f>MONTH(T_Données[[#This Row],[Date ouverture]]-WEEKDAY(T_Données[[#This Row],[Date ouverture]]-1)+4)</f>
        <v>10</v>
      </c>
      <c r="F76" s="7">
        <f>_xlfn.ISOWEEKNUM(T_Données[[#This Row],[Date ouverture]])</f>
        <v>40</v>
      </c>
      <c r="G76" s="8" t="s">
        <v>9</v>
      </c>
      <c r="H76" s="8" t="s">
        <v>11</v>
      </c>
      <c r="I76" s="10" t="s">
        <v>143</v>
      </c>
      <c r="J76" s="14" t="s">
        <v>87</v>
      </c>
    </row>
    <row r="77" spans="1:10" x14ac:dyDescent="0.25">
      <c r="A77" s="23">
        <f t="shared" si="1"/>
        <v>76</v>
      </c>
      <c r="B77" s="15" t="s">
        <v>100</v>
      </c>
      <c r="C77" s="16">
        <v>43017</v>
      </c>
      <c r="D77" s="15">
        <f>YEAR(T_Données[[#This Row],[Date ouverture]]-MOD(T_Données[[#This Row],[Date ouverture]]-2,7)+3)</f>
        <v>2017</v>
      </c>
      <c r="E77" s="15">
        <f>MONTH(T_Données[[#This Row],[Date ouverture]]-WEEKDAY(T_Données[[#This Row],[Date ouverture]]-1)+4)</f>
        <v>10</v>
      </c>
      <c r="F77" s="7">
        <f>_xlfn.ISOWEEKNUM(T_Données[[#This Row],[Date ouverture]])</f>
        <v>41</v>
      </c>
      <c r="G77" s="17" t="s">
        <v>9</v>
      </c>
      <c r="H77" s="17" t="s">
        <v>10</v>
      </c>
      <c r="I77" s="10" t="s">
        <v>143</v>
      </c>
      <c r="J77" s="18" t="s">
        <v>87</v>
      </c>
    </row>
    <row r="78" spans="1:10" x14ac:dyDescent="0.25">
      <c r="A78" s="23">
        <f t="shared" si="1"/>
        <v>77</v>
      </c>
      <c r="B78" s="15" t="s">
        <v>101</v>
      </c>
      <c r="C78" s="16">
        <v>43021</v>
      </c>
      <c r="D78" s="15">
        <f>YEAR(T_Données[[#This Row],[Date ouverture]]-MOD(T_Données[[#This Row],[Date ouverture]]-2,7)+3)</f>
        <v>2017</v>
      </c>
      <c r="E78" s="15">
        <f>MONTH(T_Données[[#This Row],[Date ouverture]]-WEEKDAY(T_Données[[#This Row],[Date ouverture]]-1)+4)</f>
        <v>10</v>
      </c>
      <c r="F78" s="7">
        <f>_xlfn.ISOWEEKNUM(T_Données[[#This Row],[Date ouverture]])</f>
        <v>41</v>
      </c>
      <c r="G78" s="17" t="s">
        <v>9</v>
      </c>
      <c r="H78" s="17" t="s">
        <v>17</v>
      </c>
      <c r="I78" s="10" t="s">
        <v>135</v>
      </c>
      <c r="J78" s="18" t="s">
        <v>87</v>
      </c>
    </row>
    <row r="79" spans="1:10" x14ac:dyDescent="0.25">
      <c r="A79" s="23">
        <f t="shared" si="1"/>
        <v>78</v>
      </c>
      <c r="B79" s="15" t="s">
        <v>102</v>
      </c>
      <c r="C79" s="16">
        <v>43021</v>
      </c>
      <c r="D79" s="15">
        <f>YEAR(T_Données[[#This Row],[Date ouverture]]-MOD(T_Données[[#This Row],[Date ouverture]]-2,7)+3)</f>
        <v>2017</v>
      </c>
      <c r="E79" s="15">
        <f>MONTH(T_Données[[#This Row],[Date ouverture]]-WEEKDAY(T_Données[[#This Row],[Date ouverture]]-1)+4)</f>
        <v>10</v>
      </c>
      <c r="F79" s="7">
        <f>_xlfn.ISOWEEKNUM(T_Données[[#This Row],[Date ouverture]])</f>
        <v>41</v>
      </c>
      <c r="G79" s="17" t="s">
        <v>9</v>
      </c>
      <c r="H79" s="17" t="s">
        <v>20</v>
      </c>
      <c r="I79" s="10" t="s">
        <v>131</v>
      </c>
      <c r="J79" s="18" t="s">
        <v>87</v>
      </c>
    </row>
    <row r="80" spans="1:10" x14ac:dyDescent="0.25">
      <c r="A80" s="23">
        <f t="shared" si="1"/>
        <v>79</v>
      </c>
      <c r="B80" s="7" t="s">
        <v>103</v>
      </c>
      <c r="C80" s="9">
        <v>43024</v>
      </c>
      <c r="D80" s="7">
        <f>YEAR(T_Données[[#This Row],[Date ouverture]]-MOD(T_Données[[#This Row],[Date ouverture]]-2,7)+3)</f>
        <v>2017</v>
      </c>
      <c r="E80" s="7">
        <f>MONTH(T_Données[[#This Row],[Date ouverture]]-WEEKDAY(T_Données[[#This Row],[Date ouverture]]-1)+4)</f>
        <v>10</v>
      </c>
      <c r="F80" s="7">
        <f>_xlfn.ISOWEEKNUM(T_Données[[#This Row],[Date ouverture]])</f>
        <v>42</v>
      </c>
      <c r="G80" s="8" t="s">
        <v>9</v>
      </c>
      <c r="H80" s="8" t="s">
        <v>18</v>
      </c>
      <c r="I80" s="10" t="s">
        <v>131</v>
      </c>
      <c r="J80" s="19" t="s">
        <v>87</v>
      </c>
    </row>
    <row r="81" spans="1:10" x14ac:dyDescent="0.25">
      <c r="A81" s="23">
        <f t="shared" si="1"/>
        <v>80</v>
      </c>
      <c r="B81" s="7" t="s">
        <v>104</v>
      </c>
      <c r="C81" s="9">
        <v>43024</v>
      </c>
      <c r="D81" s="7">
        <f>YEAR(T_Données[[#This Row],[Date ouverture]]-MOD(T_Données[[#This Row],[Date ouverture]]-2,7)+3)</f>
        <v>2017</v>
      </c>
      <c r="E81" s="7">
        <f>MONTH(T_Données[[#This Row],[Date ouverture]]-WEEKDAY(T_Données[[#This Row],[Date ouverture]]-1)+4)</f>
        <v>10</v>
      </c>
      <c r="F81" s="7">
        <f>_xlfn.ISOWEEKNUM(T_Données[[#This Row],[Date ouverture]])</f>
        <v>42</v>
      </c>
      <c r="G81" s="8" t="s">
        <v>9</v>
      </c>
      <c r="H81" s="8" t="s">
        <v>22</v>
      </c>
      <c r="I81" s="10" t="s">
        <v>143</v>
      </c>
      <c r="J81" s="19" t="s">
        <v>87</v>
      </c>
    </row>
    <row r="82" spans="1:10" x14ac:dyDescent="0.25">
      <c r="A82" s="23">
        <f t="shared" si="1"/>
        <v>81</v>
      </c>
      <c r="B82" s="7" t="s">
        <v>105</v>
      </c>
      <c r="C82" s="9">
        <v>43024</v>
      </c>
      <c r="D82" s="7">
        <f>YEAR(T_Données[[#This Row],[Date ouverture]]-MOD(T_Données[[#This Row],[Date ouverture]]-2,7)+3)</f>
        <v>2017</v>
      </c>
      <c r="E82" s="7">
        <f>MONTH(T_Données[[#This Row],[Date ouverture]]-WEEKDAY(T_Données[[#This Row],[Date ouverture]]-1)+4)</f>
        <v>10</v>
      </c>
      <c r="F82" s="7">
        <f>_xlfn.ISOWEEKNUM(T_Données[[#This Row],[Date ouverture]])</f>
        <v>42</v>
      </c>
      <c r="G82" s="8" t="s">
        <v>9</v>
      </c>
      <c r="H82" s="8" t="s">
        <v>20</v>
      </c>
      <c r="I82" s="10" t="s">
        <v>133</v>
      </c>
      <c r="J82" s="19" t="s">
        <v>87</v>
      </c>
    </row>
    <row r="83" spans="1:10" x14ac:dyDescent="0.25">
      <c r="A83" s="23">
        <f t="shared" si="1"/>
        <v>82</v>
      </c>
      <c r="B83" s="7" t="s">
        <v>106</v>
      </c>
      <c r="C83" s="9">
        <v>43024</v>
      </c>
      <c r="D83" s="7">
        <f>YEAR(T_Données[[#This Row],[Date ouverture]]-MOD(T_Données[[#This Row],[Date ouverture]]-2,7)+3)</f>
        <v>2017</v>
      </c>
      <c r="E83" s="7">
        <f>MONTH(T_Données[[#This Row],[Date ouverture]]-WEEKDAY(T_Données[[#This Row],[Date ouverture]]-1)+4)</f>
        <v>10</v>
      </c>
      <c r="F83" s="7">
        <f>_xlfn.ISOWEEKNUM(T_Données[[#This Row],[Date ouverture]])</f>
        <v>42</v>
      </c>
      <c r="G83" s="8" t="s">
        <v>8</v>
      </c>
      <c r="H83" s="8" t="s">
        <v>12</v>
      </c>
      <c r="I83" s="10" t="s">
        <v>140</v>
      </c>
      <c r="J83" s="19" t="s">
        <v>87</v>
      </c>
    </row>
    <row r="84" spans="1:10" x14ac:dyDescent="0.25">
      <c r="A84" s="23">
        <f t="shared" si="1"/>
        <v>83</v>
      </c>
      <c r="B84" s="7" t="s">
        <v>154</v>
      </c>
      <c r="C84" s="9">
        <v>43025</v>
      </c>
      <c r="D84" s="7">
        <f>YEAR(T_Données[[#This Row],[Date ouverture]]-MOD(T_Données[[#This Row],[Date ouverture]]-2,7)+3)</f>
        <v>2017</v>
      </c>
      <c r="E84" s="7">
        <f>MONTH(T_Données[[#This Row],[Date ouverture]]-WEEKDAY(T_Données[[#This Row],[Date ouverture]]-1)+4)</f>
        <v>10</v>
      </c>
      <c r="F84" s="7">
        <f>_xlfn.ISOWEEKNUM(T_Données[[#This Row],[Date ouverture]])</f>
        <v>42</v>
      </c>
      <c r="G84" s="8" t="s">
        <v>8</v>
      </c>
      <c r="H84" s="8" t="s">
        <v>18</v>
      </c>
      <c r="I84" s="10" t="s">
        <v>135</v>
      </c>
      <c r="J84" s="19" t="s">
        <v>87</v>
      </c>
    </row>
    <row r="85" spans="1:10" x14ac:dyDescent="0.25">
      <c r="A85" s="23">
        <f t="shared" si="1"/>
        <v>84</v>
      </c>
      <c r="B85" s="7" t="s">
        <v>107</v>
      </c>
      <c r="C85" s="9">
        <v>43025</v>
      </c>
      <c r="D85" s="7">
        <f>YEAR(T_Données[[#This Row],[Date ouverture]]-MOD(T_Données[[#This Row],[Date ouverture]]-2,7)+3)</f>
        <v>2017</v>
      </c>
      <c r="E85" s="7">
        <f>MONTH(T_Données[[#This Row],[Date ouverture]]-WEEKDAY(T_Données[[#This Row],[Date ouverture]]-1)+4)</f>
        <v>10</v>
      </c>
      <c r="F85" s="7">
        <f>_xlfn.ISOWEEKNUM(T_Données[[#This Row],[Date ouverture]])</f>
        <v>42</v>
      </c>
      <c r="G85" s="8" t="s">
        <v>8</v>
      </c>
      <c r="H85" s="8" t="s">
        <v>11</v>
      </c>
      <c r="I85" s="7" t="s">
        <v>133</v>
      </c>
      <c r="J85" s="14" t="s">
        <v>87</v>
      </c>
    </row>
    <row r="86" spans="1:10" x14ac:dyDescent="0.25">
      <c r="A86" s="23">
        <f t="shared" si="1"/>
        <v>85</v>
      </c>
      <c r="B86" s="7" t="s">
        <v>108</v>
      </c>
      <c r="C86" s="9">
        <v>43026</v>
      </c>
      <c r="D86" s="7">
        <f>YEAR(T_Données[[#This Row],[Date ouverture]]-MOD(T_Données[[#This Row],[Date ouverture]]-2,7)+3)</f>
        <v>2017</v>
      </c>
      <c r="E86" s="7">
        <f>MONTH(T_Données[[#This Row],[Date ouverture]]-WEEKDAY(T_Données[[#This Row],[Date ouverture]]-1)+4)</f>
        <v>10</v>
      </c>
      <c r="F86" s="7">
        <f>_xlfn.ISOWEEKNUM(T_Données[[#This Row],[Date ouverture]])</f>
        <v>42</v>
      </c>
      <c r="G86" s="8" t="s">
        <v>8</v>
      </c>
      <c r="H86" s="8" t="s">
        <v>13</v>
      </c>
      <c r="I86" s="10" t="s">
        <v>131</v>
      </c>
      <c r="J86" s="19" t="s">
        <v>87</v>
      </c>
    </row>
    <row r="87" spans="1:10" x14ac:dyDescent="0.25">
      <c r="A87" s="23">
        <f t="shared" si="1"/>
        <v>86</v>
      </c>
      <c r="B87" s="7" t="s">
        <v>109</v>
      </c>
      <c r="C87" s="9">
        <v>43027</v>
      </c>
      <c r="D87" s="7">
        <f>YEAR(T_Données[[#This Row],[Date ouverture]]-MOD(T_Données[[#This Row],[Date ouverture]]-2,7)+3)</f>
        <v>2017</v>
      </c>
      <c r="E87" s="7">
        <f>MONTH(T_Données[[#This Row],[Date ouverture]]-WEEKDAY(T_Données[[#This Row],[Date ouverture]]-1)+4)</f>
        <v>10</v>
      </c>
      <c r="F87" s="7">
        <f>_xlfn.ISOWEEKNUM(T_Données[[#This Row],[Date ouverture]])</f>
        <v>42</v>
      </c>
      <c r="G87" s="17" t="s">
        <v>8</v>
      </c>
      <c r="H87" s="17" t="s">
        <v>10</v>
      </c>
      <c r="I87" s="10" t="s">
        <v>143</v>
      </c>
      <c r="J87" s="19" t="s">
        <v>87</v>
      </c>
    </row>
    <row r="88" spans="1:10" x14ac:dyDescent="0.25">
      <c r="A88" s="23">
        <f t="shared" si="1"/>
        <v>87</v>
      </c>
      <c r="B88" s="7" t="s">
        <v>110</v>
      </c>
      <c r="C88" s="9">
        <v>43027</v>
      </c>
      <c r="D88" s="7">
        <f>YEAR(T_Données[[#This Row],[Date ouverture]]-MOD(T_Données[[#This Row],[Date ouverture]]-2,7)+3)</f>
        <v>2017</v>
      </c>
      <c r="E88" s="7">
        <f>MONTH(T_Données[[#This Row],[Date ouverture]]-WEEKDAY(T_Données[[#This Row],[Date ouverture]]-1)+4)</f>
        <v>10</v>
      </c>
      <c r="F88" s="7">
        <f>_xlfn.ISOWEEKNUM(T_Données[[#This Row],[Date ouverture]])</f>
        <v>42</v>
      </c>
      <c r="G88" s="17" t="s">
        <v>8</v>
      </c>
      <c r="H88" s="17" t="s">
        <v>14</v>
      </c>
      <c r="I88" s="10" t="s">
        <v>133</v>
      </c>
      <c r="J88" s="19" t="s">
        <v>87</v>
      </c>
    </row>
    <row r="89" spans="1:10" x14ac:dyDescent="0.25">
      <c r="A89" s="23">
        <f t="shared" si="1"/>
        <v>88</v>
      </c>
      <c r="B89" s="7" t="s">
        <v>111</v>
      </c>
      <c r="C89" s="9">
        <v>43028</v>
      </c>
      <c r="D89" s="7">
        <f>YEAR(T_Données[[#This Row],[Date ouverture]]-MOD(T_Données[[#This Row],[Date ouverture]]-2,7)+3)</f>
        <v>2017</v>
      </c>
      <c r="E89" s="7">
        <f>MONTH(T_Données[[#This Row],[Date ouverture]]-WEEKDAY(T_Données[[#This Row],[Date ouverture]]-1)+4)</f>
        <v>10</v>
      </c>
      <c r="F89" s="7">
        <f>_xlfn.ISOWEEKNUM(T_Données[[#This Row],[Date ouverture]])</f>
        <v>42</v>
      </c>
      <c r="G89" s="8" t="s">
        <v>8</v>
      </c>
      <c r="H89" s="8" t="s">
        <v>20</v>
      </c>
      <c r="I89" s="10" t="s">
        <v>134</v>
      </c>
      <c r="J89" s="19" t="s">
        <v>88</v>
      </c>
    </row>
    <row r="90" spans="1:10" x14ac:dyDescent="0.25">
      <c r="A90" s="23">
        <f t="shared" si="1"/>
        <v>89</v>
      </c>
      <c r="B90" s="7" t="s">
        <v>112</v>
      </c>
      <c r="C90" s="16">
        <v>43028</v>
      </c>
      <c r="D90" s="15">
        <f>YEAR(T_Données[[#This Row],[Date ouverture]]-MOD(T_Données[[#This Row],[Date ouverture]]-2,7)+3)</f>
        <v>2017</v>
      </c>
      <c r="E90" s="15">
        <f>MONTH(T_Données[[#This Row],[Date ouverture]]-WEEKDAY(T_Données[[#This Row],[Date ouverture]]-1)+4)</f>
        <v>10</v>
      </c>
      <c r="F90" s="7">
        <f>_xlfn.ISOWEEKNUM(T_Données[[#This Row],[Date ouverture]])</f>
        <v>42</v>
      </c>
      <c r="G90" s="17" t="s">
        <v>8</v>
      </c>
      <c r="H90" s="17" t="s">
        <v>20</v>
      </c>
      <c r="I90" s="10" t="s">
        <v>131</v>
      </c>
      <c r="J90" s="19" t="s">
        <v>87</v>
      </c>
    </row>
    <row r="91" spans="1:10" x14ac:dyDescent="0.25">
      <c r="A91" s="23">
        <f t="shared" si="1"/>
        <v>90</v>
      </c>
      <c r="B91" s="7" t="s">
        <v>113</v>
      </c>
      <c r="C91" s="16">
        <v>43031</v>
      </c>
      <c r="D91" s="15">
        <f>YEAR(T_Données[[#This Row],[Date ouverture]]-MOD(T_Données[[#This Row],[Date ouverture]]-2,7)+3)</f>
        <v>2017</v>
      </c>
      <c r="E91" s="15">
        <f>MONTH(T_Données[[#This Row],[Date ouverture]]-WEEKDAY(T_Données[[#This Row],[Date ouverture]]-1)+4)</f>
        <v>10</v>
      </c>
      <c r="F91" s="7">
        <f>_xlfn.ISOWEEKNUM(T_Données[[#This Row],[Date ouverture]])</f>
        <v>43</v>
      </c>
      <c r="G91" s="17" t="s">
        <v>8</v>
      </c>
      <c r="H91" s="8" t="s">
        <v>13</v>
      </c>
      <c r="I91" s="10" t="s">
        <v>143</v>
      </c>
      <c r="J91" s="14" t="s">
        <v>87</v>
      </c>
    </row>
    <row r="92" spans="1:10" x14ac:dyDescent="0.25">
      <c r="A92" s="23">
        <f t="shared" si="1"/>
        <v>91</v>
      </c>
      <c r="B92" s="7" t="s">
        <v>114</v>
      </c>
      <c r="C92" s="16">
        <v>43031</v>
      </c>
      <c r="D92" s="15">
        <f>YEAR(T_Données[[#This Row],[Date ouverture]]-MOD(T_Données[[#This Row],[Date ouverture]]-2,7)+3)</f>
        <v>2017</v>
      </c>
      <c r="E92" s="15">
        <f>MONTH(T_Données[[#This Row],[Date ouverture]]-WEEKDAY(T_Données[[#This Row],[Date ouverture]]-1)+4)</f>
        <v>10</v>
      </c>
      <c r="F92" s="7">
        <f>_xlfn.ISOWEEKNUM(T_Données[[#This Row],[Date ouverture]])</f>
        <v>43</v>
      </c>
      <c r="G92" s="17" t="s">
        <v>8</v>
      </c>
      <c r="H92" s="8" t="s">
        <v>13</v>
      </c>
      <c r="I92" s="10" t="s">
        <v>143</v>
      </c>
      <c r="J92" s="14" t="s">
        <v>87</v>
      </c>
    </row>
    <row r="93" spans="1:10" x14ac:dyDescent="0.25">
      <c r="A93" s="23">
        <f t="shared" si="1"/>
        <v>92</v>
      </c>
      <c r="B93" s="7" t="s">
        <v>115</v>
      </c>
      <c r="C93" s="16">
        <v>43031</v>
      </c>
      <c r="D93" s="15">
        <f>YEAR(T_Données[[#This Row],[Date ouverture]]-MOD(T_Données[[#This Row],[Date ouverture]]-2,7)+3)</f>
        <v>2017</v>
      </c>
      <c r="E93" s="15">
        <f>MONTH(T_Données[[#This Row],[Date ouverture]]-WEEKDAY(T_Données[[#This Row],[Date ouverture]]-1)+4)</f>
        <v>10</v>
      </c>
      <c r="F93" s="7">
        <f>_xlfn.ISOWEEKNUM(T_Données[[#This Row],[Date ouverture]])</f>
        <v>43</v>
      </c>
      <c r="G93" s="17" t="s">
        <v>8</v>
      </c>
      <c r="H93" s="8" t="s">
        <v>22</v>
      </c>
      <c r="I93" s="10" t="s">
        <v>143</v>
      </c>
      <c r="J93" s="14" t="s">
        <v>87</v>
      </c>
    </row>
    <row r="94" spans="1:10" x14ac:dyDescent="0.25">
      <c r="A94" s="23">
        <f t="shared" si="1"/>
        <v>93</v>
      </c>
      <c r="B94" s="7" t="s">
        <v>116</v>
      </c>
      <c r="C94" s="16">
        <v>43031</v>
      </c>
      <c r="D94" s="15">
        <f>YEAR(T_Données[[#This Row],[Date ouverture]]-MOD(T_Données[[#This Row],[Date ouverture]]-2,7)+3)</f>
        <v>2017</v>
      </c>
      <c r="E94" s="15">
        <f>MONTH(T_Données[[#This Row],[Date ouverture]]-WEEKDAY(T_Données[[#This Row],[Date ouverture]]-1)+4)</f>
        <v>10</v>
      </c>
      <c r="F94" s="7">
        <f>_xlfn.ISOWEEKNUM(T_Données[[#This Row],[Date ouverture]])</f>
        <v>43</v>
      </c>
      <c r="G94" s="17" t="s">
        <v>8</v>
      </c>
      <c r="H94" s="8" t="s">
        <v>20</v>
      </c>
      <c r="I94" s="10" t="s">
        <v>135</v>
      </c>
      <c r="J94" s="14" t="s">
        <v>87</v>
      </c>
    </row>
    <row r="95" spans="1:10" x14ac:dyDescent="0.25">
      <c r="A95" s="23">
        <f t="shared" si="1"/>
        <v>94</v>
      </c>
      <c r="B95" s="7" t="s">
        <v>117</v>
      </c>
      <c r="C95" s="16">
        <v>43032</v>
      </c>
      <c r="D95" s="15">
        <f>YEAR(T_Données[[#This Row],[Date ouverture]]-MOD(T_Données[[#This Row],[Date ouverture]]-2,7)+3)</f>
        <v>2017</v>
      </c>
      <c r="E95" s="15">
        <f>MONTH(T_Données[[#This Row],[Date ouverture]]-WEEKDAY(T_Données[[#This Row],[Date ouverture]]-1)+4)</f>
        <v>10</v>
      </c>
      <c r="F95" s="7">
        <f>_xlfn.ISOWEEKNUM(T_Données[[#This Row],[Date ouverture]])</f>
        <v>43</v>
      </c>
      <c r="G95" s="17" t="s">
        <v>8</v>
      </c>
      <c r="H95" s="8" t="s">
        <v>22</v>
      </c>
      <c r="I95" s="10" t="s">
        <v>140</v>
      </c>
      <c r="J95" s="14" t="s">
        <v>87</v>
      </c>
    </row>
    <row r="96" spans="1:10" x14ac:dyDescent="0.25">
      <c r="A96" s="23">
        <f t="shared" si="1"/>
        <v>95</v>
      </c>
      <c r="B96" s="7" t="s">
        <v>118</v>
      </c>
      <c r="C96" s="16">
        <v>43035</v>
      </c>
      <c r="D96" s="15">
        <f>YEAR(T_Données[[#This Row],[Date ouverture]]-MOD(T_Données[[#This Row],[Date ouverture]]-2,7)+3)</f>
        <v>2017</v>
      </c>
      <c r="E96" s="15">
        <f>MONTH(T_Données[[#This Row],[Date ouverture]]-WEEKDAY(T_Données[[#This Row],[Date ouverture]]-1)+4)</f>
        <v>10</v>
      </c>
      <c r="F96" s="7">
        <f>_xlfn.ISOWEEKNUM(T_Données[[#This Row],[Date ouverture]])</f>
        <v>43</v>
      </c>
      <c r="G96" s="17" t="s">
        <v>8</v>
      </c>
      <c r="H96" s="8" t="s">
        <v>22</v>
      </c>
      <c r="I96" s="10" t="s">
        <v>131</v>
      </c>
      <c r="J96" s="18" t="s">
        <v>87</v>
      </c>
    </row>
    <row r="97" spans="1:10" x14ac:dyDescent="0.25">
      <c r="A97" s="23">
        <f t="shared" si="1"/>
        <v>96</v>
      </c>
      <c r="B97" s="7" t="s">
        <v>119</v>
      </c>
      <c r="C97" s="16">
        <v>43038</v>
      </c>
      <c r="D97" s="15">
        <f>YEAR(T_Données[[#This Row],[Date ouverture]]-MOD(T_Données[[#This Row],[Date ouverture]]-2,7)+3)</f>
        <v>2017</v>
      </c>
      <c r="E97" s="15">
        <f>MONTH(T_Données[[#This Row],[Date ouverture]]-WEEKDAY(T_Données[[#This Row],[Date ouverture]]-1)+4)</f>
        <v>11</v>
      </c>
      <c r="F97" s="7">
        <f>_xlfn.ISOWEEKNUM(T_Données[[#This Row],[Date ouverture]])</f>
        <v>44</v>
      </c>
      <c r="G97" s="17" t="s">
        <v>8</v>
      </c>
      <c r="H97" s="8" t="s">
        <v>15</v>
      </c>
      <c r="I97" s="10" t="s">
        <v>133</v>
      </c>
      <c r="J97" s="14" t="s">
        <v>87</v>
      </c>
    </row>
    <row r="98" spans="1:10" x14ac:dyDescent="0.25">
      <c r="A98" s="23">
        <f t="shared" si="1"/>
        <v>97</v>
      </c>
      <c r="B98" s="7" t="s">
        <v>120</v>
      </c>
      <c r="C98" s="16">
        <v>43038</v>
      </c>
      <c r="D98" s="15">
        <f>YEAR(T_Données[[#This Row],[Date ouverture]]-MOD(T_Données[[#This Row],[Date ouverture]]-2,7)+3)</f>
        <v>2017</v>
      </c>
      <c r="E98" s="15">
        <f>MONTH(T_Données[[#This Row],[Date ouverture]]-WEEKDAY(T_Données[[#This Row],[Date ouverture]]-1)+4)</f>
        <v>11</v>
      </c>
      <c r="F98" s="7">
        <f>_xlfn.ISOWEEKNUM(T_Données[[#This Row],[Date ouverture]])</f>
        <v>44</v>
      </c>
      <c r="G98" s="17" t="s">
        <v>8</v>
      </c>
      <c r="H98" s="8" t="s">
        <v>14</v>
      </c>
      <c r="I98" s="10" t="s">
        <v>143</v>
      </c>
      <c r="J98" s="14" t="s">
        <v>87</v>
      </c>
    </row>
    <row r="99" spans="1:10" x14ac:dyDescent="0.25">
      <c r="A99" s="23">
        <f t="shared" si="1"/>
        <v>98</v>
      </c>
      <c r="B99" s="7" t="s">
        <v>121</v>
      </c>
      <c r="C99" s="16">
        <v>43038</v>
      </c>
      <c r="D99" s="15">
        <f>YEAR(T_Données[[#This Row],[Date ouverture]]-MOD(T_Données[[#This Row],[Date ouverture]]-2,7)+3)</f>
        <v>2017</v>
      </c>
      <c r="E99" s="15">
        <f>MONTH(T_Données[[#This Row],[Date ouverture]]-WEEKDAY(T_Données[[#This Row],[Date ouverture]]-1)+4)</f>
        <v>11</v>
      </c>
      <c r="F99" s="7">
        <f>_xlfn.ISOWEEKNUM(T_Données[[#This Row],[Date ouverture]])</f>
        <v>44</v>
      </c>
      <c r="G99" s="17" t="s">
        <v>8</v>
      </c>
      <c r="H99" s="8" t="s">
        <v>18</v>
      </c>
      <c r="I99" s="10" t="s">
        <v>132</v>
      </c>
      <c r="J99" s="14" t="s">
        <v>88</v>
      </c>
    </row>
    <row r="100" spans="1:10" x14ac:dyDescent="0.25">
      <c r="A100" s="23">
        <f t="shared" si="1"/>
        <v>99</v>
      </c>
      <c r="B100" s="7" t="s">
        <v>122</v>
      </c>
      <c r="C100" s="16">
        <v>43039</v>
      </c>
      <c r="D100" s="15">
        <f>YEAR(T_Données[[#This Row],[Date ouverture]]-MOD(T_Données[[#This Row],[Date ouverture]]-2,7)+3)</f>
        <v>2017</v>
      </c>
      <c r="E100" s="15">
        <f>MONTH(T_Données[[#This Row],[Date ouverture]]-WEEKDAY(T_Données[[#This Row],[Date ouverture]]-1)+4)</f>
        <v>11</v>
      </c>
      <c r="F100" s="7">
        <f>_xlfn.ISOWEEKNUM(T_Données[[#This Row],[Date ouverture]])</f>
        <v>44</v>
      </c>
      <c r="G100" s="17" t="s">
        <v>8</v>
      </c>
      <c r="H100" s="8" t="s">
        <v>22</v>
      </c>
      <c r="I100" s="10" t="s">
        <v>135</v>
      </c>
      <c r="J100" s="14" t="s">
        <v>87</v>
      </c>
    </row>
    <row r="101" spans="1:10" x14ac:dyDescent="0.25">
      <c r="A101" s="23">
        <f t="shared" si="1"/>
        <v>100</v>
      </c>
      <c r="B101" s="7" t="s">
        <v>123</v>
      </c>
      <c r="C101" s="16">
        <v>43039</v>
      </c>
      <c r="D101" s="15">
        <f>YEAR(T_Données[[#This Row],[Date ouverture]]-MOD(T_Données[[#This Row],[Date ouverture]]-2,7)+3)</f>
        <v>2017</v>
      </c>
      <c r="E101" s="15">
        <f>MONTH(T_Données[[#This Row],[Date ouverture]]-WEEKDAY(T_Données[[#This Row],[Date ouverture]]-1)+4)</f>
        <v>11</v>
      </c>
      <c r="F101" s="7">
        <f>_xlfn.ISOWEEKNUM(T_Données[[#This Row],[Date ouverture]])</f>
        <v>44</v>
      </c>
      <c r="G101" s="17" t="s">
        <v>8</v>
      </c>
      <c r="H101" s="8" t="s">
        <v>22</v>
      </c>
      <c r="I101" s="10" t="s">
        <v>140</v>
      </c>
      <c r="J101" s="14" t="s">
        <v>87</v>
      </c>
    </row>
    <row r="102" spans="1:10" x14ac:dyDescent="0.25">
      <c r="A102" s="23">
        <f t="shared" si="1"/>
        <v>101</v>
      </c>
      <c r="B102" s="7" t="s">
        <v>124</v>
      </c>
      <c r="C102" s="16">
        <v>43039</v>
      </c>
      <c r="D102" s="15">
        <f>YEAR(T_Données[[#This Row],[Date ouverture]]-MOD(T_Données[[#This Row],[Date ouverture]]-2,7)+3)</f>
        <v>2017</v>
      </c>
      <c r="E102" s="15">
        <f>MONTH(T_Données[[#This Row],[Date ouverture]]-WEEKDAY(T_Données[[#This Row],[Date ouverture]]-1)+4)</f>
        <v>11</v>
      </c>
      <c r="F102" s="7">
        <f>_xlfn.ISOWEEKNUM(T_Données[[#This Row],[Date ouverture]])</f>
        <v>44</v>
      </c>
      <c r="G102" s="17" t="s">
        <v>8</v>
      </c>
      <c r="H102" s="8" t="s">
        <v>22</v>
      </c>
      <c r="I102" s="10" t="s">
        <v>133</v>
      </c>
      <c r="J102" s="14" t="s">
        <v>87</v>
      </c>
    </row>
    <row r="103" spans="1:10" x14ac:dyDescent="0.25">
      <c r="A103" s="23">
        <f t="shared" si="1"/>
        <v>102</v>
      </c>
      <c r="B103" s="7" t="s">
        <v>125</v>
      </c>
      <c r="C103" s="16">
        <v>43041</v>
      </c>
      <c r="D103" s="15">
        <f>YEAR(T_Données[[#This Row],[Date ouverture]]-MOD(T_Données[[#This Row],[Date ouverture]]-2,7)+3)</f>
        <v>2017</v>
      </c>
      <c r="E103" s="15">
        <f>MONTH(T_Données[[#This Row],[Date ouverture]]-WEEKDAY(T_Données[[#This Row],[Date ouverture]]-1)+4)</f>
        <v>11</v>
      </c>
      <c r="F103" s="7">
        <f>_xlfn.ISOWEEKNUM(T_Données[[#This Row],[Date ouverture]])</f>
        <v>44</v>
      </c>
      <c r="G103" s="17" t="s">
        <v>8</v>
      </c>
      <c r="H103" s="8" t="s">
        <v>22</v>
      </c>
      <c r="I103" s="10" t="s">
        <v>133</v>
      </c>
      <c r="J103" s="14" t="s">
        <v>87</v>
      </c>
    </row>
    <row r="104" spans="1:10" x14ac:dyDescent="0.25">
      <c r="A104" s="23">
        <f t="shared" si="1"/>
        <v>103</v>
      </c>
      <c r="B104" s="7" t="s">
        <v>126</v>
      </c>
      <c r="C104" s="16">
        <v>43041</v>
      </c>
      <c r="D104" s="15">
        <f>YEAR(T_Données[[#This Row],[Date ouverture]]-MOD(T_Données[[#This Row],[Date ouverture]]-2,7)+3)</f>
        <v>2017</v>
      </c>
      <c r="E104" s="15">
        <f>MONTH(T_Données[[#This Row],[Date ouverture]]-WEEKDAY(T_Données[[#This Row],[Date ouverture]]-1)+4)</f>
        <v>11</v>
      </c>
      <c r="F104" s="7">
        <f>_xlfn.ISOWEEKNUM(T_Données[[#This Row],[Date ouverture]])</f>
        <v>44</v>
      </c>
      <c r="G104" s="17" t="s">
        <v>8</v>
      </c>
      <c r="H104" s="8" t="s">
        <v>20</v>
      </c>
      <c r="I104" s="10" t="s">
        <v>143</v>
      </c>
      <c r="J104" s="14" t="s">
        <v>87</v>
      </c>
    </row>
    <row r="105" spans="1:10" x14ac:dyDescent="0.25">
      <c r="A105" s="23">
        <f t="shared" si="1"/>
        <v>104</v>
      </c>
      <c r="B105" s="7" t="s">
        <v>127</v>
      </c>
      <c r="C105" s="16">
        <v>43042</v>
      </c>
      <c r="D105" s="15">
        <f>YEAR(T_Données[[#This Row],[Date ouverture]]-MOD(T_Données[[#This Row],[Date ouverture]]-2,7)+3)</f>
        <v>2017</v>
      </c>
      <c r="E105" s="15">
        <f>MONTH(T_Données[[#This Row],[Date ouverture]]-WEEKDAY(T_Données[[#This Row],[Date ouverture]]-1)+4)</f>
        <v>11</v>
      </c>
      <c r="F105" s="7">
        <f>_xlfn.ISOWEEKNUM(T_Données[[#This Row],[Date ouverture]])</f>
        <v>44</v>
      </c>
      <c r="G105" s="17" t="s">
        <v>8</v>
      </c>
      <c r="H105" s="8" t="s">
        <v>10</v>
      </c>
      <c r="I105" s="10" t="s">
        <v>140</v>
      </c>
      <c r="J105" s="14" t="s">
        <v>87</v>
      </c>
    </row>
    <row r="106" spans="1:10" x14ac:dyDescent="0.25">
      <c r="A106" s="23">
        <f t="shared" si="1"/>
        <v>105</v>
      </c>
      <c r="B106" s="7" t="s">
        <v>137</v>
      </c>
      <c r="C106" s="16">
        <v>43045</v>
      </c>
      <c r="D106" s="15">
        <f>YEAR(T_Données[[#This Row],[Date ouverture]]-MOD(T_Données[[#This Row],[Date ouverture]]-2,7)+3)</f>
        <v>2017</v>
      </c>
      <c r="E106" s="15">
        <f>MONTH(T_Données[[#This Row],[Date ouverture]]-WEEKDAY(T_Données[[#This Row],[Date ouverture]]-1)+4)</f>
        <v>11</v>
      </c>
      <c r="F106" s="7">
        <f>_xlfn.ISOWEEKNUM(T_Données[[#This Row],[Date ouverture]])</f>
        <v>45</v>
      </c>
      <c r="G106" s="17" t="s">
        <v>8</v>
      </c>
      <c r="H106" s="8" t="s">
        <v>21</v>
      </c>
      <c r="I106" s="10" t="s">
        <v>139</v>
      </c>
      <c r="J106" s="14" t="s">
        <v>87</v>
      </c>
    </row>
    <row r="107" spans="1:10" x14ac:dyDescent="0.25">
      <c r="A107" s="23">
        <f t="shared" si="1"/>
        <v>106</v>
      </c>
      <c r="B107" s="7" t="s">
        <v>138</v>
      </c>
      <c r="C107" s="16">
        <v>43047</v>
      </c>
      <c r="D107" s="15">
        <f>YEAR(T_Données[[#This Row],[Date ouverture]]-MOD(T_Données[[#This Row],[Date ouverture]]-2,7)+3)</f>
        <v>2017</v>
      </c>
      <c r="E107" s="15">
        <f>MONTH(T_Données[[#This Row],[Date ouverture]]-WEEKDAY(T_Données[[#This Row],[Date ouverture]]-1)+4)</f>
        <v>11</v>
      </c>
      <c r="F107" s="7">
        <f>_xlfn.ISOWEEKNUM(T_Données[[#This Row],[Date ouverture]])</f>
        <v>45</v>
      </c>
      <c r="G107" s="17" t="s">
        <v>8</v>
      </c>
      <c r="H107" s="8" t="s">
        <v>22</v>
      </c>
      <c r="I107" s="10" t="s">
        <v>131</v>
      </c>
      <c r="J107" s="14" t="s">
        <v>87</v>
      </c>
    </row>
    <row r="108" spans="1:10" x14ac:dyDescent="0.25">
      <c r="A108" s="23">
        <f t="shared" si="1"/>
        <v>107</v>
      </c>
      <c r="B108" s="7" t="s">
        <v>147</v>
      </c>
      <c r="C108" s="16">
        <v>43048</v>
      </c>
      <c r="D108" s="15">
        <f>YEAR(T_Données[[#This Row],[Date ouverture]]-MOD(T_Données[[#This Row],[Date ouverture]]-2,7)+3)</f>
        <v>2017</v>
      </c>
      <c r="E108" s="15">
        <f>MONTH(T_Données[[#This Row],[Date ouverture]]-WEEKDAY(T_Données[[#This Row],[Date ouverture]]-1)+4)</f>
        <v>11</v>
      </c>
      <c r="F108" s="7">
        <f>_xlfn.ISOWEEKNUM(T_Données[[#This Row],[Date ouverture]])</f>
        <v>45</v>
      </c>
      <c r="G108" s="17" t="s">
        <v>8</v>
      </c>
      <c r="H108" s="8" t="s">
        <v>22</v>
      </c>
      <c r="I108" s="10" t="s">
        <v>131</v>
      </c>
      <c r="J108" s="14" t="s">
        <v>87</v>
      </c>
    </row>
    <row r="109" spans="1:10" x14ac:dyDescent="0.25">
      <c r="A109" s="23">
        <f t="shared" si="1"/>
        <v>108</v>
      </c>
      <c r="B109" s="7" t="s">
        <v>148</v>
      </c>
      <c r="C109" s="16">
        <v>43048</v>
      </c>
      <c r="D109" s="15">
        <f>YEAR(T_Données[[#This Row],[Date ouverture]]-MOD(T_Données[[#This Row],[Date ouverture]]-2,7)+3)</f>
        <v>2017</v>
      </c>
      <c r="E109" s="15">
        <f>MONTH(T_Données[[#This Row],[Date ouverture]]-WEEKDAY(T_Données[[#This Row],[Date ouverture]]-1)+4)</f>
        <v>11</v>
      </c>
      <c r="F109" s="7">
        <f>_xlfn.ISOWEEKNUM(T_Données[[#This Row],[Date ouverture]])</f>
        <v>45</v>
      </c>
      <c r="G109" s="17" t="s">
        <v>8</v>
      </c>
      <c r="H109" s="8" t="s">
        <v>22</v>
      </c>
      <c r="I109" s="10" t="s">
        <v>135</v>
      </c>
      <c r="J109" s="14" t="s">
        <v>87</v>
      </c>
    </row>
    <row r="110" spans="1:10" x14ac:dyDescent="0.25">
      <c r="A110" s="23">
        <f t="shared" si="1"/>
        <v>109</v>
      </c>
      <c r="B110" s="7" t="s">
        <v>149</v>
      </c>
      <c r="C110" s="16">
        <v>43048</v>
      </c>
      <c r="D110" s="15">
        <f>YEAR(T_Données[[#This Row],[Date ouverture]]-MOD(T_Données[[#This Row],[Date ouverture]]-2,7)+3)</f>
        <v>2017</v>
      </c>
      <c r="E110" s="15">
        <f>MONTH(T_Données[[#This Row],[Date ouverture]]-WEEKDAY(T_Données[[#This Row],[Date ouverture]]-1)+4)</f>
        <v>11</v>
      </c>
      <c r="F110" s="7">
        <f>_xlfn.ISOWEEKNUM(T_Données[[#This Row],[Date ouverture]])</f>
        <v>45</v>
      </c>
      <c r="G110" s="17" t="s">
        <v>8</v>
      </c>
      <c r="H110" s="8" t="s">
        <v>22</v>
      </c>
      <c r="I110" s="10" t="s">
        <v>143</v>
      </c>
      <c r="J110" s="14" t="s">
        <v>87</v>
      </c>
    </row>
    <row r="111" spans="1:10" x14ac:dyDescent="0.25">
      <c r="A111" s="23">
        <f t="shared" si="1"/>
        <v>110</v>
      </c>
      <c r="B111" s="7" t="s">
        <v>150</v>
      </c>
      <c r="C111" s="16">
        <v>43048</v>
      </c>
      <c r="D111" s="15">
        <f>YEAR(T_Données[[#This Row],[Date ouverture]]-MOD(T_Données[[#This Row],[Date ouverture]]-2,7)+3)</f>
        <v>2017</v>
      </c>
      <c r="E111" s="15">
        <f>MONTH(T_Données[[#This Row],[Date ouverture]]-WEEKDAY(T_Données[[#This Row],[Date ouverture]]-1)+4)</f>
        <v>11</v>
      </c>
      <c r="F111" s="7">
        <f>_xlfn.ISOWEEKNUM(T_Données[[#This Row],[Date ouverture]])</f>
        <v>45</v>
      </c>
      <c r="G111" s="17" t="s">
        <v>8</v>
      </c>
      <c r="H111" s="8" t="s">
        <v>22</v>
      </c>
      <c r="I111" s="10" t="s">
        <v>135</v>
      </c>
      <c r="J111" s="14" t="s">
        <v>87</v>
      </c>
    </row>
    <row r="112" spans="1:10" x14ac:dyDescent="0.25">
      <c r="A112" s="23">
        <f t="shared" si="1"/>
        <v>111</v>
      </c>
      <c r="B112" s="7" t="s">
        <v>151</v>
      </c>
      <c r="C112" s="16">
        <v>43048</v>
      </c>
      <c r="D112" s="15">
        <f>YEAR(T_Données[[#This Row],[Date ouverture]]-MOD(T_Données[[#This Row],[Date ouverture]]-2,7)+3)</f>
        <v>2017</v>
      </c>
      <c r="E112" s="15">
        <f>MONTH(T_Données[[#This Row],[Date ouverture]]-WEEKDAY(T_Données[[#This Row],[Date ouverture]]-1)+4)</f>
        <v>11</v>
      </c>
      <c r="F112" s="7">
        <f>_xlfn.ISOWEEKNUM(T_Données[[#This Row],[Date ouverture]])</f>
        <v>45</v>
      </c>
      <c r="G112" s="17" t="s">
        <v>8</v>
      </c>
      <c r="H112" s="8" t="s">
        <v>21</v>
      </c>
      <c r="I112" s="10" t="s">
        <v>140</v>
      </c>
      <c r="J112" s="14" t="s">
        <v>88</v>
      </c>
    </row>
    <row r="113" spans="1:10" x14ac:dyDescent="0.25">
      <c r="A113" s="23">
        <f t="shared" si="1"/>
        <v>112</v>
      </c>
      <c r="B113" s="20" t="s">
        <v>153</v>
      </c>
      <c r="C113" s="16">
        <v>43049</v>
      </c>
      <c r="D113" s="15">
        <f>YEAR(T_Données[[#This Row],[Date ouverture]]-MOD(T_Données[[#This Row],[Date ouverture]]-2,7)+3)</f>
        <v>2017</v>
      </c>
      <c r="E113" s="15">
        <f>MONTH(T_Données[[#This Row],[Date ouverture]]-WEEKDAY(T_Données[[#This Row],[Date ouverture]]-1)+4)</f>
        <v>11</v>
      </c>
      <c r="F113" s="7">
        <f>_xlfn.ISOWEEKNUM(T_Données[[#This Row],[Date ouverture]])</f>
        <v>45</v>
      </c>
      <c r="G113" s="17" t="s">
        <v>8</v>
      </c>
      <c r="H113" s="8" t="s">
        <v>20</v>
      </c>
      <c r="I113" s="10" t="s">
        <v>136</v>
      </c>
      <c r="J113" s="14" t="s">
        <v>87</v>
      </c>
    </row>
    <row r="114" spans="1:10" x14ac:dyDescent="0.25">
      <c r="A114" s="23">
        <f t="shared" si="1"/>
        <v>113</v>
      </c>
      <c r="B114" s="7" t="s">
        <v>155</v>
      </c>
      <c r="C114" s="9">
        <v>43052</v>
      </c>
      <c r="D114" s="7">
        <f>YEAR(T_Données[[#This Row],[Date ouverture]]-MOD(T_Données[[#This Row],[Date ouverture]]-2,7)+3)</f>
        <v>2017</v>
      </c>
      <c r="E114" s="7">
        <f>MONTH(T_Données[[#This Row],[Date ouverture]]-WEEKDAY(T_Données[[#This Row],[Date ouverture]]-1)+4)</f>
        <v>11</v>
      </c>
      <c r="F114" s="7">
        <f>_xlfn.ISOWEEKNUM(T_Données[[#This Row],[Date ouverture]])</f>
        <v>46</v>
      </c>
      <c r="G114" s="8" t="s">
        <v>9</v>
      </c>
      <c r="H114" s="8" t="s">
        <v>13</v>
      </c>
      <c r="I114" s="10" t="s">
        <v>131</v>
      </c>
      <c r="J114" s="14" t="s">
        <v>87</v>
      </c>
    </row>
    <row r="115" spans="1:10" x14ac:dyDescent="0.25">
      <c r="A115" s="23">
        <f t="shared" si="1"/>
        <v>114</v>
      </c>
      <c r="B115" s="21" t="s">
        <v>156</v>
      </c>
      <c r="C115" s="9">
        <v>43059</v>
      </c>
      <c r="D115" s="7">
        <f>YEAR(T_Données[[#This Row],[Date ouverture]]-MOD(T_Données[[#This Row],[Date ouverture]]-2,7)+3)</f>
        <v>2017</v>
      </c>
      <c r="E115" s="7">
        <f>MONTH(T_Données[[#This Row],[Date ouverture]]-WEEKDAY(T_Données[[#This Row],[Date ouverture]]-1)+4)</f>
        <v>11</v>
      </c>
      <c r="F115" s="7">
        <f>_xlfn.ISOWEEKNUM(T_Données[[#This Row],[Date ouverture]])</f>
        <v>47</v>
      </c>
      <c r="G115" s="8" t="s">
        <v>8</v>
      </c>
      <c r="H115" s="8" t="s">
        <v>18</v>
      </c>
      <c r="I115" s="10" t="s">
        <v>134</v>
      </c>
      <c r="J115" s="14" t="s">
        <v>88</v>
      </c>
    </row>
    <row r="116" spans="1:10" x14ac:dyDescent="0.25">
      <c r="A116" s="23">
        <f t="shared" si="1"/>
        <v>115</v>
      </c>
      <c r="B116" s="20" t="s">
        <v>157</v>
      </c>
      <c r="C116" s="9">
        <v>43060</v>
      </c>
      <c r="D116" s="7">
        <f>YEAR(T_Données[[#This Row],[Date ouverture]]-MOD(T_Données[[#This Row],[Date ouverture]]-2,7)+3)</f>
        <v>2017</v>
      </c>
      <c r="E116" s="7">
        <f>MONTH(T_Données[[#This Row],[Date ouverture]]-WEEKDAY(T_Données[[#This Row],[Date ouverture]]-1)+4)</f>
        <v>11</v>
      </c>
      <c r="F116" s="7">
        <f>_xlfn.ISOWEEKNUM(T_Données[[#This Row],[Date ouverture]])</f>
        <v>47</v>
      </c>
      <c r="G116" s="8" t="s">
        <v>8</v>
      </c>
      <c r="H116" s="8" t="s">
        <v>10</v>
      </c>
      <c r="I116" s="10" t="s">
        <v>133</v>
      </c>
      <c r="J116" s="14" t="s">
        <v>87</v>
      </c>
    </row>
    <row r="117" spans="1:10" x14ac:dyDescent="0.25">
      <c r="A117" s="23">
        <f t="shared" si="1"/>
        <v>116</v>
      </c>
      <c r="B117" s="7" t="s">
        <v>158</v>
      </c>
      <c r="C117" s="9">
        <v>43062</v>
      </c>
      <c r="D117" s="7">
        <f>YEAR(T_Données[[#This Row],[Date ouverture]]-MOD(T_Données[[#This Row],[Date ouverture]]-2,7)+3)</f>
        <v>2017</v>
      </c>
      <c r="E117" s="7">
        <f>MONTH(T_Données[[#This Row],[Date ouverture]]-WEEKDAY(T_Données[[#This Row],[Date ouverture]]-1)+4)</f>
        <v>11</v>
      </c>
      <c r="F117" s="7">
        <f>_xlfn.ISOWEEKNUM(T_Données[[#This Row],[Date ouverture]])</f>
        <v>47</v>
      </c>
      <c r="G117" s="8" t="s">
        <v>8</v>
      </c>
      <c r="H117" s="8" t="s">
        <v>14</v>
      </c>
      <c r="I117" s="10" t="s">
        <v>144</v>
      </c>
      <c r="J117" s="14" t="s">
        <v>87</v>
      </c>
    </row>
    <row r="118" spans="1:10" x14ac:dyDescent="0.25">
      <c r="A118" s="23">
        <f t="shared" si="1"/>
        <v>117</v>
      </c>
      <c r="B118" s="21" t="s">
        <v>159</v>
      </c>
      <c r="C118" s="9">
        <v>43062</v>
      </c>
      <c r="D118" s="7">
        <f>YEAR(T_Données[[#This Row],[Date ouverture]]-MOD(T_Données[[#This Row],[Date ouverture]]-2,7)+3)</f>
        <v>2017</v>
      </c>
      <c r="E118" s="7">
        <f>MONTH(T_Données[[#This Row],[Date ouverture]]-WEEKDAY(T_Données[[#This Row],[Date ouverture]]-1)+4)</f>
        <v>11</v>
      </c>
      <c r="F118" s="7">
        <f>_xlfn.ISOWEEKNUM(T_Données[[#This Row],[Date ouverture]])</f>
        <v>47</v>
      </c>
      <c r="G118" s="8" t="s">
        <v>8</v>
      </c>
      <c r="H118" s="8" t="s">
        <v>10</v>
      </c>
      <c r="I118" s="10" t="s">
        <v>140</v>
      </c>
      <c r="J118" s="14" t="s">
        <v>87</v>
      </c>
    </row>
    <row r="119" spans="1:10" x14ac:dyDescent="0.25">
      <c r="A119" s="23">
        <f t="shared" si="1"/>
        <v>118</v>
      </c>
      <c r="B119" s="21" t="s">
        <v>160</v>
      </c>
      <c r="C119" s="9">
        <v>43066</v>
      </c>
      <c r="D119" s="7">
        <f>YEAR(T_Données[[#This Row],[Date ouverture]]-MOD(T_Données[[#This Row],[Date ouverture]]-2,7)+3)</f>
        <v>2017</v>
      </c>
      <c r="E119" s="7">
        <f>MONTH(T_Données[[#This Row],[Date ouverture]]-WEEKDAY(T_Données[[#This Row],[Date ouverture]]-1)+4)</f>
        <v>11</v>
      </c>
      <c r="F119" s="7">
        <f>_xlfn.ISOWEEKNUM(T_Données[[#This Row],[Date ouverture]])</f>
        <v>48</v>
      </c>
      <c r="G119" s="22" t="s">
        <v>8</v>
      </c>
      <c r="H119" s="8" t="s">
        <v>20</v>
      </c>
      <c r="I119" s="10" t="s">
        <v>143</v>
      </c>
      <c r="J119" s="14" t="s">
        <v>88</v>
      </c>
    </row>
    <row r="120" spans="1:10" x14ac:dyDescent="0.25">
      <c r="A120" s="23">
        <f t="shared" si="1"/>
        <v>119</v>
      </c>
      <c r="B120" s="21" t="s">
        <v>161</v>
      </c>
      <c r="C120" s="9">
        <v>43068</v>
      </c>
      <c r="D120" s="7">
        <f>YEAR(T_Données[[#This Row],[Date ouverture]]-MOD(T_Données[[#This Row],[Date ouverture]]-2,7)+3)</f>
        <v>2017</v>
      </c>
      <c r="E120" s="7">
        <f>MONTH(T_Données[[#This Row],[Date ouverture]]-WEEKDAY(T_Données[[#This Row],[Date ouverture]]-1)+4)</f>
        <v>11</v>
      </c>
      <c r="F120" s="7">
        <f>_xlfn.ISOWEEKNUM(T_Données[[#This Row],[Date ouverture]])</f>
        <v>48</v>
      </c>
      <c r="G120" s="8" t="s">
        <v>8</v>
      </c>
      <c r="H120" s="8" t="s">
        <v>18</v>
      </c>
      <c r="I120" s="10" t="s">
        <v>131</v>
      </c>
      <c r="J120" s="14" t="s">
        <v>87</v>
      </c>
    </row>
    <row r="121" spans="1:10" x14ac:dyDescent="0.25">
      <c r="A121" s="23">
        <f t="shared" si="1"/>
        <v>120</v>
      </c>
      <c r="B121" s="21" t="s">
        <v>162</v>
      </c>
      <c r="C121" s="9">
        <v>43068</v>
      </c>
      <c r="D121" s="7">
        <f>YEAR(T_Données[[#This Row],[Date ouverture]]-MOD(T_Données[[#This Row],[Date ouverture]]-2,7)+3)</f>
        <v>2017</v>
      </c>
      <c r="E121" s="7">
        <f>MONTH(T_Données[[#This Row],[Date ouverture]]-WEEKDAY(T_Données[[#This Row],[Date ouverture]]-1)+4)</f>
        <v>11</v>
      </c>
      <c r="F121" s="7">
        <f>_xlfn.ISOWEEKNUM(T_Données[[#This Row],[Date ouverture]])</f>
        <v>48</v>
      </c>
      <c r="G121" s="8" t="s">
        <v>8</v>
      </c>
      <c r="H121" s="8" t="s">
        <v>20</v>
      </c>
      <c r="I121" s="10" t="s">
        <v>145</v>
      </c>
      <c r="J121" s="14" t="s">
        <v>87</v>
      </c>
    </row>
    <row r="122" spans="1:10" x14ac:dyDescent="0.25">
      <c r="A122" s="23">
        <f t="shared" si="1"/>
        <v>121</v>
      </c>
      <c r="B122" s="21" t="s">
        <v>163</v>
      </c>
      <c r="C122" s="9">
        <v>43068</v>
      </c>
      <c r="D122" s="7">
        <f>YEAR(T_Données[[#This Row],[Date ouverture]]-MOD(T_Données[[#This Row],[Date ouverture]]-2,7)+3)</f>
        <v>2017</v>
      </c>
      <c r="E122" s="7">
        <f>MONTH(T_Données[[#This Row],[Date ouverture]]-WEEKDAY(T_Données[[#This Row],[Date ouverture]]-1)+4)</f>
        <v>11</v>
      </c>
      <c r="F122" s="7">
        <f>_xlfn.ISOWEEKNUM(T_Données[[#This Row],[Date ouverture]])</f>
        <v>48</v>
      </c>
      <c r="G122" s="8" t="s">
        <v>8</v>
      </c>
      <c r="H122" s="8" t="s">
        <v>12</v>
      </c>
      <c r="I122" s="10" t="s">
        <v>136</v>
      </c>
      <c r="J122" s="14" t="s">
        <v>87</v>
      </c>
    </row>
    <row r="123" spans="1:10" x14ac:dyDescent="0.25">
      <c r="A123" s="23">
        <f t="shared" si="1"/>
        <v>122</v>
      </c>
      <c r="B123" s="21" t="s">
        <v>164</v>
      </c>
      <c r="C123" s="9">
        <v>43068</v>
      </c>
      <c r="D123" s="7">
        <f>YEAR(T_Données[[#This Row],[Date ouverture]]-MOD(T_Données[[#This Row],[Date ouverture]]-2,7)+3)</f>
        <v>2017</v>
      </c>
      <c r="E123" s="7">
        <f>MONTH(T_Données[[#This Row],[Date ouverture]]-WEEKDAY(T_Données[[#This Row],[Date ouverture]]-1)+4)</f>
        <v>11</v>
      </c>
      <c r="F123" s="7">
        <f>_xlfn.ISOWEEKNUM(T_Données[[#This Row],[Date ouverture]])</f>
        <v>48</v>
      </c>
      <c r="G123" s="8" t="s">
        <v>8</v>
      </c>
      <c r="H123" s="8" t="s">
        <v>18</v>
      </c>
      <c r="I123" s="10" t="s">
        <v>132</v>
      </c>
      <c r="J123" s="14" t="s">
        <v>87</v>
      </c>
    </row>
    <row r="124" spans="1:10" x14ac:dyDescent="0.25">
      <c r="A124" s="23">
        <f t="shared" si="1"/>
        <v>123</v>
      </c>
      <c r="B124" s="21" t="s">
        <v>165</v>
      </c>
      <c r="C124" s="9">
        <v>43069</v>
      </c>
      <c r="D124" s="7">
        <f>YEAR(T_Données[[#This Row],[Date ouverture]]-MOD(T_Données[[#This Row],[Date ouverture]]-2,7)+3)</f>
        <v>2017</v>
      </c>
      <c r="E124" s="7">
        <f>MONTH(T_Données[[#This Row],[Date ouverture]]-WEEKDAY(T_Données[[#This Row],[Date ouverture]]-1)+4)</f>
        <v>11</v>
      </c>
      <c r="F124" s="7">
        <f>_xlfn.ISOWEEKNUM(T_Données[[#This Row],[Date ouverture]])</f>
        <v>48</v>
      </c>
      <c r="G124" s="8" t="s">
        <v>8</v>
      </c>
      <c r="H124" s="8" t="s">
        <v>14</v>
      </c>
      <c r="I124" s="10" t="s">
        <v>143</v>
      </c>
      <c r="J124" s="14" t="s">
        <v>87</v>
      </c>
    </row>
    <row r="125" spans="1:10" x14ac:dyDescent="0.25">
      <c r="A125" s="23">
        <f t="shared" si="1"/>
        <v>124</v>
      </c>
      <c r="B125" s="21" t="s">
        <v>166</v>
      </c>
      <c r="C125" s="9">
        <v>43069</v>
      </c>
      <c r="D125" s="7">
        <f>YEAR(T_Données[[#This Row],[Date ouverture]]-MOD(T_Données[[#This Row],[Date ouverture]]-2,7)+3)</f>
        <v>2017</v>
      </c>
      <c r="E125" s="7">
        <f>MONTH(T_Données[[#This Row],[Date ouverture]]-WEEKDAY(T_Données[[#This Row],[Date ouverture]]-1)+4)</f>
        <v>11</v>
      </c>
      <c r="F125" s="7">
        <f>_xlfn.ISOWEEKNUM(T_Données[[#This Row],[Date ouverture]])</f>
        <v>48</v>
      </c>
      <c r="G125" s="8" t="s">
        <v>8</v>
      </c>
      <c r="H125" s="8" t="s">
        <v>22</v>
      </c>
      <c r="I125" s="10" t="s">
        <v>131</v>
      </c>
      <c r="J125" s="14" t="s">
        <v>87</v>
      </c>
    </row>
    <row r="126" spans="1:10" x14ac:dyDescent="0.25">
      <c r="A126" s="23">
        <f t="shared" si="1"/>
        <v>125</v>
      </c>
      <c r="B126" s="21" t="s">
        <v>167</v>
      </c>
      <c r="C126" s="9">
        <v>43069</v>
      </c>
      <c r="D126" s="7">
        <f>YEAR(T_Données[[#This Row],[Date ouverture]]-MOD(T_Données[[#This Row],[Date ouverture]]-2,7)+3)</f>
        <v>2017</v>
      </c>
      <c r="E126" s="7">
        <f>MONTH(T_Données[[#This Row],[Date ouverture]]-WEEKDAY(T_Données[[#This Row],[Date ouverture]]-1)+4)</f>
        <v>11</v>
      </c>
      <c r="F126" s="7">
        <f>_xlfn.ISOWEEKNUM(T_Données[[#This Row],[Date ouverture]])</f>
        <v>48</v>
      </c>
      <c r="G126" s="8" t="s">
        <v>8</v>
      </c>
      <c r="H126" s="8" t="s">
        <v>20</v>
      </c>
      <c r="I126" s="10" t="s">
        <v>135</v>
      </c>
      <c r="J126" s="14" t="s">
        <v>87</v>
      </c>
    </row>
    <row r="127" spans="1:10" x14ac:dyDescent="0.25">
      <c r="A127" s="23">
        <f t="shared" si="1"/>
        <v>126</v>
      </c>
      <c r="B127" s="21" t="s">
        <v>168</v>
      </c>
      <c r="C127" s="9">
        <v>43069</v>
      </c>
      <c r="D127" s="7">
        <f>YEAR(T_Données[[#This Row],[Date ouverture]]-MOD(T_Données[[#This Row],[Date ouverture]]-2,7)+3)</f>
        <v>2017</v>
      </c>
      <c r="E127" s="7">
        <f>MONTH(T_Données[[#This Row],[Date ouverture]]-WEEKDAY(T_Données[[#This Row],[Date ouverture]]-1)+4)</f>
        <v>11</v>
      </c>
      <c r="F127" s="7">
        <f>_xlfn.ISOWEEKNUM(T_Données[[#This Row],[Date ouverture]])</f>
        <v>48</v>
      </c>
      <c r="G127" s="8" t="s">
        <v>8</v>
      </c>
      <c r="H127" s="8" t="s">
        <v>22</v>
      </c>
      <c r="I127" s="10" t="s">
        <v>143</v>
      </c>
      <c r="J127" s="14" t="s">
        <v>87</v>
      </c>
    </row>
    <row r="128" spans="1:10" x14ac:dyDescent="0.25">
      <c r="A128" s="23">
        <f t="shared" si="1"/>
        <v>127</v>
      </c>
      <c r="B128" s="21" t="s">
        <v>169</v>
      </c>
      <c r="C128" s="9">
        <v>43069</v>
      </c>
      <c r="D128" s="7">
        <f>YEAR(T_Données[[#This Row],[Date ouverture]]-MOD(T_Données[[#This Row],[Date ouverture]]-2,7)+3)</f>
        <v>2017</v>
      </c>
      <c r="E128" s="7">
        <f>MONTH(T_Données[[#This Row],[Date ouverture]]-WEEKDAY(T_Données[[#This Row],[Date ouverture]]-1)+4)</f>
        <v>11</v>
      </c>
      <c r="F128" s="7">
        <f>_xlfn.ISOWEEKNUM(T_Données[[#This Row],[Date ouverture]])</f>
        <v>48</v>
      </c>
      <c r="G128" s="8" t="s">
        <v>8</v>
      </c>
      <c r="H128" s="8" t="s">
        <v>12</v>
      </c>
      <c r="I128" s="10" t="s">
        <v>131</v>
      </c>
      <c r="J128" s="14" t="s">
        <v>87</v>
      </c>
    </row>
    <row r="129" spans="1:10" x14ac:dyDescent="0.25">
      <c r="A129" s="23">
        <f t="shared" si="1"/>
        <v>128</v>
      </c>
      <c r="B129" s="21" t="s">
        <v>170</v>
      </c>
      <c r="C129" s="9">
        <v>43074</v>
      </c>
      <c r="D129" s="7">
        <f>YEAR(T_Données[[#This Row],[Date ouverture]]-MOD(T_Données[[#This Row],[Date ouverture]]-2,7)+3)</f>
        <v>2017</v>
      </c>
      <c r="E129" s="7">
        <f>MONTH(T_Données[[#This Row],[Date ouverture]]-WEEKDAY(T_Données[[#This Row],[Date ouverture]]-1)+4)</f>
        <v>12</v>
      </c>
      <c r="F129" s="7">
        <f>_xlfn.ISOWEEKNUM(T_Données[[#This Row],[Date ouverture]])</f>
        <v>49</v>
      </c>
      <c r="G129" s="8" t="s">
        <v>8</v>
      </c>
      <c r="H129" s="8" t="s">
        <v>12</v>
      </c>
      <c r="I129" s="10" t="s">
        <v>143</v>
      </c>
      <c r="J129" s="14" t="s">
        <v>87</v>
      </c>
    </row>
    <row r="130" spans="1:10" x14ac:dyDescent="0.25">
      <c r="A130" s="23">
        <f t="shared" si="1"/>
        <v>129</v>
      </c>
      <c r="B130" s="21" t="s">
        <v>171</v>
      </c>
      <c r="C130" s="9">
        <v>43074</v>
      </c>
      <c r="D130" s="7">
        <f>YEAR(T_Données[[#This Row],[Date ouverture]]-MOD(T_Données[[#This Row],[Date ouverture]]-2,7)+3)</f>
        <v>2017</v>
      </c>
      <c r="E130" s="7">
        <f>MONTH(T_Données[[#This Row],[Date ouverture]]-WEEKDAY(T_Données[[#This Row],[Date ouverture]]-1)+4)</f>
        <v>12</v>
      </c>
      <c r="F130" s="7">
        <f>_xlfn.ISOWEEKNUM(T_Données[[#This Row],[Date ouverture]])</f>
        <v>49</v>
      </c>
      <c r="G130" s="8" t="s">
        <v>8</v>
      </c>
      <c r="H130" s="8" t="s">
        <v>12</v>
      </c>
      <c r="I130" s="10" t="s">
        <v>140</v>
      </c>
      <c r="J130" s="14" t="s">
        <v>88</v>
      </c>
    </row>
    <row r="131" spans="1:10" x14ac:dyDescent="0.25">
      <c r="A131" s="23">
        <f t="shared" ref="A131:A194" si="2">ROW()-1</f>
        <v>130</v>
      </c>
      <c r="B131" s="21" t="s">
        <v>172</v>
      </c>
      <c r="C131" s="9">
        <v>43075</v>
      </c>
      <c r="D131" s="7">
        <f>YEAR(T_Données[[#This Row],[Date ouverture]]-MOD(T_Données[[#This Row],[Date ouverture]]-2,7)+3)</f>
        <v>2017</v>
      </c>
      <c r="E131" s="7">
        <f>MONTH(T_Données[[#This Row],[Date ouverture]]-WEEKDAY(T_Données[[#This Row],[Date ouverture]]-1)+4)</f>
        <v>12</v>
      </c>
      <c r="F131" s="7">
        <f>_xlfn.ISOWEEKNUM(T_Données[[#This Row],[Date ouverture]])</f>
        <v>49</v>
      </c>
      <c r="G131" s="8" t="s">
        <v>8</v>
      </c>
      <c r="H131" s="8" t="s">
        <v>20</v>
      </c>
      <c r="I131" s="10" t="s">
        <v>131</v>
      </c>
      <c r="J131" s="14" t="s">
        <v>87</v>
      </c>
    </row>
    <row r="132" spans="1:10" x14ac:dyDescent="0.25">
      <c r="A132" s="23">
        <f t="shared" si="2"/>
        <v>131</v>
      </c>
      <c r="B132" s="21" t="s">
        <v>173</v>
      </c>
      <c r="C132" s="9">
        <v>43075</v>
      </c>
      <c r="D132" s="7">
        <f>YEAR(T_Données[[#This Row],[Date ouverture]]-MOD(T_Données[[#This Row],[Date ouverture]]-2,7)+3)</f>
        <v>2017</v>
      </c>
      <c r="E132" s="7">
        <f>MONTH(T_Données[[#This Row],[Date ouverture]]-WEEKDAY(T_Données[[#This Row],[Date ouverture]]-1)+4)</f>
        <v>12</v>
      </c>
      <c r="F132" s="7">
        <f>_xlfn.ISOWEEKNUM(T_Données[[#This Row],[Date ouverture]])</f>
        <v>49</v>
      </c>
      <c r="G132" s="8" t="s">
        <v>8</v>
      </c>
      <c r="H132" s="8" t="s">
        <v>20</v>
      </c>
      <c r="I132" s="10" t="s">
        <v>135</v>
      </c>
      <c r="J132" s="14" t="s">
        <v>87</v>
      </c>
    </row>
    <row r="133" spans="1:10" x14ac:dyDescent="0.25">
      <c r="A133" s="23">
        <f t="shared" si="2"/>
        <v>132</v>
      </c>
      <c r="B133" s="21" t="s">
        <v>174</v>
      </c>
      <c r="C133" s="9">
        <v>43077</v>
      </c>
      <c r="D133" s="7">
        <f>YEAR(T_Données[[#This Row],[Date ouverture]]-MOD(T_Données[[#This Row],[Date ouverture]]-2,7)+3)</f>
        <v>2017</v>
      </c>
      <c r="E133" s="7">
        <f>MONTH(T_Données[[#This Row],[Date ouverture]]-WEEKDAY(T_Données[[#This Row],[Date ouverture]]-1)+4)</f>
        <v>12</v>
      </c>
      <c r="F133" s="7">
        <f>_xlfn.ISOWEEKNUM(T_Données[[#This Row],[Date ouverture]])</f>
        <v>49</v>
      </c>
      <c r="G133" s="8" t="s">
        <v>8</v>
      </c>
      <c r="H133" s="8" t="s">
        <v>18</v>
      </c>
      <c r="I133" s="10" t="s">
        <v>132</v>
      </c>
      <c r="J133" s="14" t="s">
        <v>88</v>
      </c>
    </row>
    <row r="134" spans="1:10" x14ac:dyDescent="0.25">
      <c r="A134" s="23">
        <f t="shared" si="2"/>
        <v>133</v>
      </c>
      <c r="B134" s="21" t="s">
        <v>175</v>
      </c>
      <c r="C134" s="9">
        <v>43083</v>
      </c>
      <c r="D134" s="7">
        <f>YEAR(T_Données[[#This Row],[Date ouverture]]-MOD(T_Données[[#This Row],[Date ouverture]]-2,7)+3)</f>
        <v>2017</v>
      </c>
      <c r="E134" s="7">
        <f>MONTH(T_Données[[#This Row],[Date ouverture]]-WEEKDAY(T_Données[[#This Row],[Date ouverture]]-1)+4)</f>
        <v>12</v>
      </c>
      <c r="F134" s="7">
        <f>_xlfn.ISOWEEKNUM(T_Données[[#This Row],[Date ouverture]])</f>
        <v>50</v>
      </c>
      <c r="G134" s="8" t="s">
        <v>9</v>
      </c>
      <c r="H134" s="8" t="s">
        <v>11</v>
      </c>
      <c r="I134" s="10" t="s">
        <v>5</v>
      </c>
      <c r="J134" s="14" t="s">
        <v>88</v>
      </c>
    </row>
    <row r="135" spans="1:10" x14ac:dyDescent="0.25">
      <c r="A135" s="23">
        <f t="shared" si="2"/>
        <v>134</v>
      </c>
      <c r="B135" s="7" t="s">
        <v>176</v>
      </c>
      <c r="C135" s="9">
        <v>43087</v>
      </c>
      <c r="D135" s="7">
        <f>YEAR(T_Données[[#This Row],[Date ouverture]]-MOD(T_Données[[#This Row],[Date ouverture]]-2,7)+3)</f>
        <v>2017</v>
      </c>
      <c r="E135" s="7">
        <f>MONTH(T_Données[[#This Row],[Date ouverture]]-WEEKDAY(T_Données[[#This Row],[Date ouverture]]-1)+4)</f>
        <v>12</v>
      </c>
      <c r="F135" s="7">
        <f>_xlfn.ISOWEEKNUM(T_Données[[#This Row],[Date ouverture]])</f>
        <v>51</v>
      </c>
      <c r="G135" s="8" t="s">
        <v>9</v>
      </c>
      <c r="H135" s="8" t="s">
        <v>13</v>
      </c>
      <c r="I135" s="10" t="s">
        <v>131</v>
      </c>
      <c r="J135" s="14" t="s">
        <v>87</v>
      </c>
    </row>
    <row r="136" spans="1:10" x14ac:dyDescent="0.25">
      <c r="A136" s="23">
        <f t="shared" si="2"/>
        <v>135</v>
      </c>
      <c r="B136" s="21" t="s">
        <v>177</v>
      </c>
      <c r="C136" s="9">
        <v>43087</v>
      </c>
      <c r="D136" s="7">
        <f>YEAR(T_Données[[#This Row],[Date ouverture]]-MOD(T_Données[[#This Row],[Date ouverture]]-2,7)+3)</f>
        <v>2017</v>
      </c>
      <c r="E136" s="7">
        <f>MONTH(T_Données[[#This Row],[Date ouverture]]-WEEKDAY(T_Données[[#This Row],[Date ouverture]]-1)+4)</f>
        <v>12</v>
      </c>
      <c r="F136" s="7">
        <f>_xlfn.ISOWEEKNUM(T_Données[[#This Row],[Date ouverture]])</f>
        <v>51</v>
      </c>
      <c r="G136" s="8" t="s">
        <v>8</v>
      </c>
      <c r="H136" s="8" t="s">
        <v>13</v>
      </c>
      <c r="I136" s="10" t="s">
        <v>131</v>
      </c>
      <c r="J136" s="14" t="s">
        <v>87</v>
      </c>
    </row>
    <row r="137" spans="1:10" x14ac:dyDescent="0.25">
      <c r="A137" s="23">
        <f t="shared" si="2"/>
        <v>136</v>
      </c>
      <c r="B137" s="7" t="s">
        <v>178</v>
      </c>
      <c r="C137" s="9">
        <v>43090</v>
      </c>
      <c r="D137" s="7">
        <f>YEAR(T_Données[[#This Row],[Date ouverture]]-MOD(T_Données[[#This Row],[Date ouverture]]-2,7)+3)</f>
        <v>2017</v>
      </c>
      <c r="E137" s="7">
        <f>MONTH(T_Données[[#This Row],[Date ouverture]]-WEEKDAY(T_Données[[#This Row],[Date ouverture]]-1)+4)</f>
        <v>12</v>
      </c>
      <c r="F137" s="7">
        <f>_xlfn.ISOWEEKNUM(T_Données[[#This Row],[Date ouverture]])</f>
        <v>51</v>
      </c>
      <c r="G137" s="8" t="s">
        <v>8</v>
      </c>
      <c r="H137" s="8" t="s">
        <v>16</v>
      </c>
      <c r="I137" s="10" t="s">
        <v>152</v>
      </c>
      <c r="J137" s="14" t="s">
        <v>87</v>
      </c>
    </row>
    <row r="138" spans="1:10" x14ac:dyDescent="0.25">
      <c r="A138" s="23">
        <f t="shared" si="2"/>
        <v>137</v>
      </c>
      <c r="B138" s="21" t="s">
        <v>179</v>
      </c>
      <c r="C138" s="9">
        <v>43090</v>
      </c>
      <c r="D138" s="7">
        <f>YEAR(T_Données[[#This Row],[Date ouverture]]-MOD(T_Données[[#This Row],[Date ouverture]]-2,7)+3)</f>
        <v>2017</v>
      </c>
      <c r="E138" s="7">
        <f>MONTH(T_Données[[#This Row],[Date ouverture]]-WEEKDAY(T_Données[[#This Row],[Date ouverture]]-1)+4)</f>
        <v>12</v>
      </c>
      <c r="F138" s="7">
        <f>_xlfn.ISOWEEKNUM(T_Données[[#This Row],[Date ouverture]])</f>
        <v>51</v>
      </c>
      <c r="G138" s="8" t="s">
        <v>8</v>
      </c>
      <c r="H138" s="8" t="s">
        <v>22</v>
      </c>
      <c r="I138" s="10" t="s">
        <v>143</v>
      </c>
      <c r="J138" s="14" t="s">
        <v>87</v>
      </c>
    </row>
    <row r="139" spans="1:10" x14ac:dyDescent="0.25">
      <c r="A139" s="23">
        <f t="shared" si="2"/>
        <v>138</v>
      </c>
      <c r="B139" s="21" t="s">
        <v>180</v>
      </c>
      <c r="C139" s="9">
        <v>43091</v>
      </c>
      <c r="D139" s="7">
        <f>YEAR(T_Données[[#This Row],[Date ouverture]]-MOD(T_Données[[#This Row],[Date ouverture]]-2,7)+3)</f>
        <v>2017</v>
      </c>
      <c r="E139" s="7">
        <f>MONTH(T_Données[[#This Row],[Date ouverture]]-WEEKDAY(T_Données[[#This Row],[Date ouverture]]-1)+4)</f>
        <v>12</v>
      </c>
      <c r="F139" s="7">
        <f>_xlfn.ISOWEEKNUM(T_Données[[#This Row],[Date ouverture]])</f>
        <v>51</v>
      </c>
      <c r="G139" s="8" t="s">
        <v>8</v>
      </c>
      <c r="H139" s="8" t="s">
        <v>22</v>
      </c>
      <c r="I139" s="10" t="s">
        <v>135</v>
      </c>
      <c r="J139" s="14" t="s">
        <v>87</v>
      </c>
    </row>
    <row r="140" spans="1:10" x14ac:dyDescent="0.25">
      <c r="A140" s="23">
        <f t="shared" si="2"/>
        <v>139</v>
      </c>
      <c r="B140" s="21" t="s">
        <v>181</v>
      </c>
      <c r="C140" s="9">
        <v>43097</v>
      </c>
      <c r="D140" s="7">
        <f>YEAR(T_Données[[#This Row],[Date ouverture]]-MOD(T_Données[[#This Row],[Date ouverture]]-2,7)+3)</f>
        <v>2017</v>
      </c>
      <c r="E140" s="7">
        <f>MONTH(T_Données[[#This Row],[Date ouverture]]-WEEKDAY(T_Données[[#This Row],[Date ouverture]]-1)+4)</f>
        <v>12</v>
      </c>
      <c r="F140" s="7">
        <f>_xlfn.ISOWEEKNUM(T_Données[[#This Row],[Date ouverture]])</f>
        <v>52</v>
      </c>
      <c r="G140" s="8" t="s">
        <v>8</v>
      </c>
      <c r="H140" s="8" t="s">
        <v>22</v>
      </c>
      <c r="I140" s="10" t="s">
        <v>135</v>
      </c>
      <c r="J140" s="14" t="s">
        <v>87</v>
      </c>
    </row>
    <row r="141" spans="1:10" x14ac:dyDescent="0.25">
      <c r="A141" s="23">
        <f t="shared" si="2"/>
        <v>140</v>
      </c>
      <c r="B141" s="7" t="s">
        <v>183</v>
      </c>
      <c r="C141" s="9">
        <v>43097</v>
      </c>
      <c r="D141" s="7">
        <f>YEAR(T_Données[[#This Row],[Date ouverture]]-MOD(T_Données[[#This Row],[Date ouverture]]-2,7)+3)</f>
        <v>2017</v>
      </c>
      <c r="E141" s="7">
        <f>MONTH(T_Données[[#This Row],[Date ouverture]]-WEEKDAY(T_Données[[#This Row],[Date ouverture]]-1)+4)</f>
        <v>12</v>
      </c>
      <c r="F141" s="7">
        <f>_xlfn.ISOWEEKNUM(T_Données[[#This Row],[Date ouverture]])</f>
        <v>52</v>
      </c>
      <c r="G141" s="8" t="s">
        <v>8</v>
      </c>
      <c r="H141" s="8" t="s">
        <v>22</v>
      </c>
      <c r="I141" s="10" t="s">
        <v>131</v>
      </c>
      <c r="J141" s="14" t="s">
        <v>87</v>
      </c>
    </row>
    <row r="142" spans="1:10" x14ac:dyDescent="0.25">
      <c r="A142" s="23">
        <f t="shared" si="2"/>
        <v>141</v>
      </c>
      <c r="B142" s="7" t="s">
        <v>184</v>
      </c>
      <c r="C142" s="9">
        <v>43097</v>
      </c>
      <c r="D142" s="7">
        <f>YEAR(T_Données[[#This Row],[Date ouverture]]-MOD(T_Données[[#This Row],[Date ouverture]]-2,7)+3)</f>
        <v>2017</v>
      </c>
      <c r="E142" s="7">
        <f>MONTH(T_Données[[#This Row],[Date ouverture]]-WEEKDAY(T_Données[[#This Row],[Date ouverture]]-1)+4)</f>
        <v>12</v>
      </c>
      <c r="F142" s="7">
        <f>_xlfn.ISOWEEKNUM(T_Données[[#This Row],[Date ouverture]])</f>
        <v>52</v>
      </c>
      <c r="G142" s="8" t="s">
        <v>8</v>
      </c>
      <c r="H142" s="8" t="s">
        <v>22</v>
      </c>
      <c r="I142" s="10" t="s">
        <v>182</v>
      </c>
      <c r="J142" s="14" t="s">
        <v>87</v>
      </c>
    </row>
    <row r="143" spans="1:10" x14ac:dyDescent="0.25">
      <c r="A143" s="23">
        <f t="shared" si="2"/>
        <v>142</v>
      </c>
      <c r="B143" s="7" t="s">
        <v>185</v>
      </c>
      <c r="C143" s="9">
        <v>43098</v>
      </c>
      <c r="D143" s="7">
        <f>YEAR(T_Données[[#This Row],[Date ouverture]]-MOD(T_Données[[#This Row],[Date ouverture]]-2,7)+3)</f>
        <v>2017</v>
      </c>
      <c r="E143" s="7">
        <f>MONTH(T_Données[[#This Row],[Date ouverture]]-WEEKDAY(T_Données[[#This Row],[Date ouverture]]-1)+4)</f>
        <v>12</v>
      </c>
      <c r="F143" s="7">
        <f>_xlfn.ISOWEEKNUM(T_Données[[#This Row],[Date ouverture]])</f>
        <v>52</v>
      </c>
      <c r="G143" s="8" t="s">
        <v>8</v>
      </c>
      <c r="H143" s="8" t="s">
        <v>22</v>
      </c>
      <c r="I143" s="10" t="s">
        <v>140</v>
      </c>
      <c r="J143" s="14" t="s">
        <v>87</v>
      </c>
    </row>
    <row r="144" spans="1:10" x14ac:dyDescent="0.25">
      <c r="A144" s="23">
        <f t="shared" si="2"/>
        <v>143</v>
      </c>
      <c r="B144" s="7" t="s">
        <v>186</v>
      </c>
      <c r="C144" s="9">
        <v>43104</v>
      </c>
      <c r="D144" s="7">
        <f>YEAR(T_Données[[#This Row],[Date ouverture]]-MOD(T_Données[[#This Row],[Date ouverture]]-2,7)+3)</f>
        <v>2018</v>
      </c>
      <c r="E144" s="7">
        <f>MONTH(T_Données[[#This Row],[Date ouverture]]-WEEKDAY(T_Données[[#This Row],[Date ouverture]]-1)+4)</f>
        <v>1</v>
      </c>
      <c r="F144" s="7">
        <f>_xlfn.ISOWEEKNUM(T_Données[[#This Row],[Date ouverture]])</f>
        <v>1</v>
      </c>
      <c r="G144" s="8" t="s">
        <v>8</v>
      </c>
      <c r="H144" s="7" t="s">
        <v>22</v>
      </c>
      <c r="I144" s="10" t="s">
        <v>143</v>
      </c>
      <c r="J144" s="14" t="s">
        <v>87</v>
      </c>
    </row>
    <row r="145" spans="1:10" x14ac:dyDescent="0.25">
      <c r="A145" s="23">
        <f t="shared" si="2"/>
        <v>144</v>
      </c>
      <c r="B145" s="7" t="s">
        <v>187</v>
      </c>
      <c r="C145" s="9">
        <v>43104</v>
      </c>
      <c r="D145" s="7">
        <f>YEAR(T_Données[[#This Row],[Date ouverture]]-MOD(T_Données[[#This Row],[Date ouverture]]-2,7)+3)</f>
        <v>2018</v>
      </c>
      <c r="E145" s="7">
        <f>MONTH(T_Données[[#This Row],[Date ouverture]]-WEEKDAY(T_Données[[#This Row],[Date ouverture]]-1)+4)</f>
        <v>1</v>
      </c>
      <c r="F145" s="7">
        <f>_xlfn.ISOWEEKNUM(T_Données[[#This Row],[Date ouverture]])</f>
        <v>1</v>
      </c>
      <c r="G145" s="8" t="s">
        <v>8</v>
      </c>
      <c r="H145" s="7" t="s">
        <v>22</v>
      </c>
      <c r="I145" s="10" t="s">
        <v>131</v>
      </c>
      <c r="J145" s="14" t="s">
        <v>87</v>
      </c>
    </row>
    <row r="146" spans="1:10" x14ac:dyDescent="0.25">
      <c r="A146" s="23">
        <f t="shared" si="2"/>
        <v>145</v>
      </c>
      <c r="B146" s="7" t="s">
        <v>188</v>
      </c>
      <c r="C146" s="9">
        <v>43108</v>
      </c>
      <c r="D146" s="7">
        <f>YEAR(T_Données[[#This Row],[Date ouverture]]-MOD(T_Données[[#This Row],[Date ouverture]]-2,7)+3)</f>
        <v>2018</v>
      </c>
      <c r="E146" s="7">
        <f>MONTH(T_Données[[#This Row],[Date ouverture]]-WEEKDAY(T_Données[[#This Row],[Date ouverture]]-1)+4)</f>
        <v>1</v>
      </c>
      <c r="F146" s="7">
        <f>_xlfn.ISOWEEKNUM(T_Données[[#This Row],[Date ouverture]])</f>
        <v>2</v>
      </c>
      <c r="G146" s="8" t="s">
        <v>9</v>
      </c>
      <c r="H146" s="8" t="s">
        <v>22</v>
      </c>
      <c r="I146" s="10" t="s">
        <v>143</v>
      </c>
      <c r="J146" s="14" t="s">
        <v>87</v>
      </c>
    </row>
    <row r="147" spans="1:10" x14ac:dyDescent="0.25">
      <c r="A147" s="23">
        <f t="shared" si="2"/>
        <v>146</v>
      </c>
      <c r="B147" s="7" t="s">
        <v>189</v>
      </c>
      <c r="C147" s="9">
        <v>43109</v>
      </c>
      <c r="D147" s="7">
        <f>YEAR(T_Données[[#This Row],[Date ouverture]]-MOD(T_Données[[#This Row],[Date ouverture]]-2,7)+3)</f>
        <v>2018</v>
      </c>
      <c r="E147" s="7">
        <f>MONTH(T_Données[[#This Row],[Date ouverture]]-WEEKDAY(T_Données[[#This Row],[Date ouverture]]-1)+4)</f>
        <v>1</v>
      </c>
      <c r="F147" s="7">
        <f>_xlfn.ISOWEEKNUM(T_Données[[#This Row],[Date ouverture]])</f>
        <v>2</v>
      </c>
      <c r="G147" s="8" t="s">
        <v>9</v>
      </c>
      <c r="H147" s="8" t="s">
        <v>22</v>
      </c>
      <c r="I147" s="10" t="s">
        <v>140</v>
      </c>
      <c r="J147" s="14" t="s">
        <v>87</v>
      </c>
    </row>
    <row r="148" spans="1:10" x14ac:dyDescent="0.25">
      <c r="A148" s="23">
        <f t="shared" si="2"/>
        <v>147</v>
      </c>
      <c r="B148" s="7" t="s">
        <v>190</v>
      </c>
      <c r="C148" s="9">
        <v>43109</v>
      </c>
      <c r="D148" s="7">
        <f>YEAR(T_Données[[#This Row],[Date ouverture]]-MOD(T_Données[[#This Row],[Date ouverture]]-2,7)+3)</f>
        <v>2018</v>
      </c>
      <c r="E148" s="7">
        <f>MONTH(T_Données[[#This Row],[Date ouverture]]-WEEKDAY(T_Données[[#This Row],[Date ouverture]]-1)+4)</f>
        <v>1</v>
      </c>
      <c r="F148" s="7">
        <f>_xlfn.ISOWEEKNUM(T_Données[[#This Row],[Date ouverture]])</f>
        <v>2</v>
      </c>
      <c r="G148" s="8" t="s">
        <v>9</v>
      </c>
      <c r="H148" s="8" t="s">
        <v>191</v>
      </c>
      <c r="I148" s="10" t="s">
        <v>140</v>
      </c>
      <c r="J148" s="14" t="s">
        <v>87</v>
      </c>
    </row>
    <row r="149" spans="1:10" x14ac:dyDescent="0.25">
      <c r="A149" s="23">
        <f t="shared" si="2"/>
        <v>148</v>
      </c>
      <c r="B149" s="7" t="s">
        <v>192</v>
      </c>
      <c r="C149" s="9">
        <v>43111</v>
      </c>
      <c r="D149" s="7">
        <f>YEAR(T_Données[[#This Row],[Date ouverture]]-MOD(T_Données[[#This Row],[Date ouverture]]-2,7)+3)</f>
        <v>2018</v>
      </c>
      <c r="E149" s="7">
        <f>MONTH(T_Données[[#This Row],[Date ouverture]]-WEEKDAY(T_Données[[#This Row],[Date ouverture]]-1)+4)</f>
        <v>1</v>
      </c>
      <c r="F149" s="7">
        <f>_xlfn.ISOWEEKNUM(T_Données[[#This Row],[Date ouverture]])</f>
        <v>2</v>
      </c>
      <c r="G149" s="8" t="s">
        <v>9</v>
      </c>
      <c r="H149" s="8" t="s">
        <v>22</v>
      </c>
      <c r="I149" s="10" t="s">
        <v>135</v>
      </c>
      <c r="J149" s="14" t="s">
        <v>87</v>
      </c>
    </row>
    <row r="150" spans="1:10" x14ac:dyDescent="0.25">
      <c r="A150" s="23">
        <f t="shared" si="2"/>
        <v>149</v>
      </c>
      <c r="B150" s="7" t="s">
        <v>194</v>
      </c>
      <c r="C150" s="9">
        <v>43115</v>
      </c>
      <c r="D150" s="7">
        <f>YEAR(T_Données[[#This Row],[Date ouverture]]-MOD(T_Données[[#This Row],[Date ouverture]]-2,7)+3)</f>
        <v>2018</v>
      </c>
      <c r="E150" s="7">
        <f>MONTH(T_Données[[#This Row],[Date ouverture]]-WEEKDAY(T_Données[[#This Row],[Date ouverture]]-1)+4)</f>
        <v>1</v>
      </c>
      <c r="F150" s="7">
        <f>_xlfn.ISOWEEKNUM(T_Données[[#This Row],[Date ouverture]])</f>
        <v>3</v>
      </c>
      <c r="G150" s="8" t="s">
        <v>9</v>
      </c>
      <c r="H150" s="8" t="s">
        <v>193</v>
      </c>
      <c r="I150" s="10" t="s">
        <v>195</v>
      </c>
      <c r="J150" s="14" t="s">
        <v>88</v>
      </c>
    </row>
    <row r="151" spans="1:10" x14ac:dyDescent="0.25">
      <c r="A151" s="23">
        <f t="shared" si="2"/>
        <v>150</v>
      </c>
      <c r="B151" s="7" t="s">
        <v>196</v>
      </c>
      <c r="C151" s="9">
        <v>43116</v>
      </c>
      <c r="D151" s="7">
        <f>YEAR(T_Données[[#This Row],[Date ouverture]]-MOD(T_Données[[#This Row],[Date ouverture]]-2,7)+3)</f>
        <v>2018</v>
      </c>
      <c r="E151" s="7">
        <f>MONTH(T_Données[[#This Row],[Date ouverture]]-WEEKDAY(T_Données[[#This Row],[Date ouverture]]-1)+4)</f>
        <v>1</v>
      </c>
      <c r="F151" s="7">
        <f>_xlfn.ISOWEEKNUM(T_Données[[#This Row],[Date ouverture]])</f>
        <v>3</v>
      </c>
      <c r="G151" s="8" t="s">
        <v>8</v>
      </c>
      <c r="H151" s="8" t="s">
        <v>193</v>
      </c>
      <c r="I151" s="10" t="s">
        <v>195</v>
      </c>
      <c r="J151" s="14" t="s">
        <v>87</v>
      </c>
    </row>
    <row r="152" spans="1:10" x14ac:dyDescent="0.25">
      <c r="A152" s="23">
        <f t="shared" si="2"/>
        <v>151</v>
      </c>
      <c r="B152" s="7" t="s">
        <v>197</v>
      </c>
      <c r="C152" s="9">
        <v>43118</v>
      </c>
      <c r="D152" s="7">
        <f>YEAR(T_Données[[#This Row],[Date ouverture]]-MOD(T_Données[[#This Row],[Date ouverture]]-2,7)+3)</f>
        <v>2018</v>
      </c>
      <c r="E152" s="7">
        <f>MONTH(T_Données[[#This Row],[Date ouverture]]-WEEKDAY(T_Données[[#This Row],[Date ouverture]]-1)+4)</f>
        <v>1</v>
      </c>
      <c r="F152" s="7">
        <f>_xlfn.ISOWEEKNUM(T_Données[[#This Row],[Date ouverture]])</f>
        <v>3</v>
      </c>
      <c r="G152" s="8" t="s">
        <v>8</v>
      </c>
      <c r="H152" s="8" t="s">
        <v>22</v>
      </c>
      <c r="I152" s="10" t="s">
        <v>135</v>
      </c>
      <c r="J152" s="14" t="s">
        <v>87</v>
      </c>
    </row>
    <row r="153" spans="1:10" x14ac:dyDescent="0.25">
      <c r="A153" s="23">
        <f t="shared" si="2"/>
        <v>152</v>
      </c>
      <c r="B153" s="7" t="s">
        <v>198</v>
      </c>
      <c r="C153" s="9">
        <v>43119</v>
      </c>
      <c r="D153" s="7">
        <f>YEAR(T_Données[[#This Row],[Date ouverture]]-MOD(T_Données[[#This Row],[Date ouverture]]-2,7)+3)</f>
        <v>2018</v>
      </c>
      <c r="E153" s="7">
        <f>MONTH(T_Données[[#This Row],[Date ouverture]]-WEEKDAY(T_Données[[#This Row],[Date ouverture]]-1)+4)</f>
        <v>1</v>
      </c>
      <c r="F153" s="7">
        <f>_xlfn.ISOWEEKNUM(T_Données[[#This Row],[Date ouverture]])</f>
        <v>3</v>
      </c>
      <c r="G153" s="8" t="s">
        <v>8</v>
      </c>
      <c r="H153" s="8" t="s">
        <v>22</v>
      </c>
      <c r="I153" s="10" t="s">
        <v>130</v>
      </c>
      <c r="J153" s="14" t="s">
        <v>88</v>
      </c>
    </row>
    <row r="154" spans="1:10" x14ac:dyDescent="0.25">
      <c r="A154" s="23">
        <f t="shared" si="2"/>
        <v>153</v>
      </c>
      <c r="B154" s="7" t="s">
        <v>199</v>
      </c>
      <c r="C154" s="9">
        <v>43123</v>
      </c>
      <c r="D154" s="7">
        <f>YEAR(T_Données[[#This Row],[Date ouverture]]-MOD(T_Données[[#This Row],[Date ouverture]]-2,7)+3)</f>
        <v>2018</v>
      </c>
      <c r="E154" s="7">
        <f>MONTH(T_Données[[#This Row],[Date ouverture]]-WEEKDAY(T_Données[[#This Row],[Date ouverture]]-1)+4)</f>
        <v>1</v>
      </c>
      <c r="F154" s="7">
        <f>_xlfn.ISOWEEKNUM(T_Données[[#This Row],[Date ouverture]])</f>
        <v>4</v>
      </c>
      <c r="G154" s="8" t="s">
        <v>8</v>
      </c>
      <c r="H154" s="8" t="s">
        <v>22</v>
      </c>
      <c r="I154" s="10" t="s">
        <v>132</v>
      </c>
      <c r="J154" s="14" t="s">
        <v>88</v>
      </c>
    </row>
    <row r="155" spans="1:10" x14ac:dyDescent="0.25">
      <c r="A155" s="23">
        <f t="shared" si="2"/>
        <v>154</v>
      </c>
      <c r="B155" s="7" t="s">
        <v>200</v>
      </c>
      <c r="C155" s="9">
        <v>43125</v>
      </c>
      <c r="D155" s="7">
        <f>YEAR(T_Données[[#This Row],[Date ouverture]]-MOD(T_Données[[#This Row],[Date ouverture]]-2,7)+3)</f>
        <v>2018</v>
      </c>
      <c r="E155" s="7">
        <f>MONTH(T_Données[[#This Row],[Date ouverture]]-WEEKDAY(T_Données[[#This Row],[Date ouverture]]-1)+4)</f>
        <v>1</v>
      </c>
      <c r="F155" s="7">
        <f>_xlfn.ISOWEEKNUM(T_Données[[#This Row],[Date ouverture]])</f>
        <v>4</v>
      </c>
      <c r="G155" s="8" t="s">
        <v>8</v>
      </c>
      <c r="H155" s="8" t="s">
        <v>22</v>
      </c>
      <c r="I155" s="10" t="s">
        <v>131</v>
      </c>
      <c r="J155" s="14" t="s">
        <v>87</v>
      </c>
    </row>
    <row r="156" spans="1:10" x14ac:dyDescent="0.25">
      <c r="A156" s="23">
        <f t="shared" si="2"/>
        <v>155</v>
      </c>
      <c r="B156" s="7" t="s">
        <v>201</v>
      </c>
      <c r="C156" s="9">
        <v>43126</v>
      </c>
      <c r="D156" s="7">
        <f>YEAR(T_Données[[#This Row],[Date ouverture]]-MOD(T_Données[[#This Row],[Date ouverture]]-2,7)+3)</f>
        <v>2018</v>
      </c>
      <c r="E156" s="7">
        <f>MONTH(T_Données[[#This Row],[Date ouverture]]-WEEKDAY(T_Données[[#This Row],[Date ouverture]]-1)+4)</f>
        <v>1</v>
      </c>
      <c r="F156" s="7">
        <f>_xlfn.ISOWEEKNUM(T_Données[[#This Row],[Date ouverture]])</f>
        <v>4</v>
      </c>
      <c r="G156" s="8" t="s">
        <v>8</v>
      </c>
      <c r="H156" s="8" t="s">
        <v>22</v>
      </c>
      <c r="I156" s="10" t="s">
        <v>131</v>
      </c>
      <c r="J156" s="14" t="s">
        <v>87</v>
      </c>
    </row>
    <row r="157" spans="1:10" x14ac:dyDescent="0.25">
      <c r="A157" s="23">
        <f t="shared" si="2"/>
        <v>156</v>
      </c>
      <c r="B157" s="7" t="s">
        <v>202</v>
      </c>
      <c r="C157" s="9">
        <v>43127</v>
      </c>
      <c r="D157" s="7">
        <f>YEAR(T_Données[[#This Row],[Date ouverture]]-MOD(T_Données[[#This Row],[Date ouverture]]-2,7)+3)</f>
        <v>2018</v>
      </c>
      <c r="E157" s="7">
        <f>MONTH(T_Données[[#This Row],[Date ouverture]]-WEEKDAY(T_Données[[#This Row],[Date ouverture]]-1)+4)</f>
        <v>1</v>
      </c>
      <c r="F157" s="7">
        <f>_xlfn.ISOWEEKNUM(T_Données[[#This Row],[Date ouverture]])</f>
        <v>4</v>
      </c>
      <c r="G157" s="8" t="s">
        <v>8</v>
      </c>
      <c r="H157" s="8" t="s">
        <v>22</v>
      </c>
      <c r="I157" s="10" t="s">
        <v>143</v>
      </c>
      <c r="J157" s="14" t="s">
        <v>88</v>
      </c>
    </row>
    <row r="158" spans="1:10" x14ac:dyDescent="0.25">
      <c r="A158" s="23">
        <f t="shared" si="2"/>
        <v>157</v>
      </c>
      <c r="B158" s="7" t="s">
        <v>203</v>
      </c>
      <c r="C158" s="9">
        <v>43130</v>
      </c>
      <c r="D158" s="7">
        <f>YEAR(T_Données[[#This Row],[Date ouverture]]-MOD(T_Données[[#This Row],[Date ouverture]]-2,7)+3)</f>
        <v>2018</v>
      </c>
      <c r="E158" s="7">
        <f>MONTH(T_Données[[#This Row],[Date ouverture]]-WEEKDAY(T_Données[[#This Row],[Date ouverture]]-1)+4)</f>
        <v>2</v>
      </c>
      <c r="F158" s="7">
        <f>_xlfn.ISOWEEKNUM(T_Données[[#This Row],[Date ouverture]])</f>
        <v>5</v>
      </c>
      <c r="G158" s="8" t="s">
        <v>8</v>
      </c>
      <c r="H158" s="8" t="s">
        <v>22</v>
      </c>
      <c r="I158" s="10" t="s">
        <v>140</v>
      </c>
      <c r="J158" s="14" t="s">
        <v>87</v>
      </c>
    </row>
    <row r="159" spans="1:10" x14ac:dyDescent="0.25">
      <c r="A159" s="23">
        <f t="shared" si="2"/>
        <v>158</v>
      </c>
      <c r="B159" s="7" t="s">
        <v>204</v>
      </c>
      <c r="C159" s="9">
        <v>43131</v>
      </c>
      <c r="D159" s="7">
        <f>YEAR(T_Données[[#This Row],[Date ouverture]]-MOD(T_Données[[#This Row],[Date ouverture]]-2,7)+3)</f>
        <v>2018</v>
      </c>
      <c r="E159" s="7">
        <f>MONTH(T_Données[[#This Row],[Date ouverture]]-WEEKDAY(T_Données[[#This Row],[Date ouverture]]-1)+4)</f>
        <v>2</v>
      </c>
      <c r="F159" s="7">
        <f>_xlfn.ISOWEEKNUM(T_Données[[#This Row],[Date ouverture]])</f>
        <v>5</v>
      </c>
      <c r="G159" s="8" t="s">
        <v>8</v>
      </c>
      <c r="H159" s="8" t="s">
        <v>10</v>
      </c>
      <c r="I159" s="10" t="s">
        <v>143</v>
      </c>
      <c r="J159" s="14" t="s">
        <v>87</v>
      </c>
    </row>
    <row r="160" spans="1:10" x14ac:dyDescent="0.25">
      <c r="A160" s="23">
        <f t="shared" si="2"/>
        <v>159</v>
      </c>
      <c r="B160" s="7" t="s">
        <v>205</v>
      </c>
      <c r="C160" s="9">
        <v>43132</v>
      </c>
      <c r="D160" s="7">
        <f>YEAR(T_Données[[#This Row],[Date ouverture]]-MOD(T_Données[[#This Row],[Date ouverture]]-2,7)+3)</f>
        <v>2018</v>
      </c>
      <c r="E160" s="7">
        <f>MONTH(T_Données[[#This Row],[Date ouverture]]-WEEKDAY(T_Données[[#This Row],[Date ouverture]]-1)+4)</f>
        <v>2</v>
      </c>
      <c r="F160" s="7">
        <f>_xlfn.ISOWEEKNUM(T_Données[[#This Row],[Date ouverture]])</f>
        <v>5</v>
      </c>
      <c r="G160" s="8" t="s">
        <v>8</v>
      </c>
      <c r="H160" s="8" t="s">
        <v>18</v>
      </c>
      <c r="I160" s="10" t="s">
        <v>143</v>
      </c>
      <c r="J160" s="14" t="s">
        <v>87</v>
      </c>
    </row>
    <row r="161" spans="1:10" x14ac:dyDescent="0.25">
      <c r="A161" s="23">
        <f t="shared" si="2"/>
        <v>160</v>
      </c>
      <c r="B161" s="7" t="s">
        <v>206</v>
      </c>
      <c r="C161" s="9">
        <v>43133</v>
      </c>
      <c r="D161" s="7">
        <f>YEAR(T_Données[[#This Row],[Date ouverture]]-MOD(T_Données[[#This Row],[Date ouverture]]-2,7)+3)</f>
        <v>2018</v>
      </c>
      <c r="E161" s="7">
        <f>MONTH(T_Données[[#This Row],[Date ouverture]]-WEEKDAY(T_Données[[#This Row],[Date ouverture]]-1)+4)</f>
        <v>2</v>
      </c>
      <c r="F161" s="7">
        <f>_xlfn.ISOWEEKNUM(T_Données[[#This Row],[Date ouverture]])</f>
        <v>5</v>
      </c>
      <c r="G161" s="8" t="s">
        <v>8</v>
      </c>
      <c r="H161" s="8" t="s">
        <v>22</v>
      </c>
      <c r="I161" s="10" t="s">
        <v>143</v>
      </c>
      <c r="J161" s="14" t="s">
        <v>87</v>
      </c>
    </row>
    <row r="162" spans="1:10" x14ac:dyDescent="0.25">
      <c r="A162" s="23">
        <f t="shared" si="2"/>
        <v>161</v>
      </c>
      <c r="B162" s="7" t="s">
        <v>207</v>
      </c>
      <c r="C162" s="9">
        <v>43133</v>
      </c>
      <c r="D162" s="7">
        <f>YEAR(T_Données[[#This Row],[Date ouverture]]-MOD(T_Données[[#This Row],[Date ouverture]]-2,7)+3)</f>
        <v>2018</v>
      </c>
      <c r="E162" s="7">
        <f>MONTH(T_Données[[#This Row],[Date ouverture]]-WEEKDAY(T_Données[[#This Row],[Date ouverture]]-1)+4)</f>
        <v>2</v>
      </c>
      <c r="F162" s="7">
        <f>_xlfn.ISOWEEKNUM(T_Données[[#This Row],[Date ouverture]])</f>
        <v>5</v>
      </c>
      <c r="G162" s="8" t="s">
        <v>8</v>
      </c>
      <c r="H162" s="8" t="s">
        <v>18</v>
      </c>
      <c r="I162" s="10" t="s">
        <v>135</v>
      </c>
      <c r="J162" s="14" t="s">
        <v>87</v>
      </c>
    </row>
    <row r="163" spans="1:10" x14ac:dyDescent="0.25">
      <c r="A163" s="23">
        <f t="shared" si="2"/>
        <v>162</v>
      </c>
      <c r="B163" s="7" t="s">
        <v>208</v>
      </c>
      <c r="C163" s="9">
        <v>43137</v>
      </c>
      <c r="D163" s="7">
        <f>YEAR(T_Données[[#This Row],[Date ouverture]]-MOD(T_Données[[#This Row],[Date ouverture]]-2,7)+3)</f>
        <v>2018</v>
      </c>
      <c r="E163" s="7">
        <f>MONTH(T_Données[[#This Row],[Date ouverture]]-WEEKDAY(T_Données[[#This Row],[Date ouverture]]-1)+4)</f>
        <v>2</v>
      </c>
      <c r="F163" s="7">
        <f>_xlfn.ISOWEEKNUM(T_Données[[#This Row],[Date ouverture]])</f>
        <v>6</v>
      </c>
      <c r="G163" s="8" t="s">
        <v>8</v>
      </c>
      <c r="H163" s="8" t="s">
        <v>22</v>
      </c>
      <c r="I163" s="10" t="s">
        <v>131</v>
      </c>
      <c r="J163" s="14" t="s">
        <v>88</v>
      </c>
    </row>
    <row r="164" spans="1:10" x14ac:dyDescent="0.25">
      <c r="A164" s="23">
        <f t="shared" si="2"/>
        <v>163</v>
      </c>
      <c r="B164" s="7" t="s">
        <v>209</v>
      </c>
      <c r="C164" s="9">
        <v>43137</v>
      </c>
      <c r="D164" s="7">
        <f>YEAR(T_Données[[#This Row],[Date ouverture]]-MOD(T_Données[[#This Row],[Date ouverture]]-2,7)+3)</f>
        <v>2018</v>
      </c>
      <c r="E164" s="7">
        <f>MONTH(T_Données[[#This Row],[Date ouverture]]-WEEKDAY(T_Données[[#This Row],[Date ouverture]]-1)+4)</f>
        <v>2</v>
      </c>
      <c r="F164" s="7">
        <f>_xlfn.ISOWEEKNUM(T_Données[[#This Row],[Date ouverture]])</f>
        <v>6</v>
      </c>
      <c r="G164" s="8" t="s">
        <v>8</v>
      </c>
      <c r="H164" s="8" t="s">
        <v>22</v>
      </c>
      <c r="I164" s="10" t="s">
        <v>140</v>
      </c>
      <c r="J164" s="14" t="s">
        <v>87</v>
      </c>
    </row>
    <row r="165" spans="1:10" x14ac:dyDescent="0.25">
      <c r="A165" s="23">
        <f t="shared" si="2"/>
        <v>164</v>
      </c>
      <c r="B165" s="7" t="s">
        <v>210</v>
      </c>
      <c r="C165" s="9">
        <v>43138</v>
      </c>
      <c r="D165" s="7">
        <f>YEAR(T_Données[[#This Row],[Date ouverture]]-MOD(T_Données[[#This Row],[Date ouverture]]-2,7)+3)</f>
        <v>2018</v>
      </c>
      <c r="E165" s="7">
        <f>MONTH(T_Données[[#This Row],[Date ouverture]]-WEEKDAY(T_Données[[#This Row],[Date ouverture]]-1)+4)</f>
        <v>2</v>
      </c>
      <c r="F165" s="7">
        <f>_xlfn.ISOWEEKNUM(T_Données[[#This Row],[Date ouverture]])</f>
        <v>6</v>
      </c>
      <c r="G165" s="8" t="s">
        <v>8</v>
      </c>
      <c r="H165" s="8" t="s">
        <v>17</v>
      </c>
      <c r="I165" s="10" t="s">
        <v>144</v>
      </c>
      <c r="J165" s="14" t="s">
        <v>88</v>
      </c>
    </row>
    <row r="166" spans="1:10" x14ac:dyDescent="0.25">
      <c r="A166" s="23">
        <f t="shared" si="2"/>
        <v>165</v>
      </c>
      <c r="B166" s="7" t="s">
        <v>211</v>
      </c>
      <c r="C166" s="9">
        <v>43137</v>
      </c>
      <c r="D166" s="7">
        <f>YEAR(T_Données[[#This Row],[Date ouverture]]-MOD(T_Données[[#This Row],[Date ouverture]]-2,7)+3)</f>
        <v>2018</v>
      </c>
      <c r="E166" s="7">
        <f>MONTH(T_Données[[#This Row],[Date ouverture]]-WEEKDAY(T_Données[[#This Row],[Date ouverture]]-1)+4)</f>
        <v>2</v>
      </c>
      <c r="F166" s="7">
        <f>_xlfn.ISOWEEKNUM(T_Données[[#This Row],[Date ouverture]])</f>
        <v>6</v>
      </c>
      <c r="G166" s="8" t="s">
        <v>8</v>
      </c>
      <c r="H166" s="8" t="s">
        <v>22</v>
      </c>
      <c r="I166" s="10" t="s">
        <v>143</v>
      </c>
      <c r="J166" s="14" t="s">
        <v>88</v>
      </c>
    </row>
    <row r="167" spans="1:10" x14ac:dyDescent="0.25">
      <c r="A167" s="23">
        <f t="shared" si="2"/>
        <v>166</v>
      </c>
      <c r="B167" s="7" t="s">
        <v>212</v>
      </c>
      <c r="C167" s="9">
        <v>43157</v>
      </c>
      <c r="D167" s="7">
        <f>YEAR(T_Données[[#This Row],[Date ouverture]]-MOD(T_Données[[#This Row],[Date ouverture]]-2,7)+3)</f>
        <v>2018</v>
      </c>
      <c r="E167" s="7">
        <f>MONTH(T_Données[[#This Row],[Date ouverture]]-WEEKDAY(T_Données[[#This Row],[Date ouverture]]-1)+4)</f>
        <v>3</v>
      </c>
      <c r="F167" s="7">
        <f>_xlfn.ISOWEEKNUM(T_Données[[#This Row],[Date ouverture]])</f>
        <v>9</v>
      </c>
      <c r="G167" s="8" t="s">
        <v>8</v>
      </c>
      <c r="H167" s="8" t="s">
        <v>20</v>
      </c>
      <c r="I167" s="10" t="s">
        <v>131</v>
      </c>
      <c r="J167" s="14" t="s">
        <v>88</v>
      </c>
    </row>
    <row r="168" spans="1:10" x14ac:dyDescent="0.25">
      <c r="A168" s="23">
        <f t="shared" si="2"/>
        <v>167</v>
      </c>
      <c r="B168" s="7" t="s">
        <v>213</v>
      </c>
      <c r="C168" s="9">
        <v>43158</v>
      </c>
      <c r="D168" s="7">
        <f>YEAR(T_Données[[#This Row],[Date ouverture]]-MOD(T_Données[[#This Row],[Date ouverture]]-2,7)+3)</f>
        <v>2018</v>
      </c>
      <c r="E168" s="7">
        <f>MONTH(T_Données[[#This Row],[Date ouverture]]-WEEKDAY(T_Données[[#This Row],[Date ouverture]]-1)+4)</f>
        <v>3</v>
      </c>
      <c r="F168" s="7">
        <f>_xlfn.ISOWEEKNUM(T_Données[[#This Row],[Date ouverture]])</f>
        <v>9</v>
      </c>
      <c r="G168" s="8" t="s">
        <v>8</v>
      </c>
      <c r="H168" s="8" t="s">
        <v>12</v>
      </c>
      <c r="I168" s="10" t="s">
        <v>140</v>
      </c>
      <c r="J168" s="14" t="s">
        <v>87</v>
      </c>
    </row>
    <row r="169" spans="1:10" x14ac:dyDescent="0.25">
      <c r="A169" s="23">
        <f t="shared" si="2"/>
        <v>168</v>
      </c>
      <c r="B169" s="7" t="s">
        <v>214</v>
      </c>
      <c r="C169" s="9">
        <v>43158</v>
      </c>
      <c r="D169" s="7">
        <f>YEAR(T_Données[[#This Row],[Date ouverture]]-MOD(T_Données[[#This Row],[Date ouverture]]-2,7)+3)</f>
        <v>2018</v>
      </c>
      <c r="E169" s="7">
        <f>MONTH(T_Données[[#This Row],[Date ouverture]]-WEEKDAY(T_Données[[#This Row],[Date ouverture]]-1)+4)</f>
        <v>3</v>
      </c>
      <c r="F169" s="7">
        <f>_xlfn.ISOWEEKNUM(T_Données[[#This Row],[Date ouverture]])</f>
        <v>9</v>
      </c>
      <c r="G169" s="8" t="s">
        <v>8</v>
      </c>
      <c r="H169" s="8" t="s">
        <v>22</v>
      </c>
      <c r="I169" s="7" t="s">
        <v>131</v>
      </c>
      <c r="J169" s="14" t="s">
        <v>87</v>
      </c>
    </row>
    <row r="170" spans="1:10" x14ac:dyDescent="0.25">
      <c r="A170" s="23">
        <f t="shared" si="2"/>
        <v>169</v>
      </c>
      <c r="B170" s="7" t="s">
        <v>215</v>
      </c>
      <c r="C170" s="9">
        <v>43147</v>
      </c>
      <c r="D170" s="7">
        <f>YEAR(T_Données[[#This Row],[Date ouverture]]-MOD(T_Données[[#This Row],[Date ouverture]]-2,7)+3)</f>
        <v>2018</v>
      </c>
      <c r="E170" s="7">
        <f>MONTH(T_Données[[#This Row],[Date ouverture]]-WEEKDAY(T_Données[[#This Row],[Date ouverture]]-1)+4)</f>
        <v>2</v>
      </c>
      <c r="F170" s="7">
        <f>_xlfn.ISOWEEKNUM(T_Données[[#This Row],[Date ouverture]])</f>
        <v>7</v>
      </c>
      <c r="G170" s="8" t="s">
        <v>8</v>
      </c>
      <c r="H170" s="8" t="s">
        <v>22</v>
      </c>
      <c r="I170" s="10" t="s">
        <v>131</v>
      </c>
      <c r="J170" s="14" t="s">
        <v>87</v>
      </c>
    </row>
    <row r="171" spans="1:10" x14ac:dyDescent="0.25">
      <c r="A171" s="23">
        <f t="shared" si="2"/>
        <v>170</v>
      </c>
      <c r="B171" s="7" t="s">
        <v>216</v>
      </c>
      <c r="C171" s="9">
        <v>43147</v>
      </c>
      <c r="D171" s="7">
        <f>YEAR(T_Données[[#This Row],[Date ouverture]]-MOD(T_Données[[#This Row],[Date ouverture]]-2,7)+3)</f>
        <v>2018</v>
      </c>
      <c r="E171" s="7">
        <f>MONTH(T_Données[[#This Row],[Date ouverture]]-WEEKDAY(T_Données[[#This Row],[Date ouverture]]-1)+4)</f>
        <v>2</v>
      </c>
      <c r="F171" s="7">
        <f>_xlfn.ISOWEEKNUM(T_Données[[#This Row],[Date ouverture]])</f>
        <v>7</v>
      </c>
      <c r="G171" s="8" t="s">
        <v>8</v>
      </c>
      <c r="H171" s="8" t="s">
        <v>22</v>
      </c>
      <c r="I171" s="10" t="s">
        <v>143</v>
      </c>
      <c r="J171" s="14" t="s">
        <v>87</v>
      </c>
    </row>
    <row r="172" spans="1:10" x14ac:dyDescent="0.25">
      <c r="A172" s="23">
        <f t="shared" si="2"/>
        <v>171</v>
      </c>
      <c r="B172" s="7" t="s">
        <v>218</v>
      </c>
      <c r="C172" s="9">
        <v>43164</v>
      </c>
      <c r="D172" s="7">
        <f>YEAR(T_Données[[#This Row],[Date ouverture]]-MOD(T_Données[[#This Row],[Date ouverture]]-2,7)+3)</f>
        <v>2018</v>
      </c>
      <c r="E172" s="7">
        <f>MONTH(T_Données[[#This Row],[Date ouverture]]-WEEKDAY(T_Données[[#This Row],[Date ouverture]]-1)+4)</f>
        <v>3</v>
      </c>
      <c r="F172" s="7">
        <f>_xlfn.ISOWEEKNUM(T_Données[[#This Row],[Date ouverture]])</f>
        <v>10</v>
      </c>
      <c r="G172" s="8" t="s">
        <v>8</v>
      </c>
      <c r="H172" s="8" t="s">
        <v>22</v>
      </c>
      <c r="I172" s="10" t="s">
        <v>135</v>
      </c>
      <c r="J172" s="14" t="s">
        <v>87</v>
      </c>
    </row>
    <row r="173" spans="1:10" x14ac:dyDescent="0.25">
      <c r="A173" s="23">
        <f t="shared" si="2"/>
        <v>172</v>
      </c>
      <c r="B173" s="7" t="s">
        <v>219</v>
      </c>
      <c r="C173" s="9">
        <v>43166</v>
      </c>
      <c r="D173" s="7">
        <f>YEAR(T_Données[[#This Row],[Date ouverture]]-MOD(T_Données[[#This Row],[Date ouverture]]-2,7)+3)</f>
        <v>2018</v>
      </c>
      <c r="E173" s="7">
        <f>MONTH(T_Données[[#This Row],[Date ouverture]]-WEEKDAY(T_Données[[#This Row],[Date ouverture]]-1)+4)</f>
        <v>3</v>
      </c>
      <c r="F173" s="7">
        <f>_xlfn.ISOWEEKNUM(T_Données[[#This Row],[Date ouverture]])</f>
        <v>10</v>
      </c>
      <c r="G173" s="8" t="s">
        <v>9</v>
      </c>
      <c r="H173" s="8" t="s">
        <v>22</v>
      </c>
      <c r="I173" s="10"/>
      <c r="J173" s="14" t="s">
        <v>87</v>
      </c>
    </row>
    <row r="174" spans="1:10" x14ac:dyDescent="0.25">
      <c r="A174" s="23">
        <f t="shared" si="2"/>
        <v>173</v>
      </c>
      <c r="B174" s="7" t="s">
        <v>220</v>
      </c>
      <c r="C174" s="9">
        <v>43172</v>
      </c>
      <c r="D174" s="7">
        <f>YEAR(T_Données[[#This Row],[Date ouverture]]-MOD(T_Données[[#This Row],[Date ouverture]]-2,7)+3)</f>
        <v>2018</v>
      </c>
      <c r="E174" s="7">
        <f>MONTH(T_Données[[#This Row],[Date ouverture]]-WEEKDAY(T_Données[[#This Row],[Date ouverture]]-1)+4)</f>
        <v>3</v>
      </c>
      <c r="F174" s="7">
        <f>_xlfn.ISOWEEKNUM(T_Données[[#This Row],[Date ouverture]])</f>
        <v>11</v>
      </c>
      <c r="G174" s="8" t="s">
        <v>9</v>
      </c>
      <c r="H174" s="8" t="s">
        <v>22</v>
      </c>
      <c r="I174" s="10" t="s">
        <v>130</v>
      </c>
      <c r="J174" s="14" t="s">
        <v>87</v>
      </c>
    </row>
    <row r="175" spans="1:10" x14ac:dyDescent="0.25">
      <c r="A175" s="23">
        <f t="shared" si="2"/>
        <v>174</v>
      </c>
      <c r="B175" s="7" t="s">
        <v>221</v>
      </c>
      <c r="C175" s="9">
        <v>43179</v>
      </c>
      <c r="D175" s="7">
        <f>YEAR(T_Données[[#This Row],[Date ouverture]]-MOD(T_Données[[#This Row],[Date ouverture]]-2,7)+3)</f>
        <v>2018</v>
      </c>
      <c r="E175" s="7">
        <f>MONTH(T_Données[[#This Row],[Date ouverture]]-WEEKDAY(T_Données[[#This Row],[Date ouverture]]-1)+4)</f>
        <v>3</v>
      </c>
      <c r="F175" s="7">
        <f>_xlfn.ISOWEEKNUM(T_Données[[#This Row],[Date ouverture]])</f>
        <v>12</v>
      </c>
      <c r="G175" s="8" t="s">
        <v>8</v>
      </c>
      <c r="H175" s="8" t="s">
        <v>22</v>
      </c>
      <c r="I175" s="10" t="s">
        <v>222</v>
      </c>
      <c r="J175" s="14" t="s">
        <v>87</v>
      </c>
    </row>
    <row r="176" spans="1:10" x14ac:dyDescent="0.25">
      <c r="A176" s="23">
        <f t="shared" si="2"/>
        <v>175</v>
      </c>
      <c r="B176" s="7" t="s">
        <v>223</v>
      </c>
      <c r="C176" s="9">
        <v>43179</v>
      </c>
      <c r="D176" s="7">
        <f>YEAR(T_Données[[#This Row],[Date ouverture]]-MOD(T_Données[[#This Row],[Date ouverture]]-2,7)+3)</f>
        <v>2018</v>
      </c>
      <c r="E176" s="7">
        <f>MONTH(T_Données[[#This Row],[Date ouverture]]-WEEKDAY(T_Données[[#This Row],[Date ouverture]]-1)+4)</f>
        <v>3</v>
      </c>
      <c r="F176" s="7">
        <f>_xlfn.ISOWEEKNUM(T_Données[[#This Row],[Date ouverture]])</f>
        <v>12</v>
      </c>
      <c r="G176" s="8" t="s">
        <v>8</v>
      </c>
      <c r="H176" s="8" t="s">
        <v>22</v>
      </c>
      <c r="I176" s="10" t="s">
        <v>143</v>
      </c>
      <c r="J176" s="14" t="s">
        <v>88</v>
      </c>
    </row>
    <row r="177" spans="1:10" x14ac:dyDescent="0.25">
      <c r="A177" s="23">
        <f t="shared" si="2"/>
        <v>176</v>
      </c>
      <c r="B177" s="7" t="s">
        <v>224</v>
      </c>
      <c r="C177" s="9">
        <v>43179</v>
      </c>
      <c r="D177" s="7">
        <f>YEAR(T_Données[[#This Row],[Date ouverture]]-MOD(T_Données[[#This Row],[Date ouverture]]-2,7)+3)</f>
        <v>2018</v>
      </c>
      <c r="E177" s="7">
        <f>MONTH(T_Données[[#This Row],[Date ouverture]]-WEEKDAY(T_Données[[#This Row],[Date ouverture]]-1)+4)</f>
        <v>3</v>
      </c>
      <c r="F177" s="7">
        <f>_xlfn.ISOWEEKNUM(T_Données[[#This Row],[Date ouverture]])</f>
        <v>12</v>
      </c>
      <c r="G177" s="8" t="s">
        <v>8</v>
      </c>
      <c r="H177" s="8" t="s">
        <v>22</v>
      </c>
      <c r="I177" s="10" t="s">
        <v>134</v>
      </c>
      <c r="J177" s="14" t="s">
        <v>88</v>
      </c>
    </row>
    <row r="178" spans="1:10" x14ac:dyDescent="0.25">
      <c r="A178" s="23">
        <f t="shared" si="2"/>
        <v>177</v>
      </c>
      <c r="B178" s="7" t="s">
        <v>225</v>
      </c>
      <c r="C178" s="9">
        <v>43180</v>
      </c>
      <c r="D178" s="7">
        <f>YEAR(T_Données[[#This Row],[Date ouverture]]-MOD(T_Données[[#This Row],[Date ouverture]]-2,7)+3)</f>
        <v>2018</v>
      </c>
      <c r="E178" s="7">
        <f>MONTH(T_Données[[#This Row],[Date ouverture]]-WEEKDAY(T_Données[[#This Row],[Date ouverture]]-1)+4)</f>
        <v>3</v>
      </c>
      <c r="F178" s="7">
        <f>_xlfn.ISOWEEKNUM(T_Données[[#This Row],[Date ouverture]])</f>
        <v>12</v>
      </c>
      <c r="G178" s="8" t="s">
        <v>8</v>
      </c>
      <c r="H178" s="8" t="s">
        <v>22</v>
      </c>
      <c r="I178" s="10" t="s">
        <v>143</v>
      </c>
      <c r="J178" s="14" t="s">
        <v>87</v>
      </c>
    </row>
    <row r="179" spans="1:10" x14ac:dyDescent="0.25">
      <c r="A179" s="23">
        <f t="shared" si="2"/>
        <v>178</v>
      </c>
      <c r="B179" s="7" t="s">
        <v>226</v>
      </c>
      <c r="C179" s="9">
        <v>43182</v>
      </c>
      <c r="D179" s="7">
        <f>YEAR(T_Données[[#This Row],[Date ouverture]]-MOD(T_Données[[#This Row],[Date ouverture]]-2,7)+3)</f>
        <v>2018</v>
      </c>
      <c r="E179" s="7">
        <f>MONTH(T_Données[[#This Row],[Date ouverture]]-WEEKDAY(T_Données[[#This Row],[Date ouverture]]-1)+4)</f>
        <v>3</v>
      </c>
      <c r="F179" s="7">
        <f>_xlfn.ISOWEEKNUM(T_Données[[#This Row],[Date ouverture]])</f>
        <v>12</v>
      </c>
      <c r="G179" s="8" t="s">
        <v>8</v>
      </c>
      <c r="H179" s="8" t="s">
        <v>22</v>
      </c>
      <c r="I179" s="10" t="s">
        <v>131</v>
      </c>
      <c r="J179" s="14" t="s">
        <v>87</v>
      </c>
    </row>
    <row r="180" spans="1:10" x14ac:dyDescent="0.25">
      <c r="A180" s="23">
        <f t="shared" si="2"/>
        <v>179</v>
      </c>
      <c r="B180" s="7" t="s">
        <v>227</v>
      </c>
      <c r="C180" s="9">
        <v>43181</v>
      </c>
      <c r="D180" s="7">
        <f>YEAR(T_Données[[#This Row],[Date ouverture]]-MOD(T_Données[[#This Row],[Date ouverture]]-2,7)+3)</f>
        <v>2018</v>
      </c>
      <c r="E180" s="7">
        <f>MONTH(T_Données[[#This Row],[Date ouverture]]-WEEKDAY(T_Données[[#This Row],[Date ouverture]]-1)+4)</f>
        <v>3</v>
      </c>
      <c r="F180" s="7">
        <f>_xlfn.ISOWEEKNUM(T_Données[[#This Row],[Date ouverture]])</f>
        <v>12</v>
      </c>
      <c r="G180" s="8" t="s">
        <v>8</v>
      </c>
      <c r="H180" s="8" t="s">
        <v>22</v>
      </c>
      <c r="I180" s="10" t="s">
        <v>140</v>
      </c>
      <c r="J180" s="14" t="s">
        <v>88</v>
      </c>
    </row>
    <row r="181" spans="1:10" x14ac:dyDescent="0.25">
      <c r="A181" s="23">
        <f t="shared" si="2"/>
        <v>180</v>
      </c>
      <c r="B181" s="7" t="s">
        <v>228</v>
      </c>
      <c r="C181" s="9">
        <v>43182</v>
      </c>
      <c r="D181" s="7">
        <f>YEAR(T_Données[[#This Row],[Date ouverture]]-MOD(T_Données[[#This Row],[Date ouverture]]-2,7)+3)</f>
        <v>2018</v>
      </c>
      <c r="E181" s="7">
        <f>MONTH(T_Données[[#This Row],[Date ouverture]]-WEEKDAY(T_Données[[#This Row],[Date ouverture]]-1)+4)</f>
        <v>3</v>
      </c>
      <c r="F181" s="7">
        <f>_xlfn.ISOWEEKNUM(T_Données[[#This Row],[Date ouverture]])</f>
        <v>12</v>
      </c>
      <c r="G181" s="8" t="s">
        <v>8</v>
      </c>
      <c r="H181" s="8" t="s">
        <v>22</v>
      </c>
      <c r="I181" s="10" t="s">
        <v>143</v>
      </c>
      <c r="J181" s="14" t="s">
        <v>87</v>
      </c>
    </row>
    <row r="182" spans="1:10" x14ac:dyDescent="0.25">
      <c r="A182" s="23">
        <f t="shared" si="2"/>
        <v>181</v>
      </c>
      <c r="B182" s="7" t="s">
        <v>229</v>
      </c>
      <c r="C182" s="9">
        <v>43182</v>
      </c>
      <c r="D182" s="7">
        <f>YEAR(T_Données[[#This Row],[Date ouverture]]-MOD(T_Données[[#This Row],[Date ouverture]]-2,7)+3)</f>
        <v>2018</v>
      </c>
      <c r="E182" s="7">
        <f>MONTH(T_Données[[#This Row],[Date ouverture]]-WEEKDAY(T_Données[[#This Row],[Date ouverture]]-1)+4)</f>
        <v>3</v>
      </c>
      <c r="F182" s="7">
        <f>_xlfn.ISOWEEKNUM(T_Données[[#This Row],[Date ouverture]])</f>
        <v>12</v>
      </c>
      <c r="G182" s="8" t="s">
        <v>8</v>
      </c>
      <c r="H182" s="8" t="s">
        <v>22</v>
      </c>
      <c r="I182" s="10" t="s">
        <v>144</v>
      </c>
      <c r="J182" s="14" t="s">
        <v>87</v>
      </c>
    </row>
    <row r="183" spans="1:10" x14ac:dyDescent="0.25">
      <c r="A183" s="23">
        <f t="shared" si="2"/>
        <v>182</v>
      </c>
      <c r="B183" s="7" t="s">
        <v>230</v>
      </c>
      <c r="C183" s="9">
        <v>43185</v>
      </c>
      <c r="D183" s="7">
        <f>YEAR(T_Données[[#This Row],[Date ouverture]]-MOD(T_Données[[#This Row],[Date ouverture]]-2,7)+3)</f>
        <v>2018</v>
      </c>
      <c r="E183" s="7">
        <f>MONTH(T_Données[[#This Row],[Date ouverture]]-WEEKDAY(T_Données[[#This Row],[Date ouverture]]-1)+4)</f>
        <v>3</v>
      </c>
      <c r="F183" s="7">
        <f>_xlfn.ISOWEEKNUM(T_Données[[#This Row],[Date ouverture]])</f>
        <v>13</v>
      </c>
      <c r="G183" s="8" t="s">
        <v>8</v>
      </c>
      <c r="H183" s="8" t="s">
        <v>16</v>
      </c>
      <c r="I183" s="10" t="s">
        <v>144</v>
      </c>
      <c r="J183" s="14" t="s">
        <v>87</v>
      </c>
    </row>
    <row r="184" spans="1:10" x14ac:dyDescent="0.25">
      <c r="A184" s="23">
        <f t="shared" si="2"/>
        <v>183</v>
      </c>
      <c r="B184" s="7" t="s">
        <v>231</v>
      </c>
      <c r="C184" s="9">
        <v>43193</v>
      </c>
      <c r="D184" s="7">
        <f>YEAR(T_Données[[#This Row],[Date ouverture]]-MOD(T_Données[[#This Row],[Date ouverture]]-2,7)+3)</f>
        <v>2018</v>
      </c>
      <c r="E184" s="7">
        <f>MONTH(T_Données[[#This Row],[Date ouverture]]-WEEKDAY(T_Données[[#This Row],[Date ouverture]]-1)+4)</f>
        <v>4</v>
      </c>
      <c r="F184" s="7">
        <f>_xlfn.ISOWEEKNUM(T_Données[[#This Row],[Date ouverture]])</f>
        <v>14</v>
      </c>
      <c r="G184" s="8" t="s">
        <v>8</v>
      </c>
      <c r="H184" s="8" t="s">
        <v>193</v>
      </c>
      <c r="I184" s="10" t="s">
        <v>195</v>
      </c>
      <c r="J184" s="14" t="s">
        <v>87</v>
      </c>
    </row>
    <row r="185" spans="1:10" x14ac:dyDescent="0.25">
      <c r="A185" s="23">
        <f t="shared" si="2"/>
        <v>184</v>
      </c>
      <c r="B185" s="7" t="s">
        <v>232</v>
      </c>
      <c r="C185" s="9">
        <v>43193</v>
      </c>
      <c r="D185" s="7">
        <f>YEAR(T_Données[[#This Row],[Date ouverture]]-MOD(T_Données[[#This Row],[Date ouverture]]-2,7)+3)</f>
        <v>2018</v>
      </c>
      <c r="E185" s="7">
        <f>MONTH(T_Données[[#This Row],[Date ouverture]]-WEEKDAY(T_Données[[#This Row],[Date ouverture]]-1)+4)</f>
        <v>4</v>
      </c>
      <c r="F185" s="7">
        <f>_xlfn.ISOWEEKNUM(T_Données[[#This Row],[Date ouverture]])</f>
        <v>14</v>
      </c>
      <c r="G185" s="8" t="s">
        <v>8</v>
      </c>
      <c r="H185" s="8" t="s">
        <v>20</v>
      </c>
      <c r="I185" s="10" t="s">
        <v>141</v>
      </c>
      <c r="J185" s="14" t="s">
        <v>88</v>
      </c>
    </row>
    <row r="186" spans="1:10" x14ac:dyDescent="0.25">
      <c r="A186" s="23">
        <f t="shared" si="2"/>
        <v>185</v>
      </c>
      <c r="B186" s="7" t="s">
        <v>233</v>
      </c>
      <c r="C186" s="9">
        <v>43194</v>
      </c>
      <c r="D186" s="7">
        <f>YEAR(T_Données[[#This Row],[Date ouverture]]-MOD(T_Données[[#This Row],[Date ouverture]]-2,7)+3)</f>
        <v>2018</v>
      </c>
      <c r="E186" s="7">
        <f>MONTH(T_Données[[#This Row],[Date ouverture]]-WEEKDAY(T_Données[[#This Row],[Date ouverture]]-1)+4)</f>
        <v>4</v>
      </c>
      <c r="F186" s="7">
        <f>_xlfn.ISOWEEKNUM(T_Données[[#This Row],[Date ouverture]])</f>
        <v>14</v>
      </c>
      <c r="G186" s="8" t="s">
        <v>8</v>
      </c>
      <c r="H186" s="8" t="s">
        <v>22</v>
      </c>
      <c r="I186" s="10" t="s">
        <v>136</v>
      </c>
      <c r="J186" s="14" t="s">
        <v>88</v>
      </c>
    </row>
    <row r="187" spans="1:10" x14ac:dyDescent="0.25">
      <c r="A187" s="23">
        <f t="shared" si="2"/>
        <v>186</v>
      </c>
      <c r="B187" s="7" t="s">
        <v>234</v>
      </c>
      <c r="C187" s="9">
        <v>43200</v>
      </c>
      <c r="D187" s="7">
        <f>YEAR(T_Données[[#This Row],[Date ouverture]]-MOD(T_Données[[#This Row],[Date ouverture]]-2,7)+3)</f>
        <v>2018</v>
      </c>
      <c r="E187" s="7">
        <f>MONTH(T_Données[[#This Row],[Date ouverture]]-WEEKDAY(T_Données[[#This Row],[Date ouverture]]-1)+4)</f>
        <v>4</v>
      </c>
      <c r="F187" s="7">
        <f>_xlfn.ISOWEEKNUM(T_Données[[#This Row],[Date ouverture]])</f>
        <v>15</v>
      </c>
      <c r="G187" s="8" t="s">
        <v>9</v>
      </c>
      <c r="H187" s="8" t="s">
        <v>22</v>
      </c>
      <c r="I187" s="10" t="s">
        <v>135</v>
      </c>
      <c r="J187" s="14" t="s">
        <v>87</v>
      </c>
    </row>
    <row r="188" spans="1:10" x14ac:dyDescent="0.25">
      <c r="A188" s="23">
        <f t="shared" si="2"/>
        <v>187</v>
      </c>
      <c r="B188" s="7" t="s">
        <v>237</v>
      </c>
      <c r="C188" s="9">
        <v>43207</v>
      </c>
      <c r="D188" s="7">
        <f>YEAR(T_Données[[#This Row],[Date ouverture]]-MOD(T_Données[[#This Row],[Date ouverture]]-2,7)+3)</f>
        <v>2018</v>
      </c>
      <c r="E188" s="7">
        <f>MONTH(T_Données[[#This Row],[Date ouverture]]-WEEKDAY(T_Données[[#This Row],[Date ouverture]]-1)+4)</f>
        <v>4</v>
      </c>
      <c r="F188" s="7">
        <f>_xlfn.ISOWEEKNUM(T_Données[[#This Row],[Date ouverture]])</f>
        <v>16</v>
      </c>
      <c r="G188" s="8" t="s">
        <v>8</v>
      </c>
      <c r="H188" s="8" t="s">
        <v>22</v>
      </c>
      <c r="I188" s="10" t="s">
        <v>143</v>
      </c>
      <c r="J188" s="14" t="s">
        <v>87</v>
      </c>
    </row>
    <row r="189" spans="1:10" x14ac:dyDescent="0.25">
      <c r="A189" s="23">
        <f t="shared" si="2"/>
        <v>188</v>
      </c>
      <c r="B189" s="7" t="s">
        <v>238</v>
      </c>
      <c r="C189" s="9">
        <v>43207</v>
      </c>
      <c r="D189" s="7">
        <f>YEAR(T_Données[[#This Row],[Date ouverture]]-MOD(T_Données[[#This Row],[Date ouverture]]-2,7)+3)</f>
        <v>2018</v>
      </c>
      <c r="E189" s="7">
        <f>MONTH(T_Données[[#This Row],[Date ouverture]]-WEEKDAY(T_Données[[#This Row],[Date ouverture]]-1)+4)</f>
        <v>4</v>
      </c>
      <c r="F189" s="7">
        <f>_xlfn.ISOWEEKNUM(T_Données[[#This Row],[Date ouverture]])</f>
        <v>16</v>
      </c>
      <c r="G189" s="8" t="s">
        <v>9</v>
      </c>
      <c r="H189" s="8" t="s">
        <v>235</v>
      </c>
      <c r="I189" s="10" t="s">
        <v>76</v>
      </c>
      <c r="J189" s="14" t="s">
        <v>87</v>
      </c>
    </row>
    <row r="190" spans="1:10" x14ac:dyDescent="0.25">
      <c r="A190" s="23">
        <f t="shared" si="2"/>
        <v>189</v>
      </c>
      <c r="B190" s="7" t="s">
        <v>239</v>
      </c>
      <c r="C190" s="9">
        <v>43209</v>
      </c>
      <c r="D190" s="7">
        <f>YEAR(T_Données[[#This Row],[Date ouverture]]-MOD(T_Données[[#This Row],[Date ouverture]]-2,7)+3)</f>
        <v>2018</v>
      </c>
      <c r="E190" s="7">
        <f>MONTH(T_Données[[#This Row],[Date ouverture]]-WEEKDAY(T_Données[[#This Row],[Date ouverture]]-1)+4)</f>
        <v>4</v>
      </c>
      <c r="F190" s="7">
        <f>_xlfn.ISOWEEKNUM(T_Données[[#This Row],[Date ouverture]])</f>
        <v>16</v>
      </c>
      <c r="G190" s="8" t="s">
        <v>8</v>
      </c>
      <c r="H190" s="8" t="s">
        <v>16</v>
      </c>
      <c r="I190" s="10" t="s">
        <v>130</v>
      </c>
      <c r="J190" s="14" t="s">
        <v>87</v>
      </c>
    </row>
    <row r="191" spans="1:10" x14ac:dyDescent="0.25">
      <c r="A191" s="23">
        <f t="shared" si="2"/>
        <v>190</v>
      </c>
      <c r="B191" s="7" t="s">
        <v>236</v>
      </c>
      <c r="C191" s="9">
        <v>43210</v>
      </c>
      <c r="D191" s="7">
        <f>YEAR(T_Données[[#This Row],[Date ouverture]]-MOD(T_Données[[#This Row],[Date ouverture]]-2,7)+3)</f>
        <v>2018</v>
      </c>
      <c r="E191" s="7">
        <f>MONTH(T_Données[[#This Row],[Date ouverture]]-WEEKDAY(T_Données[[#This Row],[Date ouverture]]-1)+4)</f>
        <v>4</v>
      </c>
      <c r="F191" s="7">
        <f>_xlfn.ISOWEEKNUM(T_Données[[#This Row],[Date ouverture]])</f>
        <v>16</v>
      </c>
      <c r="G191" s="8" t="s">
        <v>9</v>
      </c>
      <c r="H191" s="8" t="s">
        <v>286</v>
      </c>
      <c r="I191" s="10" t="s">
        <v>6</v>
      </c>
      <c r="J191" s="14" t="s">
        <v>88</v>
      </c>
    </row>
    <row r="192" spans="1:10" x14ac:dyDescent="0.25">
      <c r="A192" s="23">
        <f t="shared" si="2"/>
        <v>191</v>
      </c>
      <c r="B192" s="7" t="s">
        <v>240</v>
      </c>
      <c r="C192" s="9">
        <v>43213</v>
      </c>
      <c r="D192" s="7">
        <f>YEAR(T_Données[[#This Row],[Date ouverture]]-MOD(T_Données[[#This Row],[Date ouverture]]-2,7)+3)</f>
        <v>2018</v>
      </c>
      <c r="E192" s="7">
        <f>MONTH(T_Données[[#This Row],[Date ouverture]]-WEEKDAY(T_Données[[#This Row],[Date ouverture]]-1)+4)</f>
        <v>4</v>
      </c>
      <c r="F192" s="7">
        <f>_xlfn.ISOWEEKNUM(T_Données[[#This Row],[Date ouverture]])</f>
        <v>17</v>
      </c>
      <c r="G192" s="8" t="s">
        <v>8</v>
      </c>
      <c r="H192" s="8" t="s">
        <v>22</v>
      </c>
      <c r="I192" s="10" t="s">
        <v>143</v>
      </c>
      <c r="J192" s="14" t="s">
        <v>87</v>
      </c>
    </row>
    <row r="193" spans="1:10" x14ac:dyDescent="0.25">
      <c r="A193" s="23">
        <f t="shared" si="2"/>
        <v>192</v>
      </c>
      <c r="B193" s="7" t="s">
        <v>241</v>
      </c>
      <c r="C193" s="9">
        <v>43220</v>
      </c>
      <c r="D193" s="7">
        <f>YEAR(T_Données[[#This Row],[Date ouverture]]-MOD(T_Données[[#This Row],[Date ouverture]]-2,7)+3)</f>
        <v>2018</v>
      </c>
      <c r="E193" s="7">
        <f>MONTH(T_Données[[#This Row],[Date ouverture]]-WEEKDAY(T_Données[[#This Row],[Date ouverture]]-1)+4)</f>
        <v>5</v>
      </c>
      <c r="F193" s="7">
        <f>_xlfn.ISOWEEKNUM(T_Données[[#This Row],[Date ouverture]])</f>
        <v>18</v>
      </c>
      <c r="G193" s="8" t="s">
        <v>8</v>
      </c>
      <c r="H193" s="8" t="s">
        <v>22</v>
      </c>
      <c r="I193" s="7" t="s">
        <v>130</v>
      </c>
      <c r="J193" s="14" t="s">
        <v>87</v>
      </c>
    </row>
    <row r="194" spans="1:10" x14ac:dyDescent="0.25">
      <c r="A194" s="23">
        <f t="shared" si="2"/>
        <v>193</v>
      </c>
      <c r="B194" s="7" t="s">
        <v>242</v>
      </c>
      <c r="C194" s="9">
        <v>43215</v>
      </c>
      <c r="D194" s="7">
        <f>YEAR(T_Données[[#This Row],[Date ouverture]]-MOD(T_Données[[#This Row],[Date ouverture]]-2,7)+3)</f>
        <v>2018</v>
      </c>
      <c r="E194" s="7">
        <f>MONTH(T_Données[[#This Row],[Date ouverture]]-WEEKDAY(T_Données[[#This Row],[Date ouverture]]-1)+4)</f>
        <v>4</v>
      </c>
      <c r="F194" s="7">
        <f>_xlfn.ISOWEEKNUM(T_Données[[#This Row],[Date ouverture]])</f>
        <v>17</v>
      </c>
      <c r="G194" s="8" t="s">
        <v>8</v>
      </c>
      <c r="H194" s="8" t="s">
        <v>22</v>
      </c>
      <c r="I194" s="10" t="s">
        <v>143</v>
      </c>
      <c r="J194" s="14" t="s">
        <v>88</v>
      </c>
    </row>
    <row r="195" spans="1:10" x14ac:dyDescent="0.25">
      <c r="A195" s="23">
        <f t="shared" ref="A195:A258" si="3">ROW()-1</f>
        <v>194</v>
      </c>
      <c r="B195" s="7" t="s">
        <v>243</v>
      </c>
      <c r="C195" s="9">
        <v>43223</v>
      </c>
      <c r="D195" s="7">
        <f>YEAR(T_Données[[#This Row],[Date ouverture]]-MOD(T_Données[[#This Row],[Date ouverture]]-2,7)+3)</f>
        <v>2018</v>
      </c>
      <c r="E195" s="7">
        <f>MONTH(T_Données[[#This Row],[Date ouverture]]-WEEKDAY(T_Données[[#This Row],[Date ouverture]]-1)+4)</f>
        <v>5</v>
      </c>
      <c r="F195" s="7">
        <f>_xlfn.ISOWEEKNUM(T_Données[[#This Row],[Date ouverture]])</f>
        <v>18</v>
      </c>
      <c r="G195" s="8" t="s">
        <v>8</v>
      </c>
      <c r="H195" s="8" t="s">
        <v>16</v>
      </c>
      <c r="I195" s="10" t="s">
        <v>130</v>
      </c>
      <c r="J195" s="14" t="s">
        <v>87</v>
      </c>
    </row>
    <row r="196" spans="1:10" x14ac:dyDescent="0.25">
      <c r="A196" s="23">
        <f t="shared" si="3"/>
        <v>195</v>
      </c>
      <c r="B196" s="7" t="s">
        <v>244</v>
      </c>
      <c r="C196" s="9">
        <v>43223</v>
      </c>
      <c r="D196" s="7">
        <f>YEAR(T_Données[[#This Row],[Date ouverture]]-MOD(T_Données[[#This Row],[Date ouverture]]-2,7)+3)</f>
        <v>2018</v>
      </c>
      <c r="E196" s="7">
        <f>MONTH(T_Données[[#This Row],[Date ouverture]]-WEEKDAY(T_Données[[#This Row],[Date ouverture]]-1)+4)</f>
        <v>5</v>
      </c>
      <c r="F196" s="7">
        <f>_xlfn.ISOWEEKNUM(T_Données[[#This Row],[Date ouverture]])</f>
        <v>18</v>
      </c>
      <c r="G196" s="8" t="s">
        <v>8</v>
      </c>
      <c r="H196" s="8" t="s">
        <v>16</v>
      </c>
      <c r="I196" s="10" t="s">
        <v>130</v>
      </c>
      <c r="J196" s="14" t="s">
        <v>87</v>
      </c>
    </row>
    <row r="197" spans="1:10" x14ac:dyDescent="0.25">
      <c r="A197" s="23">
        <f t="shared" si="3"/>
        <v>196</v>
      </c>
      <c r="B197" s="7" t="s">
        <v>245</v>
      </c>
      <c r="C197" s="9">
        <v>43223</v>
      </c>
      <c r="D197" s="7">
        <f>YEAR(T_Données[[#This Row],[Date ouverture]]-MOD(T_Données[[#This Row],[Date ouverture]]-2,7)+3)</f>
        <v>2018</v>
      </c>
      <c r="E197" s="7">
        <f>MONTH(T_Données[[#This Row],[Date ouverture]]-WEEKDAY(T_Données[[#This Row],[Date ouverture]]-1)+4)</f>
        <v>5</v>
      </c>
      <c r="F197" s="7">
        <f>_xlfn.ISOWEEKNUM(T_Données[[#This Row],[Date ouverture]])</f>
        <v>18</v>
      </c>
      <c r="G197" s="8" t="s">
        <v>8</v>
      </c>
      <c r="H197" s="8" t="s">
        <v>16</v>
      </c>
      <c r="I197" s="10" t="s">
        <v>130</v>
      </c>
      <c r="J197" s="14" t="s">
        <v>87</v>
      </c>
    </row>
    <row r="198" spans="1:10" x14ac:dyDescent="0.25">
      <c r="A198" s="23">
        <f t="shared" si="3"/>
        <v>197</v>
      </c>
      <c r="B198" s="7" t="s">
        <v>247</v>
      </c>
      <c r="C198" s="9">
        <v>43229</v>
      </c>
      <c r="D198" s="7">
        <f>YEAR(T_Données[[#This Row],[Date ouverture]]-MOD(T_Données[[#This Row],[Date ouverture]]-2,7)+3)</f>
        <v>2018</v>
      </c>
      <c r="E198" s="7">
        <f>MONTH(T_Données[[#This Row],[Date ouverture]]-WEEKDAY(T_Données[[#This Row],[Date ouverture]]-1)+4)</f>
        <v>5</v>
      </c>
      <c r="F198" s="7">
        <f>_xlfn.ISOWEEKNUM(T_Données[[#This Row],[Date ouverture]])</f>
        <v>19</v>
      </c>
      <c r="G198" s="8" t="s">
        <v>8</v>
      </c>
      <c r="H198" s="8" t="s">
        <v>22</v>
      </c>
      <c r="I198" s="10" t="s">
        <v>143</v>
      </c>
      <c r="J198" s="14" t="s">
        <v>88</v>
      </c>
    </row>
    <row r="199" spans="1:10" x14ac:dyDescent="0.25">
      <c r="A199" s="23">
        <f t="shared" si="3"/>
        <v>198</v>
      </c>
      <c r="B199" s="7" t="s">
        <v>248</v>
      </c>
      <c r="C199" s="9">
        <v>43231</v>
      </c>
      <c r="D199" s="7">
        <f>YEAR(T_Données[[#This Row],[Date ouverture]]-MOD(T_Données[[#This Row],[Date ouverture]]-2,7)+3)</f>
        <v>2018</v>
      </c>
      <c r="E199" s="7">
        <f>MONTH(T_Données[[#This Row],[Date ouverture]]-WEEKDAY(T_Données[[#This Row],[Date ouverture]]-1)+4)</f>
        <v>5</v>
      </c>
      <c r="F199" s="7">
        <f>_xlfn.ISOWEEKNUM(T_Données[[#This Row],[Date ouverture]])</f>
        <v>19</v>
      </c>
      <c r="G199" s="8" t="s">
        <v>8</v>
      </c>
      <c r="H199" s="8" t="s">
        <v>18</v>
      </c>
      <c r="I199" s="10" t="s">
        <v>217</v>
      </c>
      <c r="J199" s="14" t="s">
        <v>88</v>
      </c>
    </row>
    <row r="200" spans="1:10" x14ac:dyDescent="0.25">
      <c r="A200" s="23">
        <f t="shared" si="3"/>
        <v>199</v>
      </c>
      <c r="B200" s="7" t="s">
        <v>249</v>
      </c>
      <c r="C200" s="9">
        <v>43237</v>
      </c>
      <c r="D200" s="7">
        <f>YEAR(T_Données[[#This Row],[Date ouverture]]-MOD(T_Données[[#This Row],[Date ouverture]]-2,7)+3)</f>
        <v>2018</v>
      </c>
      <c r="E200" s="7">
        <f>MONTH(T_Données[[#This Row],[Date ouverture]]-WEEKDAY(T_Données[[#This Row],[Date ouverture]]-1)+4)</f>
        <v>5</v>
      </c>
      <c r="F200" s="7">
        <f>_xlfn.ISOWEEKNUM(T_Données[[#This Row],[Date ouverture]])</f>
        <v>20</v>
      </c>
      <c r="G200" s="8" t="s">
        <v>9</v>
      </c>
      <c r="H200" s="8" t="s">
        <v>20</v>
      </c>
      <c r="I200" s="10" t="s">
        <v>246</v>
      </c>
      <c r="J200" s="14" t="s">
        <v>87</v>
      </c>
    </row>
    <row r="201" spans="1:10" x14ac:dyDescent="0.25">
      <c r="A201" s="23">
        <f t="shared" si="3"/>
        <v>200</v>
      </c>
      <c r="B201" s="7" t="s">
        <v>250</v>
      </c>
      <c r="C201" s="9">
        <v>43237</v>
      </c>
      <c r="D201" s="7">
        <f>YEAR(T_Données[[#This Row],[Date ouverture]]-MOD(T_Données[[#This Row],[Date ouverture]]-2,7)+3)</f>
        <v>2018</v>
      </c>
      <c r="E201" s="7">
        <f>MONTH(T_Données[[#This Row],[Date ouverture]]-WEEKDAY(T_Données[[#This Row],[Date ouverture]]-1)+4)</f>
        <v>5</v>
      </c>
      <c r="F201" s="7">
        <f>_xlfn.ISOWEEKNUM(T_Données[[#This Row],[Date ouverture]])</f>
        <v>20</v>
      </c>
      <c r="G201" s="8" t="s">
        <v>9</v>
      </c>
      <c r="H201" s="8" t="s">
        <v>12</v>
      </c>
      <c r="I201" s="10" t="s">
        <v>7</v>
      </c>
      <c r="J201" s="14" t="s">
        <v>87</v>
      </c>
    </row>
    <row r="202" spans="1:10" x14ac:dyDescent="0.25">
      <c r="A202" s="23">
        <f t="shared" si="3"/>
        <v>201</v>
      </c>
      <c r="B202" s="7" t="s">
        <v>251</v>
      </c>
      <c r="C202" s="9">
        <v>43242</v>
      </c>
      <c r="D202" s="7">
        <f>YEAR(T_Données[[#This Row],[Date ouverture]]-MOD(T_Données[[#This Row],[Date ouverture]]-2,7)+3)</f>
        <v>2018</v>
      </c>
      <c r="E202" s="7">
        <f>MONTH(T_Données[[#This Row],[Date ouverture]]-WEEKDAY(T_Données[[#This Row],[Date ouverture]]-1)+4)</f>
        <v>5</v>
      </c>
      <c r="F202" s="7">
        <f>_xlfn.ISOWEEKNUM(T_Données[[#This Row],[Date ouverture]])</f>
        <v>21</v>
      </c>
      <c r="G202" s="8" t="s">
        <v>8</v>
      </c>
      <c r="H202" s="8" t="s">
        <v>235</v>
      </c>
      <c r="I202" s="10" t="s">
        <v>130</v>
      </c>
      <c r="J202" s="14" t="s">
        <v>88</v>
      </c>
    </row>
    <row r="203" spans="1:10" x14ac:dyDescent="0.25">
      <c r="A203" s="23">
        <f t="shared" si="3"/>
        <v>202</v>
      </c>
      <c r="B203" s="7" t="s">
        <v>252</v>
      </c>
      <c r="C203" s="9">
        <v>43242</v>
      </c>
      <c r="D203" s="7">
        <f>YEAR(T_Données[[#This Row],[Date ouverture]]-MOD(T_Données[[#This Row],[Date ouverture]]-2,7)+3)</f>
        <v>2018</v>
      </c>
      <c r="E203" s="7">
        <f>MONTH(T_Données[[#This Row],[Date ouverture]]-WEEKDAY(T_Données[[#This Row],[Date ouverture]]-1)+4)</f>
        <v>5</v>
      </c>
      <c r="F203" s="7">
        <f>_xlfn.ISOWEEKNUM(T_Données[[#This Row],[Date ouverture]])</f>
        <v>21</v>
      </c>
      <c r="G203" s="8" t="s">
        <v>8</v>
      </c>
      <c r="H203" s="8" t="s">
        <v>12</v>
      </c>
      <c r="I203" s="10" t="s">
        <v>182</v>
      </c>
      <c r="J203" s="14" t="s">
        <v>87</v>
      </c>
    </row>
    <row r="204" spans="1:10" x14ac:dyDescent="0.25">
      <c r="A204" s="23">
        <f t="shared" si="3"/>
        <v>203</v>
      </c>
      <c r="B204" s="7" t="s">
        <v>253</v>
      </c>
      <c r="C204" s="9">
        <v>43242</v>
      </c>
      <c r="D204" s="7">
        <f>YEAR(T_Données[[#This Row],[Date ouverture]]-MOD(T_Données[[#This Row],[Date ouverture]]-2,7)+3)</f>
        <v>2018</v>
      </c>
      <c r="E204" s="7">
        <f>MONTH(T_Données[[#This Row],[Date ouverture]]-WEEKDAY(T_Données[[#This Row],[Date ouverture]]-1)+4)</f>
        <v>5</v>
      </c>
      <c r="F204" s="7">
        <f>_xlfn.ISOWEEKNUM(T_Données[[#This Row],[Date ouverture]])</f>
        <v>21</v>
      </c>
      <c r="G204" s="8" t="s">
        <v>8</v>
      </c>
      <c r="H204" s="8" t="s">
        <v>18</v>
      </c>
      <c r="I204" s="10" t="s">
        <v>135</v>
      </c>
      <c r="J204" s="14" t="s">
        <v>87</v>
      </c>
    </row>
    <row r="205" spans="1:10" x14ac:dyDescent="0.25">
      <c r="A205" s="23">
        <f t="shared" si="3"/>
        <v>204</v>
      </c>
      <c r="B205" s="7" t="s">
        <v>254</v>
      </c>
      <c r="C205" s="9">
        <v>43242</v>
      </c>
      <c r="D205" s="7">
        <f>YEAR(T_Données[[#This Row],[Date ouverture]]-MOD(T_Données[[#This Row],[Date ouverture]]-2,7)+3)</f>
        <v>2018</v>
      </c>
      <c r="E205" s="7">
        <f>MONTH(T_Données[[#This Row],[Date ouverture]]-WEEKDAY(T_Données[[#This Row],[Date ouverture]]-1)+4)</f>
        <v>5</v>
      </c>
      <c r="F205" s="7">
        <f>_xlfn.ISOWEEKNUM(T_Données[[#This Row],[Date ouverture]])</f>
        <v>21</v>
      </c>
      <c r="G205" s="8" t="s">
        <v>8</v>
      </c>
      <c r="H205" s="8" t="s">
        <v>22</v>
      </c>
      <c r="I205" s="10" t="s">
        <v>143</v>
      </c>
      <c r="J205" s="14" t="s">
        <v>87</v>
      </c>
    </row>
    <row r="206" spans="1:10" x14ac:dyDescent="0.25">
      <c r="A206" s="23">
        <f t="shared" si="3"/>
        <v>205</v>
      </c>
      <c r="B206" s="7" t="s">
        <v>255</v>
      </c>
      <c r="C206" s="9">
        <v>43242</v>
      </c>
      <c r="D206" s="7">
        <f>YEAR(T_Données[[#This Row],[Date ouverture]]-MOD(T_Données[[#This Row],[Date ouverture]]-2,7)+3)</f>
        <v>2018</v>
      </c>
      <c r="E206" s="7">
        <f>MONTH(T_Données[[#This Row],[Date ouverture]]-WEEKDAY(T_Données[[#This Row],[Date ouverture]]-1)+4)</f>
        <v>5</v>
      </c>
      <c r="F206" s="7">
        <f>_xlfn.ISOWEEKNUM(T_Données[[#This Row],[Date ouverture]])</f>
        <v>21</v>
      </c>
      <c r="G206" s="8" t="s">
        <v>8</v>
      </c>
      <c r="H206" s="8" t="s">
        <v>22</v>
      </c>
      <c r="I206" s="10" t="s">
        <v>143</v>
      </c>
      <c r="J206" s="14" t="s">
        <v>87</v>
      </c>
    </row>
    <row r="207" spans="1:10" x14ac:dyDescent="0.25">
      <c r="A207" s="23">
        <f t="shared" si="3"/>
        <v>206</v>
      </c>
      <c r="B207" s="7" t="s">
        <v>256</v>
      </c>
      <c r="C207" s="9">
        <v>43244</v>
      </c>
      <c r="D207" s="7">
        <f>YEAR(T_Données[[#This Row],[Date ouverture]]-MOD(T_Données[[#This Row],[Date ouverture]]-2,7)+3)</f>
        <v>2018</v>
      </c>
      <c r="E207" s="7">
        <f>MONTH(T_Données[[#This Row],[Date ouverture]]-WEEKDAY(T_Données[[#This Row],[Date ouverture]]-1)+4)</f>
        <v>5</v>
      </c>
      <c r="F207" s="7">
        <f>_xlfn.ISOWEEKNUM(T_Données[[#This Row],[Date ouverture]])</f>
        <v>21</v>
      </c>
      <c r="G207" s="8" t="s">
        <v>8</v>
      </c>
      <c r="H207" s="8" t="s">
        <v>22</v>
      </c>
      <c r="I207" s="10" t="s">
        <v>140</v>
      </c>
      <c r="J207" s="14" t="s">
        <v>87</v>
      </c>
    </row>
    <row r="208" spans="1:10" x14ac:dyDescent="0.25">
      <c r="A208" s="23">
        <f t="shared" si="3"/>
        <v>207</v>
      </c>
      <c r="B208" s="7" t="s">
        <v>257</v>
      </c>
      <c r="C208" s="9">
        <v>43244</v>
      </c>
      <c r="D208" s="7">
        <f>YEAR(T_Données[[#This Row],[Date ouverture]]-MOD(T_Données[[#This Row],[Date ouverture]]-2,7)+3)</f>
        <v>2018</v>
      </c>
      <c r="E208" s="7">
        <f>MONTH(T_Données[[#This Row],[Date ouverture]]-WEEKDAY(T_Données[[#This Row],[Date ouverture]]-1)+4)</f>
        <v>5</v>
      </c>
      <c r="F208" s="7">
        <f>_xlfn.ISOWEEKNUM(T_Données[[#This Row],[Date ouverture]])</f>
        <v>21</v>
      </c>
      <c r="G208" s="8" t="s">
        <v>8</v>
      </c>
      <c r="H208" s="8" t="s">
        <v>22</v>
      </c>
      <c r="I208" s="10" t="s">
        <v>135</v>
      </c>
      <c r="J208" s="14" t="s">
        <v>88</v>
      </c>
    </row>
    <row r="209" spans="1:10" x14ac:dyDescent="0.25">
      <c r="A209" s="23">
        <f t="shared" si="3"/>
        <v>208</v>
      </c>
      <c r="B209" s="7" t="s">
        <v>258</v>
      </c>
      <c r="C209" s="9">
        <v>43245</v>
      </c>
      <c r="D209" s="7">
        <f>YEAR(T_Données[[#This Row],[Date ouverture]]-MOD(T_Données[[#This Row],[Date ouverture]]-2,7)+3)</f>
        <v>2018</v>
      </c>
      <c r="E209" s="7">
        <f>MONTH(T_Données[[#This Row],[Date ouverture]]-WEEKDAY(T_Données[[#This Row],[Date ouverture]]-1)+4)</f>
        <v>5</v>
      </c>
      <c r="F209" s="7">
        <f>_xlfn.ISOWEEKNUM(T_Données[[#This Row],[Date ouverture]])</f>
        <v>21</v>
      </c>
      <c r="G209" s="8" t="s">
        <v>8</v>
      </c>
      <c r="H209" s="8" t="s">
        <v>22</v>
      </c>
      <c r="I209" s="10" t="s">
        <v>133</v>
      </c>
      <c r="J209" s="14" t="s">
        <v>87</v>
      </c>
    </row>
    <row r="210" spans="1:10" x14ac:dyDescent="0.25">
      <c r="A210" s="23">
        <f t="shared" si="3"/>
        <v>209</v>
      </c>
      <c r="B210" s="7" t="s">
        <v>259</v>
      </c>
      <c r="C210" s="9">
        <v>43248</v>
      </c>
      <c r="D210" s="7">
        <f>YEAR(T_Données[[#This Row],[Date ouverture]]-MOD(T_Données[[#This Row],[Date ouverture]]-2,7)+3)</f>
        <v>2018</v>
      </c>
      <c r="E210" s="7">
        <f>MONTH(T_Données[[#This Row],[Date ouverture]]-WEEKDAY(T_Données[[#This Row],[Date ouverture]]-1)+4)</f>
        <v>5</v>
      </c>
      <c r="F210" s="7">
        <f>_xlfn.ISOWEEKNUM(T_Données[[#This Row],[Date ouverture]])</f>
        <v>22</v>
      </c>
      <c r="G210" s="8" t="s">
        <v>8</v>
      </c>
      <c r="H210" s="8" t="s">
        <v>16</v>
      </c>
      <c r="I210" s="10" t="s">
        <v>133</v>
      </c>
      <c r="J210" s="14" t="s">
        <v>87</v>
      </c>
    </row>
    <row r="211" spans="1:10" x14ac:dyDescent="0.25">
      <c r="A211" s="23">
        <f t="shared" si="3"/>
        <v>210</v>
      </c>
      <c r="B211" s="7" t="s">
        <v>260</v>
      </c>
      <c r="C211" s="16">
        <v>43249</v>
      </c>
      <c r="D211" s="15">
        <f>YEAR(T_Données[[#This Row],[Date ouverture]]-MOD(T_Données[[#This Row],[Date ouverture]]-2,7)+3)</f>
        <v>2018</v>
      </c>
      <c r="E211" s="15">
        <f>MONTH(T_Données[[#This Row],[Date ouverture]]-WEEKDAY(T_Données[[#This Row],[Date ouverture]]-1)+4)</f>
        <v>5</v>
      </c>
      <c r="F211" s="7">
        <f>_xlfn.ISOWEEKNUM(T_Données[[#This Row],[Date ouverture]])</f>
        <v>22</v>
      </c>
      <c r="G211" s="17" t="s">
        <v>8</v>
      </c>
      <c r="H211" s="17" t="s">
        <v>12</v>
      </c>
      <c r="I211" s="10" t="s">
        <v>140</v>
      </c>
      <c r="J211" s="18" t="s">
        <v>88</v>
      </c>
    </row>
    <row r="212" spans="1:10" x14ac:dyDescent="0.25">
      <c r="A212" s="23">
        <f t="shared" si="3"/>
        <v>211</v>
      </c>
      <c r="B212" s="7" t="s">
        <v>261</v>
      </c>
      <c r="C212" s="16">
        <v>43249</v>
      </c>
      <c r="D212" s="15">
        <f>YEAR(T_Données[[#This Row],[Date ouverture]]-MOD(T_Données[[#This Row],[Date ouverture]]-2,7)+3)</f>
        <v>2018</v>
      </c>
      <c r="E212" s="15">
        <f>MONTH(T_Données[[#This Row],[Date ouverture]]-WEEKDAY(T_Données[[#This Row],[Date ouverture]]-1)+4)</f>
        <v>5</v>
      </c>
      <c r="F212" s="7">
        <f>_xlfn.ISOWEEKNUM(T_Données[[#This Row],[Date ouverture]])</f>
        <v>22</v>
      </c>
      <c r="G212" s="17" t="s">
        <v>8</v>
      </c>
      <c r="H212" s="17" t="s">
        <v>15</v>
      </c>
      <c r="I212" s="10" t="s">
        <v>133</v>
      </c>
      <c r="J212" s="18" t="s">
        <v>87</v>
      </c>
    </row>
    <row r="213" spans="1:10" x14ac:dyDescent="0.25">
      <c r="A213" s="23">
        <f t="shared" si="3"/>
        <v>212</v>
      </c>
      <c r="B213" s="7" t="s">
        <v>262</v>
      </c>
      <c r="C213" s="16">
        <v>43255</v>
      </c>
      <c r="D213" s="15">
        <f>YEAR(T_Données[[#This Row],[Date ouverture]]-MOD(T_Données[[#This Row],[Date ouverture]]-2,7)+3)</f>
        <v>2018</v>
      </c>
      <c r="E213" s="15">
        <f>MONTH(T_Données[[#This Row],[Date ouverture]]-WEEKDAY(T_Données[[#This Row],[Date ouverture]]-1)+4)</f>
        <v>6</v>
      </c>
      <c r="F213" s="7">
        <f>_xlfn.ISOWEEKNUM(T_Données[[#This Row],[Date ouverture]])</f>
        <v>23</v>
      </c>
      <c r="G213" s="17" t="s">
        <v>8</v>
      </c>
      <c r="H213" s="17" t="s">
        <v>22</v>
      </c>
      <c r="I213" s="10" t="s">
        <v>143</v>
      </c>
      <c r="J213" s="18" t="s">
        <v>87</v>
      </c>
    </row>
    <row r="214" spans="1:10" x14ac:dyDescent="0.25">
      <c r="A214" s="23">
        <f t="shared" si="3"/>
        <v>213</v>
      </c>
      <c r="B214" s="7" t="s">
        <v>263</v>
      </c>
      <c r="C214" s="16">
        <v>43255</v>
      </c>
      <c r="D214" s="15">
        <f>YEAR(T_Données[[#This Row],[Date ouverture]]-MOD(T_Données[[#This Row],[Date ouverture]]-2,7)+3)</f>
        <v>2018</v>
      </c>
      <c r="E214" s="15">
        <f>MONTH(T_Données[[#This Row],[Date ouverture]]-WEEKDAY(T_Données[[#This Row],[Date ouverture]]-1)+4)</f>
        <v>6</v>
      </c>
      <c r="F214" s="7">
        <f>_xlfn.ISOWEEKNUM(T_Données[[#This Row],[Date ouverture]])</f>
        <v>23</v>
      </c>
      <c r="G214" s="17" t="s">
        <v>8</v>
      </c>
      <c r="H214" s="17" t="s">
        <v>22</v>
      </c>
      <c r="I214" s="7" t="s">
        <v>144</v>
      </c>
      <c r="J214" s="14" t="s">
        <v>88</v>
      </c>
    </row>
    <row r="215" spans="1:10" x14ac:dyDescent="0.25">
      <c r="A215" s="23">
        <f t="shared" si="3"/>
        <v>214</v>
      </c>
      <c r="B215" s="7" t="s">
        <v>264</v>
      </c>
      <c r="C215" s="16">
        <v>43255</v>
      </c>
      <c r="D215" s="15">
        <f>YEAR(T_Données[[#This Row],[Date ouverture]]-MOD(T_Données[[#This Row],[Date ouverture]]-2,7)+3)</f>
        <v>2018</v>
      </c>
      <c r="E215" s="15">
        <f>MONTH(T_Données[[#This Row],[Date ouverture]]-WEEKDAY(T_Données[[#This Row],[Date ouverture]]-1)+4)</f>
        <v>6</v>
      </c>
      <c r="F215" s="7">
        <f>_xlfn.ISOWEEKNUM(T_Données[[#This Row],[Date ouverture]])</f>
        <v>23</v>
      </c>
      <c r="G215" s="17" t="s">
        <v>8</v>
      </c>
      <c r="H215" s="17" t="s">
        <v>22</v>
      </c>
      <c r="I215" s="7" t="s">
        <v>131</v>
      </c>
      <c r="J215" s="14" t="s">
        <v>87</v>
      </c>
    </row>
    <row r="216" spans="1:10" x14ac:dyDescent="0.25">
      <c r="A216" s="23">
        <f t="shared" si="3"/>
        <v>215</v>
      </c>
      <c r="B216" s="15" t="s">
        <v>265</v>
      </c>
      <c r="C216" s="16">
        <v>43258</v>
      </c>
      <c r="D216" s="15">
        <f>YEAR(T_Données[[#This Row],[Date ouverture]]-MOD(T_Données[[#This Row],[Date ouverture]]-2,7)+3)</f>
        <v>2018</v>
      </c>
      <c r="E216" s="15">
        <f>MONTH(T_Données[[#This Row],[Date ouverture]]-WEEKDAY(T_Données[[#This Row],[Date ouverture]]-1)+4)</f>
        <v>6</v>
      </c>
      <c r="F216" s="7">
        <f>_xlfn.ISOWEEKNUM(T_Données[[#This Row],[Date ouverture]])</f>
        <v>23</v>
      </c>
      <c r="G216" s="8" t="s">
        <v>8</v>
      </c>
      <c r="H216" s="8" t="s">
        <v>22</v>
      </c>
      <c r="I216" s="7" t="s">
        <v>143</v>
      </c>
      <c r="J216" s="14" t="s">
        <v>88</v>
      </c>
    </row>
    <row r="217" spans="1:10" x14ac:dyDescent="0.25">
      <c r="A217" s="23">
        <f t="shared" si="3"/>
        <v>216</v>
      </c>
      <c r="B217" s="15" t="s">
        <v>266</v>
      </c>
      <c r="C217" s="16">
        <v>43258</v>
      </c>
      <c r="D217" s="15">
        <f>YEAR(T_Données[[#This Row],[Date ouverture]]-MOD(T_Données[[#This Row],[Date ouverture]]-2,7)+3)</f>
        <v>2018</v>
      </c>
      <c r="E217" s="15">
        <f>MONTH(T_Données[[#This Row],[Date ouverture]]-WEEKDAY(T_Données[[#This Row],[Date ouverture]]-1)+4)</f>
        <v>6</v>
      </c>
      <c r="F217" s="7">
        <f>_xlfn.ISOWEEKNUM(T_Données[[#This Row],[Date ouverture]])</f>
        <v>23</v>
      </c>
      <c r="G217" s="8" t="s">
        <v>8</v>
      </c>
      <c r="H217" s="8" t="s">
        <v>12</v>
      </c>
      <c r="I217" s="7" t="s">
        <v>140</v>
      </c>
      <c r="J217" s="14" t="s">
        <v>88</v>
      </c>
    </row>
    <row r="218" spans="1:10" x14ac:dyDescent="0.25">
      <c r="A218" s="23">
        <f t="shared" si="3"/>
        <v>217</v>
      </c>
      <c r="B218" s="15" t="s">
        <v>267</v>
      </c>
      <c r="C218" s="16">
        <v>43258</v>
      </c>
      <c r="D218" s="15">
        <f>YEAR(T_Données[[#This Row],[Date ouverture]]-MOD(T_Données[[#This Row],[Date ouverture]]-2,7)+3)</f>
        <v>2018</v>
      </c>
      <c r="E218" s="15">
        <f>MONTH(T_Données[[#This Row],[Date ouverture]]-WEEKDAY(T_Données[[#This Row],[Date ouverture]]-1)+4)</f>
        <v>6</v>
      </c>
      <c r="F218" s="7">
        <f>_xlfn.ISOWEEKNUM(T_Données[[#This Row],[Date ouverture]])</f>
        <v>23</v>
      </c>
      <c r="G218" s="8" t="s">
        <v>8</v>
      </c>
      <c r="H218" s="8" t="s">
        <v>10</v>
      </c>
      <c r="I218" s="7" t="s">
        <v>270</v>
      </c>
      <c r="J218" s="14" t="s">
        <v>87</v>
      </c>
    </row>
    <row r="219" spans="1:10" x14ac:dyDescent="0.25">
      <c r="A219" s="23">
        <f t="shared" si="3"/>
        <v>218</v>
      </c>
      <c r="B219" s="15" t="s">
        <v>268</v>
      </c>
      <c r="C219" s="16">
        <v>43264</v>
      </c>
      <c r="D219" s="15">
        <f>YEAR(T_Données[[#This Row],[Date ouverture]]-MOD(T_Données[[#This Row],[Date ouverture]]-2,7)+3)</f>
        <v>2018</v>
      </c>
      <c r="E219" s="15">
        <f>MONTH(T_Données[[#This Row],[Date ouverture]]-WEEKDAY(T_Données[[#This Row],[Date ouverture]]-1)+4)</f>
        <v>6</v>
      </c>
      <c r="F219" s="7">
        <f>_xlfn.ISOWEEKNUM(T_Données[[#This Row],[Date ouverture]])</f>
        <v>24</v>
      </c>
      <c r="G219" s="17" t="s">
        <v>9</v>
      </c>
      <c r="H219" s="17" t="s">
        <v>22</v>
      </c>
      <c r="I219" s="7" t="s">
        <v>131</v>
      </c>
      <c r="J219" s="18" t="s">
        <v>88</v>
      </c>
    </row>
    <row r="220" spans="1:10" x14ac:dyDescent="0.25">
      <c r="A220" s="23">
        <f t="shared" si="3"/>
        <v>219</v>
      </c>
      <c r="B220" s="15" t="s">
        <v>269</v>
      </c>
      <c r="C220" s="16">
        <v>43264</v>
      </c>
      <c r="D220" s="15">
        <f>YEAR(T_Données[[#This Row],[Date ouverture]]-MOD(T_Données[[#This Row],[Date ouverture]]-2,7)+3)</f>
        <v>2018</v>
      </c>
      <c r="E220" s="15">
        <f>MONTH(T_Données[[#This Row],[Date ouverture]]-WEEKDAY(T_Données[[#This Row],[Date ouverture]]-1)+4)</f>
        <v>6</v>
      </c>
      <c r="F220" s="7">
        <f>_xlfn.ISOWEEKNUM(T_Données[[#This Row],[Date ouverture]])</f>
        <v>24</v>
      </c>
      <c r="G220" s="8" t="s">
        <v>9</v>
      </c>
      <c r="H220" s="8" t="s">
        <v>10</v>
      </c>
      <c r="I220" s="7" t="s">
        <v>270</v>
      </c>
      <c r="J220" s="14" t="s">
        <v>87</v>
      </c>
    </row>
    <row r="221" spans="1:10" x14ac:dyDescent="0.25">
      <c r="A221" s="23">
        <f t="shared" si="3"/>
        <v>220</v>
      </c>
      <c r="B221" s="15" t="s">
        <v>271</v>
      </c>
      <c r="C221" s="16">
        <v>43264</v>
      </c>
      <c r="D221" s="15">
        <f>YEAR(T_Données[[#This Row],[Date ouverture]]-MOD(T_Données[[#This Row],[Date ouverture]]-2,7)+3)</f>
        <v>2018</v>
      </c>
      <c r="E221" s="15">
        <f>MONTH(T_Données[[#This Row],[Date ouverture]]-WEEKDAY(T_Données[[#This Row],[Date ouverture]]-1)+4)</f>
        <v>6</v>
      </c>
      <c r="F221" s="7">
        <f>_xlfn.ISOWEEKNUM(T_Données[[#This Row],[Date ouverture]])</f>
        <v>24</v>
      </c>
      <c r="G221" s="17" t="s">
        <v>9</v>
      </c>
      <c r="H221" s="17" t="s">
        <v>10</v>
      </c>
      <c r="I221" s="7" t="s">
        <v>140</v>
      </c>
      <c r="J221" s="18" t="s">
        <v>88</v>
      </c>
    </row>
    <row r="222" spans="1:10" x14ac:dyDescent="0.25">
      <c r="A222" s="23">
        <f t="shared" si="3"/>
        <v>221</v>
      </c>
      <c r="B222" s="15" t="s">
        <v>272</v>
      </c>
      <c r="C222" s="16">
        <v>43265</v>
      </c>
      <c r="D222" s="15">
        <f>YEAR(T_Données[[#This Row],[Date ouverture]]-MOD(T_Données[[#This Row],[Date ouverture]]-2,7)+3)</f>
        <v>2018</v>
      </c>
      <c r="E222" s="15">
        <f>MONTH(T_Données[[#This Row],[Date ouverture]]-WEEKDAY(T_Données[[#This Row],[Date ouverture]]-1)+4)</f>
        <v>6</v>
      </c>
      <c r="F222" s="7">
        <f>_xlfn.ISOWEEKNUM(T_Données[[#This Row],[Date ouverture]])</f>
        <v>24</v>
      </c>
      <c r="G222" s="17" t="s">
        <v>9</v>
      </c>
      <c r="H222" s="8" t="s">
        <v>20</v>
      </c>
      <c r="I222" s="7" t="s">
        <v>130</v>
      </c>
      <c r="J222" s="14" t="s">
        <v>87</v>
      </c>
    </row>
    <row r="223" spans="1:10" x14ac:dyDescent="0.25">
      <c r="A223" s="23">
        <f t="shared" si="3"/>
        <v>222</v>
      </c>
      <c r="B223" s="15" t="s">
        <v>273</v>
      </c>
      <c r="C223" s="9">
        <v>43269</v>
      </c>
      <c r="D223" s="7">
        <f>YEAR(T_Données[[#This Row],[Date ouverture]]-MOD(T_Données[[#This Row],[Date ouverture]]-2,7)+3)</f>
        <v>2018</v>
      </c>
      <c r="E223" s="7">
        <f>MONTH(T_Données[[#This Row],[Date ouverture]]-WEEKDAY(T_Données[[#This Row],[Date ouverture]]-1)+4)</f>
        <v>6</v>
      </c>
      <c r="F223" s="7">
        <f>_xlfn.ISOWEEKNUM(T_Données[[#This Row],[Date ouverture]])</f>
        <v>25</v>
      </c>
      <c r="G223" s="8" t="s">
        <v>8</v>
      </c>
      <c r="H223" s="8" t="s">
        <v>16</v>
      </c>
      <c r="I223" s="7" t="s">
        <v>133</v>
      </c>
      <c r="J223" s="14" t="s">
        <v>88</v>
      </c>
    </row>
    <row r="224" spans="1:10" x14ac:dyDescent="0.25">
      <c r="A224" s="23">
        <f t="shared" si="3"/>
        <v>223</v>
      </c>
      <c r="B224" s="15" t="s">
        <v>274</v>
      </c>
      <c r="C224" s="9">
        <v>43270</v>
      </c>
      <c r="D224" s="7">
        <f>YEAR(T_Données[[#This Row],[Date ouverture]]-MOD(T_Données[[#This Row],[Date ouverture]]-2,7)+3)</f>
        <v>2018</v>
      </c>
      <c r="E224" s="7">
        <f>MONTH(T_Données[[#This Row],[Date ouverture]]-WEEKDAY(T_Données[[#This Row],[Date ouverture]]-1)+4)</f>
        <v>6</v>
      </c>
      <c r="F224" s="7">
        <f>_xlfn.ISOWEEKNUM(T_Données[[#This Row],[Date ouverture]])</f>
        <v>25</v>
      </c>
      <c r="G224" s="8" t="s">
        <v>8</v>
      </c>
      <c r="H224" s="8" t="s">
        <v>14</v>
      </c>
      <c r="I224" s="7" t="s">
        <v>144</v>
      </c>
      <c r="J224" s="14" t="s">
        <v>88</v>
      </c>
    </row>
    <row r="225" spans="1:10" x14ac:dyDescent="0.25">
      <c r="A225" s="23">
        <f t="shared" si="3"/>
        <v>224</v>
      </c>
      <c r="B225" s="15" t="s">
        <v>275</v>
      </c>
      <c r="C225" s="9">
        <v>43270</v>
      </c>
      <c r="D225" s="7">
        <f>YEAR(T_Données[[#This Row],[Date ouverture]]-MOD(T_Données[[#This Row],[Date ouverture]]-2,7)+3)</f>
        <v>2018</v>
      </c>
      <c r="E225" s="7">
        <f>MONTH(T_Données[[#This Row],[Date ouverture]]-WEEKDAY(T_Données[[#This Row],[Date ouverture]]-1)+4)</f>
        <v>6</v>
      </c>
      <c r="F225" s="7">
        <f>_xlfn.ISOWEEKNUM(T_Données[[#This Row],[Date ouverture]])</f>
        <v>25</v>
      </c>
      <c r="G225" s="17" t="s">
        <v>8</v>
      </c>
      <c r="H225" s="17" t="s">
        <v>22</v>
      </c>
      <c r="I225" s="7" t="s">
        <v>133</v>
      </c>
      <c r="J225" s="18" t="s">
        <v>88</v>
      </c>
    </row>
    <row r="226" spans="1:10" x14ac:dyDescent="0.25">
      <c r="A226" s="23">
        <f t="shared" si="3"/>
        <v>225</v>
      </c>
      <c r="B226" s="15" t="s">
        <v>276</v>
      </c>
      <c r="C226" s="9">
        <v>43271</v>
      </c>
      <c r="D226" s="7">
        <f>YEAR(T_Données[[#This Row],[Date ouverture]]-MOD(T_Données[[#This Row],[Date ouverture]]-2,7)+3)</f>
        <v>2018</v>
      </c>
      <c r="E226" s="7">
        <f>MONTH(T_Données[[#This Row],[Date ouverture]]-WEEKDAY(T_Données[[#This Row],[Date ouverture]]-1)+4)</f>
        <v>6</v>
      </c>
      <c r="F226" s="7">
        <f>_xlfn.ISOWEEKNUM(T_Données[[#This Row],[Date ouverture]])</f>
        <v>25</v>
      </c>
      <c r="G226" s="17" t="s">
        <v>8</v>
      </c>
      <c r="H226" s="17" t="s">
        <v>22</v>
      </c>
      <c r="I226" s="7" t="s">
        <v>131</v>
      </c>
      <c r="J226" s="14" t="s">
        <v>88</v>
      </c>
    </row>
    <row r="227" spans="1:10" x14ac:dyDescent="0.25">
      <c r="A227" s="23">
        <f t="shared" si="3"/>
        <v>226</v>
      </c>
      <c r="B227" s="15" t="s">
        <v>277</v>
      </c>
      <c r="C227" s="9">
        <v>43271</v>
      </c>
      <c r="D227" s="7">
        <f>YEAR(T_Données[[#This Row],[Date ouverture]]-MOD(T_Données[[#This Row],[Date ouverture]]-2,7)+3)</f>
        <v>2018</v>
      </c>
      <c r="E227" s="7">
        <f>MONTH(T_Données[[#This Row],[Date ouverture]]-WEEKDAY(T_Données[[#This Row],[Date ouverture]]-1)+4)</f>
        <v>6</v>
      </c>
      <c r="F227" s="7">
        <f>_xlfn.ISOWEEKNUM(T_Données[[#This Row],[Date ouverture]])</f>
        <v>25</v>
      </c>
      <c r="G227" s="17" t="s">
        <v>8</v>
      </c>
      <c r="H227" s="17" t="s">
        <v>22</v>
      </c>
      <c r="I227" s="7" t="s">
        <v>135</v>
      </c>
      <c r="J227" s="14" t="s">
        <v>88</v>
      </c>
    </row>
    <row r="228" spans="1:10" x14ac:dyDescent="0.25">
      <c r="A228" s="23">
        <f t="shared" si="3"/>
        <v>227</v>
      </c>
      <c r="B228" s="15" t="s">
        <v>278</v>
      </c>
      <c r="C228" s="9">
        <v>43276</v>
      </c>
      <c r="D228" s="7">
        <f>YEAR(T_Données[[#This Row],[Date ouverture]]-MOD(T_Données[[#This Row],[Date ouverture]]-2,7)+3)</f>
        <v>2018</v>
      </c>
      <c r="E228" s="7">
        <f>MONTH(T_Données[[#This Row],[Date ouverture]]-WEEKDAY(T_Données[[#This Row],[Date ouverture]]-1)+4)</f>
        <v>6</v>
      </c>
      <c r="F228" s="7">
        <f>_xlfn.ISOWEEKNUM(T_Données[[#This Row],[Date ouverture]])</f>
        <v>26</v>
      </c>
      <c r="G228" s="8" t="s">
        <v>8</v>
      </c>
      <c r="H228" s="8" t="s">
        <v>22</v>
      </c>
      <c r="I228" s="7" t="s">
        <v>135</v>
      </c>
      <c r="J228" s="14" t="s">
        <v>88</v>
      </c>
    </row>
    <row r="229" spans="1:10" x14ac:dyDescent="0.25">
      <c r="A229" s="23">
        <f t="shared" si="3"/>
        <v>228</v>
      </c>
      <c r="B229" s="15" t="s">
        <v>279</v>
      </c>
      <c r="C229" s="9">
        <v>43276</v>
      </c>
      <c r="D229" s="7">
        <f>YEAR(T_Données[[#This Row],[Date ouverture]]-MOD(T_Données[[#This Row],[Date ouverture]]-2,7)+3)</f>
        <v>2018</v>
      </c>
      <c r="E229" s="7">
        <f>MONTH(T_Données[[#This Row],[Date ouverture]]-WEEKDAY(T_Données[[#This Row],[Date ouverture]]-1)+4)</f>
        <v>6</v>
      </c>
      <c r="F229" s="7">
        <f>_xlfn.ISOWEEKNUM(T_Données[[#This Row],[Date ouverture]])</f>
        <v>26</v>
      </c>
      <c r="G229" s="8" t="s">
        <v>8</v>
      </c>
      <c r="H229" s="8" t="s">
        <v>21</v>
      </c>
      <c r="I229" s="7" t="s">
        <v>195</v>
      </c>
      <c r="J229" s="14" t="s">
        <v>88</v>
      </c>
    </row>
    <row r="230" spans="1:10" x14ac:dyDescent="0.25">
      <c r="A230" s="23">
        <f t="shared" si="3"/>
        <v>229</v>
      </c>
      <c r="B230" s="15" t="s">
        <v>280</v>
      </c>
      <c r="C230" s="9">
        <v>43278</v>
      </c>
      <c r="D230" s="7">
        <f>YEAR(T_Données[[#This Row],[Date ouverture]]-MOD(T_Données[[#This Row],[Date ouverture]]-2,7)+3)</f>
        <v>2018</v>
      </c>
      <c r="E230" s="7">
        <f>MONTH(T_Données[[#This Row],[Date ouverture]]-WEEKDAY(T_Données[[#This Row],[Date ouverture]]-1)+4)</f>
        <v>6</v>
      </c>
      <c r="F230" s="7">
        <f>_xlfn.ISOWEEKNUM(T_Données[[#This Row],[Date ouverture]])</f>
        <v>26</v>
      </c>
      <c r="G230" s="8" t="s">
        <v>8</v>
      </c>
      <c r="H230" s="8" t="s">
        <v>22</v>
      </c>
      <c r="I230" s="7" t="s">
        <v>143</v>
      </c>
      <c r="J230" s="14" t="s">
        <v>87</v>
      </c>
    </row>
    <row r="231" spans="1:10" x14ac:dyDescent="0.25">
      <c r="A231" s="23">
        <f t="shared" si="3"/>
        <v>230</v>
      </c>
      <c r="B231" s="7" t="s">
        <v>282</v>
      </c>
      <c r="C231" s="9">
        <v>43280</v>
      </c>
      <c r="D231" s="7">
        <f>YEAR(T_Données[[#This Row],[Date ouverture]]-MOD(T_Données[[#This Row],[Date ouverture]]-2,7)+3)</f>
        <v>2018</v>
      </c>
      <c r="E231" s="7">
        <f>MONTH(T_Données[[#This Row],[Date ouverture]]-WEEKDAY(T_Données[[#This Row],[Date ouverture]]-1)+4)</f>
        <v>6</v>
      </c>
      <c r="F231" s="7">
        <f>_xlfn.ISOWEEKNUM(T_Données[[#This Row],[Date ouverture]])</f>
        <v>26</v>
      </c>
      <c r="G231" s="8" t="s">
        <v>8</v>
      </c>
      <c r="H231" s="8" t="s">
        <v>22</v>
      </c>
      <c r="I231" s="7" t="s">
        <v>130</v>
      </c>
      <c r="J231" s="14" t="s">
        <v>88</v>
      </c>
    </row>
    <row r="232" spans="1:10" x14ac:dyDescent="0.25">
      <c r="A232" s="23">
        <f t="shared" si="3"/>
        <v>231</v>
      </c>
      <c r="B232" s="7" t="s">
        <v>281</v>
      </c>
      <c r="C232" s="9">
        <v>43286</v>
      </c>
      <c r="D232" s="7">
        <f>YEAR(T_Données[[#This Row],[Date ouverture]]-MOD(T_Données[[#This Row],[Date ouverture]]-2,7)+3)</f>
        <v>2018</v>
      </c>
      <c r="E232" s="7">
        <f>MONTH(T_Données[[#This Row],[Date ouverture]]-WEEKDAY(T_Données[[#This Row],[Date ouverture]]-1)+4)</f>
        <v>7</v>
      </c>
      <c r="F232" s="7">
        <f>_xlfn.ISOWEEKNUM(T_Données[[#This Row],[Date ouverture]])</f>
        <v>27</v>
      </c>
      <c r="G232" s="8" t="s">
        <v>9</v>
      </c>
      <c r="H232" s="8" t="s">
        <v>22</v>
      </c>
      <c r="I232" s="7" t="s">
        <v>131</v>
      </c>
      <c r="J232" s="14" t="s">
        <v>87</v>
      </c>
    </row>
    <row r="233" spans="1:10" x14ac:dyDescent="0.25">
      <c r="A233" s="23">
        <f t="shared" si="3"/>
        <v>232</v>
      </c>
      <c r="B233" s="7" t="s">
        <v>283</v>
      </c>
      <c r="C233" s="9">
        <v>43288</v>
      </c>
      <c r="D233" s="7">
        <f>YEAR(T_Données[[#This Row],[Date ouverture]]-MOD(T_Données[[#This Row],[Date ouverture]]-2,7)+3)</f>
        <v>2018</v>
      </c>
      <c r="E233" s="7">
        <f>MONTH(T_Données[[#This Row],[Date ouverture]]-WEEKDAY(T_Données[[#This Row],[Date ouverture]]-1)+4)</f>
        <v>7</v>
      </c>
      <c r="F233" s="7">
        <f>_xlfn.ISOWEEKNUM(T_Données[[#This Row],[Date ouverture]])</f>
        <v>27</v>
      </c>
      <c r="G233" s="8" t="s">
        <v>9</v>
      </c>
      <c r="H233" s="8" t="s">
        <v>16</v>
      </c>
      <c r="I233" s="7" t="s">
        <v>131</v>
      </c>
      <c r="J233" s="14" t="s">
        <v>88</v>
      </c>
    </row>
    <row r="234" spans="1:10" x14ac:dyDescent="0.25">
      <c r="A234" s="23">
        <f t="shared" si="3"/>
        <v>233</v>
      </c>
      <c r="B234" s="7" t="s">
        <v>284</v>
      </c>
      <c r="C234" s="9">
        <v>43290</v>
      </c>
      <c r="D234" s="7">
        <f>YEAR(T_Données[[#This Row],[Date ouverture]]-MOD(T_Données[[#This Row],[Date ouverture]]-2,7)+3)</f>
        <v>2018</v>
      </c>
      <c r="E234" s="7">
        <f>MONTH(T_Données[[#This Row],[Date ouverture]]-WEEKDAY(T_Données[[#This Row],[Date ouverture]]-1)+4)</f>
        <v>7</v>
      </c>
      <c r="F234" s="7">
        <f>_xlfn.ISOWEEKNUM(T_Données[[#This Row],[Date ouverture]])</f>
        <v>28</v>
      </c>
      <c r="G234" s="8" t="s">
        <v>9</v>
      </c>
      <c r="H234" s="8" t="s">
        <v>13</v>
      </c>
      <c r="I234" s="7" t="s">
        <v>131</v>
      </c>
      <c r="J234" s="14" t="s">
        <v>88</v>
      </c>
    </row>
    <row r="235" spans="1:10" x14ac:dyDescent="0.25">
      <c r="A235" s="23">
        <f t="shared" si="3"/>
        <v>234</v>
      </c>
      <c r="B235" s="7" t="s">
        <v>285</v>
      </c>
      <c r="C235" s="9">
        <v>43291</v>
      </c>
      <c r="D235" s="7">
        <f>YEAR(T_Données[[#This Row],[Date ouverture]]-MOD(T_Données[[#This Row],[Date ouverture]]-2,7)+3)</f>
        <v>2018</v>
      </c>
      <c r="E235" s="7">
        <f>MONTH(T_Données[[#This Row],[Date ouverture]]-WEEKDAY(T_Données[[#This Row],[Date ouverture]]-1)+4)</f>
        <v>7</v>
      </c>
      <c r="F235" s="7">
        <f>_xlfn.ISOWEEKNUM(T_Données[[#This Row],[Date ouverture]])</f>
        <v>28</v>
      </c>
      <c r="G235" s="8" t="s">
        <v>9</v>
      </c>
      <c r="H235" s="8" t="s">
        <v>18</v>
      </c>
      <c r="I235" s="7" t="s">
        <v>130</v>
      </c>
      <c r="J235" s="14" t="s">
        <v>88</v>
      </c>
    </row>
    <row r="236" spans="1:10" x14ac:dyDescent="0.25">
      <c r="A236" s="23">
        <f t="shared" si="3"/>
        <v>235</v>
      </c>
      <c r="B236" s="7" t="s">
        <v>287</v>
      </c>
      <c r="C236" s="9">
        <v>43291</v>
      </c>
      <c r="D236" s="7">
        <f>YEAR(T_Données[[#This Row],[Date ouverture]]-MOD(T_Données[[#This Row],[Date ouverture]]-2,7)+3)</f>
        <v>2018</v>
      </c>
      <c r="E236" s="7">
        <f>MONTH(T_Données[[#This Row],[Date ouverture]]-WEEKDAY(T_Données[[#This Row],[Date ouverture]]-1)+4)</f>
        <v>7</v>
      </c>
      <c r="F236" s="7">
        <f>_xlfn.ISOWEEKNUM(T_Données[[#This Row],[Date ouverture]])</f>
        <v>28</v>
      </c>
      <c r="G236" s="8" t="s">
        <v>9</v>
      </c>
      <c r="H236" s="8" t="s">
        <v>22</v>
      </c>
      <c r="I236" s="7" t="s">
        <v>141</v>
      </c>
      <c r="J236" s="14" t="s">
        <v>88</v>
      </c>
    </row>
    <row r="237" spans="1:10" x14ac:dyDescent="0.25">
      <c r="A237" s="23">
        <f t="shared" si="3"/>
        <v>236</v>
      </c>
      <c r="B237" s="7" t="s">
        <v>288</v>
      </c>
      <c r="C237" s="9">
        <v>43292</v>
      </c>
      <c r="D237" s="7">
        <f>YEAR(T_Données[[#This Row],[Date ouverture]]-MOD(T_Données[[#This Row],[Date ouverture]]-2,7)+3)</f>
        <v>2018</v>
      </c>
      <c r="E237" s="7">
        <f>MONTH(T_Données[[#This Row],[Date ouverture]]-WEEKDAY(T_Données[[#This Row],[Date ouverture]]-1)+4)</f>
        <v>7</v>
      </c>
      <c r="F237" s="7">
        <f>_xlfn.ISOWEEKNUM(T_Données[[#This Row],[Date ouverture]])</f>
        <v>28</v>
      </c>
      <c r="G237" s="8" t="s">
        <v>289</v>
      </c>
      <c r="H237" s="8" t="s">
        <v>22</v>
      </c>
      <c r="I237" s="7" t="s">
        <v>135</v>
      </c>
      <c r="J237" s="14" t="s">
        <v>87</v>
      </c>
    </row>
    <row r="238" spans="1:10" x14ac:dyDescent="0.25">
      <c r="A238" s="23">
        <f t="shared" si="3"/>
        <v>237</v>
      </c>
      <c r="B238" s="7" t="s">
        <v>290</v>
      </c>
      <c r="C238" s="9">
        <v>43293</v>
      </c>
      <c r="D238" s="7">
        <f>YEAR(T_Données[[#This Row],[Date ouverture]]-MOD(T_Données[[#This Row],[Date ouverture]]-2,7)+3)</f>
        <v>2018</v>
      </c>
      <c r="E238" s="7">
        <f>MONTH(T_Données[[#This Row],[Date ouverture]]-WEEKDAY(T_Données[[#This Row],[Date ouverture]]-1)+4)</f>
        <v>7</v>
      </c>
      <c r="F238" s="7">
        <f>_xlfn.ISOWEEKNUM(T_Données[[#This Row],[Date ouverture]])</f>
        <v>28</v>
      </c>
      <c r="G238" s="8" t="s">
        <v>289</v>
      </c>
      <c r="H238" s="8" t="s">
        <v>22</v>
      </c>
      <c r="I238" s="7" t="s">
        <v>134</v>
      </c>
      <c r="J238" s="14" t="s">
        <v>87</v>
      </c>
    </row>
    <row r="239" spans="1:10" x14ac:dyDescent="0.25">
      <c r="A239" s="23">
        <f t="shared" si="3"/>
        <v>238</v>
      </c>
      <c r="B239" s="7" t="s">
        <v>291</v>
      </c>
      <c r="C239" s="16">
        <v>43293</v>
      </c>
      <c r="D239" s="15">
        <f>YEAR(T_Données[[#This Row],[Date ouverture]]-MOD(T_Données[[#This Row],[Date ouverture]]-2,7)+3)</f>
        <v>2018</v>
      </c>
      <c r="E239" s="15">
        <f>MONTH(T_Données[[#This Row],[Date ouverture]]-WEEKDAY(T_Données[[#This Row],[Date ouverture]]-1)+4)</f>
        <v>7</v>
      </c>
      <c r="F239" s="7">
        <f>_xlfn.ISOWEEKNUM(T_Données[[#This Row],[Date ouverture]])</f>
        <v>28</v>
      </c>
      <c r="G239" s="8" t="s">
        <v>289</v>
      </c>
      <c r="H239" s="8" t="s">
        <v>22</v>
      </c>
      <c r="I239" s="7" t="s">
        <v>133</v>
      </c>
      <c r="J239" s="18" t="s">
        <v>308</v>
      </c>
    </row>
    <row r="240" spans="1:10" x14ac:dyDescent="0.25">
      <c r="A240" s="23">
        <f t="shared" si="3"/>
        <v>239</v>
      </c>
      <c r="B240" s="7" t="s">
        <v>292</v>
      </c>
      <c r="C240" s="9">
        <v>43293</v>
      </c>
      <c r="D240" s="7">
        <f>YEAR(T_Données[[#This Row],[Date ouverture]]-MOD(T_Données[[#This Row],[Date ouverture]]-2,7)+3)</f>
        <v>2018</v>
      </c>
      <c r="E240" s="7">
        <f>MONTH(T_Données[[#This Row],[Date ouverture]]-WEEKDAY(T_Données[[#This Row],[Date ouverture]]-1)+4)</f>
        <v>7</v>
      </c>
      <c r="F240" s="7">
        <f>_xlfn.ISOWEEKNUM(T_Données[[#This Row],[Date ouverture]])</f>
        <v>28</v>
      </c>
      <c r="G240" s="8" t="s">
        <v>289</v>
      </c>
      <c r="H240" s="8" t="s">
        <v>22</v>
      </c>
      <c r="I240" s="7" t="s">
        <v>133</v>
      </c>
      <c r="J240" s="14" t="s">
        <v>308</v>
      </c>
    </row>
    <row r="241" spans="1:10" x14ac:dyDescent="0.25">
      <c r="A241" s="23">
        <f t="shared" si="3"/>
        <v>240</v>
      </c>
      <c r="B241" s="7" t="s">
        <v>293</v>
      </c>
      <c r="C241" s="9">
        <v>43294</v>
      </c>
      <c r="D241" s="7">
        <f>YEAR(T_Données[[#This Row],[Date ouverture]]-MOD(T_Données[[#This Row],[Date ouverture]]-2,7)+3)</f>
        <v>2018</v>
      </c>
      <c r="E241" s="7">
        <f>MONTH(T_Données[[#This Row],[Date ouverture]]-WEEKDAY(T_Données[[#This Row],[Date ouverture]]-1)+4)</f>
        <v>7</v>
      </c>
      <c r="F241" s="7">
        <f>_xlfn.ISOWEEKNUM(T_Données[[#This Row],[Date ouverture]])</f>
        <v>28</v>
      </c>
      <c r="G241" s="8" t="s">
        <v>289</v>
      </c>
      <c r="H241" s="8" t="s">
        <v>22</v>
      </c>
      <c r="I241" s="7" t="s">
        <v>143</v>
      </c>
      <c r="J241" s="14" t="s">
        <v>308</v>
      </c>
    </row>
    <row r="242" spans="1:10" x14ac:dyDescent="0.25">
      <c r="A242" s="23">
        <f t="shared" si="3"/>
        <v>241</v>
      </c>
      <c r="B242" s="7" t="s">
        <v>294</v>
      </c>
      <c r="C242" s="9">
        <v>43294</v>
      </c>
      <c r="D242" s="7">
        <f>YEAR(T_Données[[#This Row],[Date ouverture]]-MOD(T_Données[[#This Row],[Date ouverture]]-2,7)+3)</f>
        <v>2018</v>
      </c>
      <c r="E242" s="7">
        <f>MONTH(T_Données[[#This Row],[Date ouverture]]-WEEKDAY(T_Données[[#This Row],[Date ouverture]]-1)+4)</f>
        <v>7</v>
      </c>
      <c r="F242" s="7">
        <f>_xlfn.ISOWEEKNUM(T_Données[[#This Row],[Date ouverture]])</f>
        <v>28</v>
      </c>
      <c r="G242" s="8" t="s">
        <v>289</v>
      </c>
      <c r="H242" s="8" t="s">
        <v>22</v>
      </c>
      <c r="I242" s="7" t="s">
        <v>133</v>
      </c>
      <c r="J242" s="14" t="s">
        <v>308</v>
      </c>
    </row>
    <row r="243" spans="1:10" x14ac:dyDescent="0.25">
      <c r="A243" s="23">
        <f t="shared" si="3"/>
        <v>242</v>
      </c>
      <c r="B243" s="7" t="s">
        <v>295</v>
      </c>
      <c r="C243" s="9">
        <v>43295</v>
      </c>
      <c r="D243" s="7">
        <f>YEAR(T_Données[[#This Row],[Date ouverture]]-MOD(T_Données[[#This Row],[Date ouverture]]-2,7)+3)</f>
        <v>2018</v>
      </c>
      <c r="E243" s="7">
        <f>MONTH(T_Données[[#This Row],[Date ouverture]]-WEEKDAY(T_Données[[#This Row],[Date ouverture]]-1)+4)</f>
        <v>7</v>
      </c>
      <c r="F243" s="7">
        <f>_xlfn.ISOWEEKNUM(T_Données[[#This Row],[Date ouverture]])</f>
        <v>28</v>
      </c>
      <c r="G243" s="8" t="s">
        <v>289</v>
      </c>
      <c r="H243" s="8" t="s">
        <v>22</v>
      </c>
      <c r="I243" s="7" t="s">
        <v>135</v>
      </c>
      <c r="J243" s="14" t="s">
        <v>308</v>
      </c>
    </row>
    <row r="244" spans="1:10" x14ac:dyDescent="0.25">
      <c r="A244" s="23">
        <f t="shared" si="3"/>
        <v>243</v>
      </c>
      <c r="B244" s="7" t="s">
        <v>297</v>
      </c>
      <c r="C244" s="9">
        <v>43306</v>
      </c>
      <c r="D244" s="7">
        <f>YEAR(T_Données[[#This Row],[Date ouverture]]-MOD(T_Données[[#This Row],[Date ouverture]]-2,7)+3)</f>
        <v>2018</v>
      </c>
      <c r="E244" s="7">
        <f>MONTH(T_Données[[#This Row],[Date ouverture]]-WEEKDAY(T_Données[[#This Row],[Date ouverture]]-1)+4)</f>
        <v>7</v>
      </c>
      <c r="F244" s="7">
        <f>_xlfn.ISOWEEKNUM(T_Données[[#This Row],[Date ouverture]])</f>
        <v>30</v>
      </c>
      <c r="G244" s="8" t="s">
        <v>8</v>
      </c>
      <c r="H244" s="8" t="s">
        <v>22</v>
      </c>
      <c r="I244" s="7" t="s">
        <v>135</v>
      </c>
      <c r="J244" s="14" t="s">
        <v>88</v>
      </c>
    </row>
    <row r="245" spans="1:10" x14ac:dyDescent="0.25">
      <c r="A245" s="23">
        <f t="shared" si="3"/>
        <v>244</v>
      </c>
      <c r="B245" s="7" t="s">
        <v>298</v>
      </c>
      <c r="C245" s="9">
        <v>43297</v>
      </c>
      <c r="D245" s="7">
        <f>YEAR(T_Données[[#This Row],[Date ouverture]]-MOD(T_Données[[#This Row],[Date ouverture]]-2,7)+3)</f>
        <v>2018</v>
      </c>
      <c r="E245" s="7">
        <f>MONTH(T_Données[[#This Row],[Date ouverture]]-WEEKDAY(T_Données[[#This Row],[Date ouverture]]-1)+4)</f>
        <v>7</v>
      </c>
      <c r="F245" s="7">
        <f>_xlfn.ISOWEEKNUM(T_Données[[#This Row],[Date ouverture]])</f>
        <v>29</v>
      </c>
      <c r="G245" s="8" t="s">
        <v>289</v>
      </c>
      <c r="H245" s="8" t="s">
        <v>22</v>
      </c>
      <c r="I245" s="7" t="s">
        <v>143</v>
      </c>
      <c r="J245" s="14" t="s">
        <v>87</v>
      </c>
    </row>
    <row r="246" spans="1:10" x14ac:dyDescent="0.25">
      <c r="A246" s="23">
        <f t="shared" si="3"/>
        <v>245</v>
      </c>
      <c r="B246" s="7" t="s">
        <v>299</v>
      </c>
      <c r="C246" s="9">
        <v>43297</v>
      </c>
      <c r="D246" s="7">
        <f>YEAR(T_Données[[#This Row],[Date ouverture]]-MOD(T_Données[[#This Row],[Date ouverture]]-2,7)+3)</f>
        <v>2018</v>
      </c>
      <c r="E246" s="7">
        <f>MONTH(T_Données[[#This Row],[Date ouverture]]-WEEKDAY(T_Données[[#This Row],[Date ouverture]]-1)+4)</f>
        <v>7</v>
      </c>
      <c r="F246" s="7">
        <f>_xlfn.ISOWEEKNUM(T_Données[[#This Row],[Date ouverture]])</f>
        <v>29</v>
      </c>
      <c r="G246" s="8" t="s">
        <v>289</v>
      </c>
      <c r="H246" s="8" t="s">
        <v>22</v>
      </c>
      <c r="I246" s="7" t="s">
        <v>143</v>
      </c>
      <c r="J246" s="14" t="s">
        <v>87</v>
      </c>
    </row>
    <row r="247" spans="1:10" x14ac:dyDescent="0.25">
      <c r="A247" s="23">
        <f t="shared" si="3"/>
        <v>246</v>
      </c>
      <c r="B247" s="7" t="s">
        <v>300</v>
      </c>
      <c r="C247" s="9">
        <v>43297</v>
      </c>
      <c r="D247" s="7">
        <f>YEAR(T_Données[[#This Row],[Date ouverture]]-MOD(T_Données[[#This Row],[Date ouverture]]-2,7)+3)</f>
        <v>2018</v>
      </c>
      <c r="E247" s="7">
        <f>MONTH(T_Données[[#This Row],[Date ouverture]]-WEEKDAY(T_Données[[#This Row],[Date ouverture]]-1)+4)</f>
        <v>7</v>
      </c>
      <c r="F247" s="7">
        <f>_xlfn.ISOWEEKNUM(T_Données[[#This Row],[Date ouverture]])</f>
        <v>29</v>
      </c>
      <c r="G247" s="8" t="s">
        <v>289</v>
      </c>
      <c r="H247" s="8" t="s">
        <v>22</v>
      </c>
      <c r="I247" s="7" t="s">
        <v>133</v>
      </c>
      <c r="J247" s="14" t="s">
        <v>87</v>
      </c>
    </row>
    <row r="248" spans="1:10" x14ac:dyDescent="0.25">
      <c r="A248" s="23">
        <f t="shared" si="3"/>
        <v>247</v>
      </c>
      <c r="B248" s="7" t="s">
        <v>301</v>
      </c>
      <c r="C248" s="9">
        <v>43298</v>
      </c>
      <c r="D248" s="7">
        <f>YEAR(T_Données[[#This Row],[Date ouverture]]-MOD(T_Données[[#This Row],[Date ouverture]]-2,7)+3)</f>
        <v>2018</v>
      </c>
      <c r="E248" s="7">
        <f>MONTH(T_Données[[#This Row],[Date ouverture]]-WEEKDAY(T_Données[[#This Row],[Date ouverture]]-1)+4)</f>
        <v>7</v>
      </c>
      <c r="F248" s="7">
        <f>_xlfn.ISOWEEKNUM(T_Données[[#This Row],[Date ouverture]])</f>
        <v>29</v>
      </c>
      <c r="G248" s="8" t="s">
        <v>289</v>
      </c>
      <c r="H248" s="8" t="s">
        <v>22</v>
      </c>
      <c r="I248" s="7" t="s">
        <v>142</v>
      </c>
      <c r="J248" s="14" t="s">
        <v>87</v>
      </c>
    </row>
    <row r="249" spans="1:10" x14ac:dyDescent="0.25">
      <c r="A249" s="23">
        <f t="shared" si="3"/>
        <v>248</v>
      </c>
      <c r="B249" s="7" t="s">
        <v>302</v>
      </c>
      <c r="C249" s="9">
        <v>43299</v>
      </c>
      <c r="D249" s="7">
        <f>YEAR(T_Données[[#This Row],[Date ouverture]]-MOD(T_Données[[#This Row],[Date ouverture]]-2,7)+3)</f>
        <v>2018</v>
      </c>
      <c r="E249" s="7">
        <f>MONTH(T_Données[[#This Row],[Date ouverture]]-WEEKDAY(T_Données[[#This Row],[Date ouverture]]-1)+4)</f>
        <v>7</v>
      </c>
      <c r="F249" s="7">
        <f>_xlfn.ISOWEEKNUM(T_Données[[#This Row],[Date ouverture]])</f>
        <v>29</v>
      </c>
      <c r="G249" s="8" t="s">
        <v>289</v>
      </c>
      <c r="H249" s="8" t="s">
        <v>22</v>
      </c>
      <c r="I249" s="7" t="s">
        <v>143</v>
      </c>
      <c r="J249" s="14" t="s">
        <v>88</v>
      </c>
    </row>
    <row r="250" spans="1:10" x14ac:dyDescent="0.25">
      <c r="A250" s="23">
        <f t="shared" si="3"/>
        <v>249</v>
      </c>
      <c r="B250" s="7" t="s">
        <v>303</v>
      </c>
      <c r="C250" s="9">
        <v>43304</v>
      </c>
      <c r="D250" s="7">
        <f>YEAR(T_Données[[#This Row],[Date ouverture]]-MOD(T_Données[[#This Row],[Date ouverture]]-2,7)+3)</f>
        <v>2018</v>
      </c>
      <c r="E250" s="7">
        <f>MONTH(T_Données[[#This Row],[Date ouverture]]-WEEKDAY(T_Données[[#This Row],[Date ouverture]]-1)+4)</f>
        <v>7</v>
      </c>
      <c r="F250" s="7">
        <f>_xlfn.ISOWEEKNUM(T_Données[[#This Row],[Date ouverture]])</f>
        <v>30</v>
      </c>
      <c r="G250" s="8" t="s">
        <v>289</v>
      </c>
      <c r="H250" s="8" t="s">
        <v>22</v>
      </c>
      <c r="I250" s="7" t="s">
        <v>135</v>
      </c>
      <c r="J250" s="14" t="s">
        <v>308</v>
      </c>
    </row>
    <row r="251" spans="1:10" x14ac:dyDescent="0.25">
      <c r="A251" s="23">
        <f t="shared" si="3"/>
        <v>250</v>
      </c>
      <c r="B251" s="7" t="s">
        <v>304</v>
      </c>
      <c r="C251" s="9">
        <v>43305</v>
      </c>
      <c r="D251" s="7">
        <f>YEAR(T_Données[[#This Row],[Date ouverture]]-MOD(T_Données[[#This Row],[Date ouverture]]-2,7)+3)</f>
        <v>2018</v>
      </c>
      <c r="E251" s="7">
        <f>MONTH(T_Données[[#This Row],[Date ouverture]]-WEEKDAY(T_Données[[#This Row],[Date ouverture]]-1)+4)</f>
        <v>7</v>
      </c>
      <c r="F251" s="7">
        <f>_xlfn.ISOWEEKNUM(T_Données[[#This Row],[Date ouverture]])</f>
        <v>30</v>
      </c>
      <c r="G251" s="8" t="s">
        <v>289</v>
      </c>
      <c r="H251" s="8" t="s">
        <v>22</v>
      </c>
      <c r="I251" s="7" t="s">
        <v>143</v>
      </c>
      <c r="J251" s="14" t="s">
        <v>88</v>
      </c>
    </row>
    <row r="252" spans="1:10" x14ac:dyDescent="0.25">
      <c r="A252" s="23">
        <f t="shared" si="3"/>
        <v>251</v>
      </c>
      <c r="B252" s="7" t="s">
        <v>305</v>
      </c>
      <c r="C252" s="9">
        <v>43306</v>
      </c>
      <c r="D252" s="7">
        <f>YEAR(T_Données[[#This Row],[Date ouverture]]-MOD(T_Données[[#This Row],[Date ouverture]]-2,7)+3)</f>
        <v>2018</v>
      </c>
      <c r="E252" s="7">
        <f>MONTH(T_Données[[#This Row],[Date ouverture]]-WEEKDAY(T_Données[[#This Row],[Date ouverture]]-1)+4)</f>
        <v>7</v>
      </c>
      <c r="F252" s="7">
        <f>_xlfn.ISOWEEKNUM(T_Données[[#This Row],[Date ouverture]])</f>
        <v>30</v>
      </c>
      <c r="G252" s="8" t="s">
        <v>289</v>
      </c>
      <c r="H252" s="8" t="s">
        <v>22</v>
      </c>
      <c r="I252" s="7" t="s">
        <v>143</v>
      </c>
      <c r="J252" s="14" t="s">
        <v>87</v>
      </c>
    </row>
    <row r="253" spans="1:10" x14ac:dyDescent="0.25">
      <c r="A253" s="23">
        <f t="shared" si="3"/>
        <v>252</v>
      </c>
      <c r="B253" s="7" t="s">
        <v>306</v>
      </c>
      <c r="C253" s="9">
        <v>43307</v>
      </c>
      <c r="D253" s="7">
        <f>YEAR(T_Données[[#This Row],[Date ouverture]]-MOD(T_Données[[#This Row],[Date ouverture]]-2,7)+3)</f>
        <v>2018</v>
      </c>
      <c r="E253" s="7">
        <f>MONTH(T_Données[[#This Row],[Date ouverture]]-WEEKDAY(T_Données[[#This Row],[Date ouverture]]-1)+4)</f>
        <v>7</v>
      </c>
      <c r="F253" s="7">
        <f>_xlfn.ISOWEEKNUM(T_Données[[#This Row],[Date ouverture]])</f>
        <v>30</v>
      </c>
      <c r="G253" s="8" t="s">
        <v>289</v>
      </c>
      <c r="H253" s="8" t="s">
        <v>334</v>
      </c>
      <c r="I253" s="7" t="s">
        <v>143</v>
      </c>
      <c r="J253" s="14" t="s">
        <v>87</v>
      </c>
    </row>
    <row r="254" spans="1:10" x14ac:dyDescent="0.25">
      <c r="A254" s="23">
        <f t="shared" si="3"/>
        <v>253</v>
      </c>
      <c r="B254" s="7" t="s">
        <v>307</v>
      </c>
      <c r="C254" s="9">
        <v>43307</v>
      </c>
      <c r="D254" s="7">
        <f>YEAR(T_Données[[#This Row],[Date ouverture]]-MOD(T_Données[[#This Row],[Date ouverture]]-2,7)+3)</f>
        <v>2018</v>
      </c>
      <c r="E254" s="7">
        <f>MONTH(T_Données[[#This Row],[Date ouverture]]-WEEKDAY(T_Données[[#This Row],[Date ouverture]]-1)+4)</f>
        <v>7</v>
      </c>
      <c r="F254" s="7">
        <f>_xlfn.ISOWEEKNUM(T_Données[[#This Row],[Date ouverture]])</f>
        <v>30</v>
      </c>
      <c r="G254" s="8" t="s">
        <v>289</v>
      </c>
      <c r="H254" s="8" t="s">
        <v>334</v>
      </c>
      <c r="I254" s="7" t="s">
        <v>143</v>
      </c>
      <c r="J254" s="14" t="s">
        <v>87</v>
      </c>
    </row>
    <row r="255" spans="1:10" x14ac:dyDescent="0.25">
      <c r="A255" s="23">
        <f t="shared" si="3"/>
        <v>254</v>
      </c>
      <c r="B255" s="7" t="s">
        <v>309</v>
      </c>
      <c r="C255" s="9">
        <v>43307</v>
      </c>
      <c r="D255" s="7">
        <f>YEAR(T_Données[[#This Row],[Date ouverture]]-MOD(T_Données[[#This Row],[Date ouverture]]-2,7)+3)</f>
        <v>2018</v>
      </c>
      <c r="E255" s="7">
        <f>MONTH(T_Données[[#This Row],[Date ouverture]]-WEEKDAY(T_Données[[#This Row],[Date ouverture]]-1)+4)</f>
        <v>7</v>
      </c>
      <c r="F255" s="7">
        <f>_xlfn.ISOWEEKNUM(T_Données[[#This Row],[Date ouverture]])</f>
        <v>30</v>
      </c>
      <c r="G255" s="8" t="s">
        <v>289</v>
      </c>
      <c r="H255" s="8" t="s">
        <v>15</v>
      </c>
      <c r="I255" s="7" t="s">
        <v>130</v>
      </c>
      <c r="J255" s="14" t="s">
        <v>296</v>
      </c>
    </row>
    <row r="256" spans="1:10" x14ac:dyDescent="0.25">
      <c r="A256" s="23">
        <f t="shared" si="3"/>
        <v>255</v>
      </c>
      <c r="B256" s="7" t="s">
        <v>310</v>
      </c>
      <c r="C256" s="9">
        <v>43308</v>
      </c>
      <c r="D256" s="7">
        <f>YEAR(T_Données[[#This Row],[Date ouverture]]-MOD(T_Données[[#This Row],[Date ouverture]]-2,7)+3)</f>
        <v>2018</v>
      </c>
      <c r="E256" s="7">
        <f>MONTH(T_Données[[#This Row],[Date ouverture]]-WEEKDAY(T_Données[[#This Row],[Date ouverture]]-1)+4)</f>
        <v>7</v>
      </c>
      <c r="F256" s="7">
        <f>_xlfn.ISOWEEKNUM(T_Données[[#This Row],[Date ouverture]])</f>
        <v>30</v>
      </c>
      <c r="G256" s="8" t="s">
        <v>289</v>
      </c>
      <c r="H256" s="8" t="s">
        <v>20</v>
      </c>
      <c r="I256" s="7" t="s">
        <v>143</v>
      </c>
      <c r="J256" s="14" t="s">
        <v>296</v>
      </c>
    </row>
    <row r="257" spans="1:10" x14ac:dyDescent="0.25">
      <c r="A257" s="23">
        <f t="shared" si="3"/>
        <v>256</v>
      </c>
      <c r="B257" s="7" t="s">
        <v>311</v>
      </c>
      <c r="C257" s="9">
        <v>43308</v>
      </c>
      <c r="D257" s="7">
        <f>YEAR(T_Données[[#This Row],[Date ouverture]]-MOD(T_Données[[#This Row],[Date ouverture]]-2,7)+3)</f>
        <v>2018</v>
      </c>
      <c r="E257" s="7">
        <f>MONTH(T_Données[[#This Row],[Date ouverture]]-WEEKDAY(T_Données[[#This Row],[Date ouverture]]-1)+4)</f>
        <v>7</v>
      </c>
      <c r="F257" s="7">
        <f>_xlfn.ISOWEEKNUM(T_Données[[#This Row],[Date ouverture]])</f>
        <v>30</v>
      </c>
      <c r="G257" s="8" t="s">
        <v>289</v>
      </c>
      <c r="H257" s="8" t="s">
        <v>15</v>
      </c>
      <c r="I257" s="7" t="s">
        <v>130</v>
      </c>
      <c r="J257" s="14" t="s">
        <v>296</v>
      </c>
    </row>
    <row r="258" spans="1:10" x14ac:dyDescent="0.25">
      <c r="A258" s="23">
        <f t="shared" si="3"/>
        <v>257</v>
      </c>
      <c r="B258" s="7" t="s">
        <v>312</v>
      </c>
      <c r="C258" s="9">
        <v>43311</v>
      </c>
      <c r="D258" s="7">
        <f>YEAR(T_Données[[#This Row],[Date ouverture]]-MOD(T_Données[[#This Row],[Date ouverture]]-2,7)+3)</f>
        <v>2018</v>
      </c>
      <c r="E258" s="7">
        <f>MONTH(T_Données[[#This Row],[Date ouverture]]-WEEKDAY(T_Données[[#This Row],[Date ouverture]]-1)+4)</f>
        <v>8</v>
      </c>
      <c r="F258" s="7">
        <f>_xlfn.ISOWEEKNUM(T_Données[[#This Row],[Date ouverture]])</f>
        <v>31</v>
      </c>
      <c r="G258" s="8" t="s">
        <v>8</v>
      </c>
      <c r="H258" s="8" t="s">
        <v>15</v>
      </c>
      <c r="I258" s="7" t="s">
        <v>133</v>
      </c>
      <c r="J258" s="14" t="s">
        <v>87</v>
      </c>
    </row>
    <row r="259" spans="1:10" x14ac:dyDescent="0.25">
      <c r="A259" s="23">
        <f t="shared" ref="A259:A276" si="4">ROW()-1</f>
        <v>258</v>
      </c>
      <c r="B259" s="7" t="s">
        <v>313</v>
      </c>
      <c r="C259" s="9">
        <v>43311</v>
      </c>
      <c r="D259" s="7">
        <f>YEAR(T_Données[[#This Row],[Date ouverture]]-MOD(T_Données[[#This Row],[Date ouverture]]-2,7)+3)</f>
        <v>2018</v>
      </c>
      <c r="E259" s="7">
        <f>MONTH(T_Données[[#This Row],[Date ouverture]]-WEEKDAY(T_Données[[#This Row],[Date ouverture]]-1)+4)</f>
        <v>8</v>
      </c>
      <c r="F259" s="7">
        <f>_xlfn.ISOWEEKNUM(T_Données[[#This Row],[Date ouverture]])</f>
        <v>31</v>
      </c>
      <c r="G259" s="8" t="s">
        <v>289</v>
      </c>
      <c r="H259" s="8" t="s">
        <v>22</v>
      </c>
      <c r="I259" s="7" t="s">
        <v>143</v>
      </c>
      <c r="J259" s="14" t="s">
        <v>87</v>
      </c>
    </row>
    <row r="260" spans="1:10" x14ac:dyDescent="0.25">
      <c r="A260" s="23">
        <f t="shared" si="4"/>
        <v>259</v>
      </c>
      <c r="B260" s="7" t="s">
        <v>314</v>
      </c>
      <c r="C260" s="9">
        <v>43311</v>
      </c>
      <c r="D260" s="7">
        <f>YEAR(T_Données[[#This Row],[Date ouverture]]-MOD(T_Données[[#This Row],[Date ouverture]]-2,7)+3)</f>
        <v>2018</v>
      </c>
      <c r="E260" s="7">
        <f>MONTH(T_Données[[#This Row],[Date ouverture]]-WEEKDAY(T_Données[[#This Row],[Date ouverture]]-1)+4)</f>
        <v>8</v>
      </c>
      <c r="F260" s="7">
        <f>_xlfn.ISOWEEKNUM(T_Données[[#This Row],[Date ouverture]])</f>
        <v>31</v>
      </c>
      <c r="G260" s="8" t="s">
        <v>289</v>
      </c>
      <c r="H260" s="8" t="s">
        <v>12</v>
      </c>
      <c r="I260" s="7" t="s">
        <v>140</v>
      </c>
      <c r="J260" s="14" t="s">
        <v>88</v>
      </c>
    </row>
    <row r="261" spans="1:10" x14ac:dyDescent="0.25">
      <c r="A261" s="23">
        <f t="shared" si="4"/>
        <v>260</v>
      </c>
      <c r="B261" s="7" t="s">
        <v>315</v>
      </c>
      <c r="C261" s="9">
        <v>43313</v>
      </c>
      <c r="D261" s="7">
        <f>YEAR(T_Données[[#This Row],[Date ouverture]]-MOD(T_Données[[#This Row],[Date ouverture]]-2,7)+3)</f>
        <v>2018</v>
      </c>
      <c r="E261" s="7">
        <f>MONTH(T_Données[[#This Row],[Date ouverture]]-WEEKDAY(T_Données[[#This Row],[Date ouverture]]-1)+4)</f>
        <v>8</v>
      </c>
      <c r="F261" s="7">
        <f>_xlfn.ISOWEEKNUM(T_Données[[#This Row],[Date ouverture]])</f>
        <v>31</v>
      </c>
      <c r="G261" s="8" t="s">
        <v>289</v>
      </c>
      <c r="H261" s="8" t="s">
        <v>22</v>
      </c>
      <c r="I261" s="7" t="s">
        <v>131</v>
      </c>
      <c r="J261" s="14" t="s">
        <v>296</v>
      </c>
    </row>
    <row r="262" spans="1:10" x14ac:dyDescent="0.25">
      <c r="A262" s="23">
        <f t="shared" si="4"/>
        <v>261</v>
      </c>
      <c r="B262" s="7" t="s">
        <v>316</v>
      </c>
      <c r="C262" s="9">
        <v>43314</v>
      </c>
      <c r="D262" s="7">
        <f>YEAR(T_Données[[#This Row],[Date ouverture]]-MOD(T_Données[[#This Row],[Date ouverture]]-2,7)+3)</f>
        <v>2018</v>
      </c>
      <c r="E262" s="7">
        <f>MONTH(T_Données[[#This Row],[Date ouverture]]-WEEKDAY(T_Données[[#This Row],[Date ouverture]]-1)+4)</f>
        <v>8</v>
      </c>
      <c r="F262" s="7">
        <f>_xlfn.ISOWEEKNUM(T_Données[[#This Row],[Date ouverture]])</f>
        <v>31</v>
      </c>
      <c r="G262" s="8" t="s">
        <v>289</v>
      </c>
      <c r="H262" s="8" t="s">
        <v>22</v>
      </c>
      <c r="I262" s="7" t="s">
        <v>143</v>
      </c>
      <c r="J262" s="14" t="s">
        <v>296</v>
      </c>
    </row>
    <row r="263" spans="1:10" x14ac:dyDescent="0.25">
      <c r="A263" s="23">
        <f t="shared" si="4"/>
        <v>262</v>
      </c>
      <c r="B263" s="7" t="s">
        <v>317</v>
      </c>
      <c r="C263" s="9">
        <v>43315</v>
      </c>
      <c r="D263" s="7">
        <f>YEAR(T_Données[[#This Row],[Date ouverture]]-MOD(T_Données[[#This Row],[Date ouverture]]-2,7)+3)</f>
        <v>2018</v>
      </c>
      <c r="E263" s="7">
        <f>MONTH(T_Données[[#This Row],[Date ouverture]]-WEEKDAY(T_Données[[#This Row],[Date ouverture]]-1)+4)</f>
        <v>8</v>
      </c>
      <c r="F263" s="7">
        <f>_xlfn.ISOWEEKNUM(T_Données[[#This Row],[Date ouverture]])</f>
        <v>31</v>
      </c>
      <c r="G263" s="8" t="s">
        <v>289</v>
      </c>
      <c r="H263" s="8" t="s">
        <v>22</v>
      </c>
      <c r="I263" s="7" t="s">
        <v>143</v>
      </c>
      <c r="J263" s="14" t="s">
        <v>87</v>
      </c>
    </row>
    <row r="264" spans="1:10" x14ac:dyDescent="0.25">
      <c r="A264" s="23">
        <f t="shared" si="4"/>
        <v>263</v>
      </c>
      <c r="B264" s="7" t="s">
        <v>318</v>
      </c>
      <c r="C264" s="9">
        <v>43320</v>
      </c>
      <c r="D264" s="7">
        <f>YEAR(T_Données[[#This Row],[Date ouverture]]-MOD(T_Données[[#This Row],[Date ouverture]]-2,7)+3)</f>
        <v>2018</v>
      </c>
      <c r="E264" s="7">
        <f>MONTH(T_Données[[#This Row],[Date ouverture]]-WEEKDAY(T_Données[[#This Row],[Date ouverture]]-1)+4)</f>
        <v>8</v>
      </c>
      <c r="F264" s="7">
        <f>_xlfn.ISOWEEKNUM(T_Données[[#This Row],[Date ouverture]])</f>
        <v>32</v>
      </c>
      <c r="G264" s="8" t="s">
        <v>289</v>
      </c>
      <c r="H264" s="8" t="s">
        <v>22</v>
      </c>
      <c r="I264" s="7" t="s">
        <v>327</v>
      </c>
      <c r="J264" s="14" t="s">
        <v>88</v>
      </c>
    </row>
    <row r="265" spans="1:10" x14ac:dyDescent="0.25">
      <c r="A265" s="23">
        <f t="shared" si="4"/>
        <v>264</v>
      </c>
      <c r="B265" s="7" t="s">
        <v>319</v>
      </c>
      <c r="C265" s="9">
        <v>43321</v>
      </c>
      <c r="D265" s="7">
        <f>YEAR(T_Données[[#This Row],[Date ouverture]]-MOD(T_Données[[#This Row],[Date ouverture]]-2,7)+3)</f>
        <v>2018</v>
      </c>
      <c r="E265" s="7">
        <f>MONTH(T_Données[[#This Row],[Date ouverture]]-WEEKDAY(T_Données[[#This Row],[Date ouverture]]-1)+4)</f>
        <v>8</v>
      </c>
      <c r="F265" s="7">
        <f>_xlfn.ISOWEEKNUM(T_Données[[#This Row],[Date ouverture]])</f>
        <v>32</v>
      </c>
      <c r="G265" s="8" t="s">
        <v>289</v>
      </c>
      <c r="H265" s="8" t="s">
        <v>22</v>
      </c>
      <c r="I265" s="7" t="s">
        <v>143</v>
      </c>
      <c r="J265" s="14" t="s">
        <v>87</v>
      </c>
    </row>
    <row r="266" spans="1:10" x14ac:dyDescent="0.25">
      <c r="A266" s="23">
        <f t="shared" si="4"/>
        <v>265</v>
      </c>
      <c r="B266" s="7" t="s">
        <v>320</v>
      </c>
      <c r="C266" s="9">
        <v>43322</v>
      </c>
      <c r="D266" s="7">
        <f>YEAR(T_Données[[#This Row],[Date ouverture]]-MOD(T_Données[[#This Row],[Date ouverture]]-2,7)+3)</f>
        <v>2018</v>
      </c>
      <c r="E266" s="7">
        <f>MONTH(T_Données[[#This Row],[Date ouverture]]-WEEKDAY(T_Données[[#This Row],[Date ouverture]]-1)+4)</f>
        <v>8</v>
      </c>
      <c r="F266" s="7">
        <f>_xlfn.ISOWEEKNUM(T_Données[[#This Row],[Date ouverture]])</f>
        <v>32</v>
      </c>
      <c r="G266" s="8" t="s">
        <v>289</v>
      </c>
      <c r="H266" s="8" t="s">
        <v>12</v>
      </c>
      <c r="I266" s="7" t="s">
        <v>140</v>
      </c>
      <c r="J266" s="14" t="s">
        <v>88</v>
      </c>
    </row>
    <row r="267" spans="1:10" x14ac:dyDescent="0.25">
      <c r="A267" s="23">
        <f t="shared" si="4"/>
        <v>266</v>
      </c>
      <c r="B267" s="7" t="s">
        <v>321</v>
      </c>
      <c r="C267" s="9">
        <v>43322</v>
      </c>
      <c r="D267" s="7">
        <f>YEAR(T_Données[[#This Row],[Date ouverture]]-MOD(T_Données[[#This Row],[Date ouverture]]-2,7)+3)</f>
        <v>2018</v>
      </c>
      <c r="E267" s="7">
        <f>MONTH(T_Données[[#This Row],[Date ouverture]]-WEEKDAY(T_Données[[#This Row],[Date ouverture]]-1)+4)</f>
        <v>8</v>
      </c>
      <c r="F267" s="7">
        <f>_xlfn.ISOWEEKNUM(T_Données[[#This Row],[Date ouverture]])</f>
        <v>32</v>
      </c>
      <c r="G267" s="8" t="s">
        <v>289</v>
      </c>
      <c r="H267" s="8" t="s">
        <v>16</v>
      </c>
      <c r="I267" s="7" t="s">
        <v>146</v>
      </c>
      <c r="J267" s="14" t="s">
        <v>87</v>
      </c>
    </row>
    <row r="268" spans="1:10" x14ac:dyDescent="0.25">
      <c r="A268" s="23">
        <f t="shared" si="4"/>
        <v>267</v>
      </c>
      <c r="B268" s="7" t="s">
        <v>322</v>
      </c>
      <c r="C268" s="9">
        <v>43325</v>
      </c>
      <c r="D268" s="7">
        <f>YEAR(T_Données[[#This Row],[Date ouverture]]-MOD(T_Données[[#This Row],[Date ouverture]]-2,7)+3)</f>
        <v>2018</v>
      </c>
      <c r="E268" s="7">
        <f>MONTH(T_Données[[#This Row],[Date ouverture]]-WEEKDAY(T_Données[[#This Row],[Date ouverture]]-1)+4)</f>
        <v>8</v>
      </c>
      <c r="F268" s="7">
        <f>_xlfn.ISOWEEKNUM(T_Données[[#This Row],[Date ouverture]])</f>
        <v>33</v>
      </c>
      <c r="G268" s="8" t="s">
        <v>289</v>
      </c>
      <c r="H268" s="8" t="s">
        <v>334</v>
      </c>
      <c r="I268" s="7" t="s">
        <v>135</v>
      </c>
      <c r="J268" s="14" t="s">
        <v>87</v>
      </c>
    </row>
    <row r="269" spans="1:10" x14ac:dyDescent="0.25">
      <c r="A269" s="23">
        <f t="shared" si="4"/>
        <v>268</v>
      </c>
      <c r="B269" s="7" t="s">
        <v>323</v>
      </c>
      <c r="C269" s="9">
        <v>43326</v>
      </c>
      <c r="D269" s="7">
        <f>YEAR(T_Données[[#This Row],[Date ouverture]]-MOD(T_Données[[#This Row],[Date ouverture]]-2,7)+3)</f>
        <v>2018</v>
      </c>
      <c r="E269" s="7">
        <f>MONTH(T_Données[[#This Row],[Date ouverture]]-WEEKDAY(T_Données[[#This Row],[Date ouverture]]-1)+4)</f>
        <v>8</v>
      </c>
      <c r="F269" s="7">
        <f>_xlfn.ISOWEEKNUM(T_Données[[#This Row],[Date ouverture]])</f>
        <v>33</v>
      </c>
      <c r="G269" s="8" t="s">
        <v>289</v>
      </c>
      <c r="H269" s="8" t="s">
        <v>22</v>
      </c>
      <c r="I269" s="7" t="s">
        <v>135</v>
      </c>
      <c r="J269" s="14" t="s">
        <v>88</v>
      </c>
    </row>
    <row r="270" spans="1:10" x14ac:dyDescent="0.25">
      <c r="A270" s="23">
        <f t="shared" si="4"/>
        <v>269</v>
      </c>
      <c r="B270" s="7" t="s">
        <v>324</v>
      </c>
      <c r="C270" s="9">
        <v>43326</v>
      </c>
      <c r="D270" s="7">
        <f>YEAR(T_Données[[#This Row],[Date ouverture]]-MOD(T_Données[[#This Row],[Date ouverture]]-2,7)+3)</f>
        <v>2018</v>
      </c>
      <c r="E270" s="7">
        <f>MONTH(T_Données[[#This Row],[Date ouverture]]-WEEKDAY(T_Données[[#This Row],[Date ouverture]]-1)+4)</f>
        <v>8</v>
      </c>
      <c r="F270" s="7">
        <f>_xlfn.ISOWEEKNUM(T_Données[[#This Row],[Date ouverture]])</f>
        <v>33</v>
      </c>
      <c r="G270" s="8" t="s">
        <v>289</v>
      </c>
      <c r="H270" s="8" t="s">
        <v>12</v>
      </c>
      <c r="I270" s="7" t="s">
        <v>140</v>
      </c>
      <c r="J270" s="14" t="s">
        <v>88</v>
      </c>
    </row>
    <row r="271" spans="1:10" x14ac:dyDescent="0.25">
      <c r="A271" s="23">
        <f t="shared" si="4"/>
        <v>270</v>
      </c>
      <c r="B271" s="7" t="s">
        <v>325</v>
      </c>
      <c r="C271" s="9">
        <v>43329</v>
      </c>
      <c r="D271" s="7">
        <f>YEAR(T_Données[[#This Row],[Date ouverture]]-MOD(T_Données[[#This Row],[Date ouverture]]-2,7)+3)</f>
        <v>2018</v>
      </c>
      <c r="E271" s="7">
        <f>MONTH(T_Données[[#This Row],[Date ouverture]]-WEEKDAY(T_Données[[#This Row],[Date ouverture]]-1)+4)</f>
        <v>8</v>
      </c>
      <c r="F271" s="7">
        <f>_xlfn.ISOWEEKNUM(T_Données[[#This Row],[Date ouverture]])</f>
        <v>33</v>
      </c>
      <c r="G271" s="8" t="s">
        <v>289</v>
      </c>
      <c r="H271" s="8" t="s">
        <v>22</v>
      </c>
      <c r="I271" s="7" t="s">
        <v>131</v>
      </c>
      <c r="J271" s="14" t="s">
        <v>88</v>
      </c>
    </row>
    <row r="272" spans="1:10" x14ac:dyDescent="0.25">
      <c r="A272" s="23">
        <f t="shared" si="4"/>
        <v>271</v>
      </c>
      <c r="B272" s="7" t="s">
        <v>326</v>
      </c>
      <c r="C272" s="9">
        <v>43332</v>
      </c>
      <c r="D272" s="7">
        <f>YEAR(T_Données[[#This Row],[Date ouverture]]-MOD(T_Données[[#This Row],[Date ouverture]]-2,7)+3)</f>
        <v>2018</v>
      </c>
      <c r="E272" s="7">
        <f>MONTH(T_Données[[#This Row],[Date ouverture]]-WEEKDAY(T_Données[[#This Row],[Date ouverture]]-1)+4)</f>
        <v>8</v>
      </c>
      <c r="F272" s="7">
        <f>_xlfn.ISOWEEKNUM(T_Données[[#This Row],[Date ouverture]])</f>
        <v>34</v>
      </c>
      <c r="G272" s="8" t="s">
        <v>289</v>
      </c>
      <c r="H272" s="8" t="s">
        <v>22</v>
      </c>
      <c r="I272" s="7" t="s">
        <v>131</v>
      </c>
      <c r="J272" s="14" t="s">
        <v>88</v>
      </c>
    </row>
    <row r="273" spans="1:10" x14ac:dyDescent="0.25">
      <c r="A273" s="23">
        <f t="shared" si="4"/>
        <v>272</v>
      </c>
      <c r="B273" s="7" t="s">
        <v>328</v>
      </c>
      <c r="C273" s="9">
        <v>43333</v>
      </c>
      <c r="D273" s="7">
        <f>YEAR(T_Données[[#This Row],[Date ouverture]]-MOD(T_Données[[#This Row],[Date ouverture]]-2,7)+3)</f>
        <v>2018</v>
      </c>
      <c r="E273" s="7">
        <f>MONTH(T_Données[[#This Row],[Date ouverture]]-WEEKDAY(T_Données[[#This Row],[Date ouverture]]-1)+4)</f>
        <v>8</v>
      </c>
      <c r="F273" s="7">
        <f>_xlfn.ISOWEEKNUM(T_Données[[#This Row],[Date ouverture]])</f>
        <v>34</v>
      </c>
      <c r="G273" s="8" t="s">
        <v>289</v>
      </c>
      <c r="H273" s="8" t="s">
        <v>16</v>
      </c>
      <c r="I273" s="7" t="s">
        <v>133</v>
      </c>
      <c r="J273" s="14" t="s">
        <v>87</v>
      </c>
    </row>
    <row r="274" spans="1:10" x14ac:dyDescent="0.25">
      <c r="A274" s="23">
        <f t="shared" si="4"/>
        <v>273</v>
      </c>
      <c r="B274" s="7" t="s">
        <v>329</v>
      </c>
      <c r="C274" s="9">
        <v>43334</v>
      </c>
      <c r="D274" s="7">
        <f>YEAR(T_Données[[#This Row],[Date ouverture]]-MOD(T_Données[[#This Row],[Date ouverture]]-2,7)+3)</f>
        <v>2018</v>
      </c>
      <c r="E274" s="7">
        <f>MONTH(T_Données[[#This Row],[Date ouverture]]-WEEKDAY(T_Données[[#This Row],[Date ouverture]]-1)+4)</f>
        <v>8</v>
      </c>
      <c r="F274" s="7">
        <f>_xlfn.ISOWEEKNUM(T_Données[[#This Row],[Date ouverture]])</f>
        <v>34</v>
      </c>
      <c r="G274" s="8" t="s">
        <v>289</v>
      </c>
      <c r="H274" s="8" t="s">
        <v>14</v>
      </c>
      <c r="I274" s="7" t="s">
        <v>4</v>
      </c>
      <c r="J274" s="14" t="s">
        <v>308</v>
      </c>
    </row>
    <row r="275" spans="1:10" x14ac:dyDescent="0.25">
      <c r="A275" s="23">
        <f t="shared" si="4"/>
        <v>274</v>
      </c>
      <c r="B275" s="7" t="s">
        <v>330</v>
      </c>
      <c r="C275" s="9">
        <v>43335</v>
      </c>
      <c r="D275" s="7">
        <f>YEAR(T_Données[[#This Row],[Date ouverture]]-MOD(T_Données[[#This Row],[Date ouverture]]-2,7)+3)</f>
        <v>2018</v>
      </c>
      <c r="E275" s="7">
        <f>MONTH(T_Données[[#This Row],[Date ouverture]]-WEEKDAY(T_Données[[#This Row],[Date ouverture]]-1)+4)</f>
        <v>8</v>
      </c>
      <c r="F275" s="7">
        <f>_xlfn.ISOWEEKNUM(T_Données[[#This Row],[Date ouverture]])</f>
        <v>34</v>
      </c>
      <c r="G275" s="8" t="s">
        <v>289</v>
      </c>
      <c r="H275" s="8" t="s">
        <v>12</v>
      </c>
      <c r="I275" s="7" t="s">
        <v>91</v>
      </c>
      <c r="J275" s="14" t="s">
        <v>88</v>
      </c>
    </row>
    <row r="276" spans="1:10" x14ac:dyDescent="0.25">
      <c r="A276" s="23">
        <f t="shared" si="4"/>
        <v>275</v>
      </c>
      <c r="B276" s="7" t="s">
        <v>331</v>
      </c>
      <c r="C276" s="9">
        <v>43335</v>
      </c>
      <c r="D276" s="7">
        <f>YEAR(T_Données[[#This Row],[Date ouverture]]-MOD(T_Données[[#This Row],[Date ouverture]]-2,7)+3)</f>
        <v>2018</v>
      </c>
      <c r="E276" s="7">
        <f>MONTH(T_Données[[#This Row],[Date ouverture]]-WEEKDAY(T_Données[[#This Row],[Date ouverture]]-1)+4)</f>
        <v>8</v>
      </c>
      <c r="F276" s="7">
        <f>_xlfn.ISOWEEKNUM(T_Données[[#This Row],[Date ouverture]])</f>
        <v>34</v>
      </c>
      <c r="G276" s="8" t="s">
        <v>289</v>
      </c>
      <c r="H276" s="8" t="s">
        <v>332</v>
      </c>
      <c r="I276" s="7"/>
      <c r="J276" s="14" t="s">
        <v>87</v>
      </c>
    </row>
  </sheetData>
  <conditionalFormatting sqref="J1:J88 J91:J215 J217:J276">
    <cfRule type="cellIs" dxfId="17" priority="7" stopIfTrue="1" operator="equal">
      <formula>"Ouvert"</formula>
    </cfRule>
    <cfRule type="cellIs" dxfId="16" priority="8" stopIfTrue="1" operator="equal">
      <formula>"Fermé"</formula>
    </cfRule>
  </conditionalFormatting>
  <conditionalFormatting sqref="J89:J90">
    <cfRule type="cellIs" dxfId="15" priority="3" stopIfTrue="1" operator="equal">
      <formula>"Ouvert"</formula>
    </cfRule>
    <cfRule type="cellIs" dxfId="14" priority="4" stopIfTrue="1" operator="equal">
      <formula>"Fermé"</formula>
    </cfRule>
  </conditionalFormatting>
  <conditionalFormatting sqref="J216">
    <cfRule type="cellIs" dxfId="13" priority="1" stopIfTrue="1" operator="equal">
      <formula>"Ouvert"</formula>
    </cfRule>
    <cfRule type="cellIs" dxfId="12" priority="2" stopIfTrue="1" operator="equal">
      <formula>"Fermé"</formula>
    </cfRule>
  </conditionalFormatting>
  <dataValidations count="1">
    <dataValidation type="list" allowBlank="1" showInputMessage="1" showErrorMessage="1" sqref="I2:I276">
      <formula1>INDIRECT(#REF!)</formula1>
    </dataValidation>
  </dataValidations>
  <pageMargins left="0.7" right="0.7" top="0.75" bottom="0.75" header="0.3" footer="0.3"/>
  <pageSetup paperSize="9" scale="57" orientation="landscape" r:id="rId1"/>
  <ignoredErrors>
    <ignoredError sqref="A2:A276 D2:D276 E2:E276" unlockedFormula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E40"/>
  <sheetViews>
    <sheetView showGridLines="0" zoomScaleNormal="100" workbookViewId="0">
      <selection activeCell="F3" sqref="F3"/>
    </sheetView>
  </sheetViews>
  <sheetFormatPr baseColWidth="10" defaultColWidth="10.85546875" defaultRowHeight="15" x14ac:dyDescent="0.25"/>
  <cols>
    <col min="1" max="1" width="12.5703125" bestFit="1" customWidth="1"/>
    <col min="2" max="2" width="9.7109375" bestFit="1" customWidth="1"/>
    <col min="3" max="3" width="4.28515625" customWidth="1"/>
    <col min="4" max="4" width="14.5703125" customWidth="1"/>
    <col min="5" max="5" width="41.28515625" bestFit="1" customWidth="1"/>
    <col min="6" max="35" width="11" customWidth="1"/>
    <col min="36" max="52" width="11" bestFit="1" customWidth="1"/>
    <col min="53" max="54" width="12.5703125" bestFit="1" customWidth="1"/>
    <col min="55" max="77" width="11" bestFit="1" customWidth="1"/>
    <col min="78" max="78" width="12.5703125" bestFit="1" customWidth="1"/>
  </cols>
  <sheetData>
    <row r="3" spans="1:5" x14ac:dyDescent="0.25">
      <c r="A3" s="24" t="s">
        <v>337</v>
      </c>
      <c r="B3" s="26">
        <v>2018</v>
      </c>
      <c r="D3" s="24" t="s">
        <v>1</v>
      </c>
      <c r="E3" s="1" t="s">
        <v>338</v>
      </c>
    </row>
    <row r="5" spans="1:5" x14ac:dyDescent="0.25">
      <c r="B5" s="24" t="s">
        <v>342</v>
      </c>
    </row>
    <row r="6" spans="1:5" x14ac:dyDescent="0.25">
      <c r="A6" s="24" t="s">
        <v>333</v>
      </c>
      <c r="B6" s="1" t="s">
        <v>341</v>
      </c>
      <c r="C6" s="1" t="s">
        <v>343</v>
      </c>
      <c r="E6" t="str">
        <f>B3&amp;" - "&amp;"Répartition FNC par poste de travail "&amp;E3</f>
        <v>2018 - Répartition FNC par poste de travail (Tous)</v>
      </c>
    </row>
    <row r="7" spans="1:5" x14ac:dyDescent="0.25">
      <c r="A7" s="1">
        <v>1</v>
      </c>
      <c r="B7" s="25">
        <v>2</v>
      </c>
      <c r="C7" s="25"/>
    </row>
    <row r="8" spans="1:5" x14ac:dyDescent="0.25">
      <c r="A8" s="1">
        <v>2</v>
      </c>
      <c r="B8" s="25">
        <v>4</v>
      </c>
      <c r="C8" s="25">
        <v>2</v>
      </c>
    </row>
    <row r="9" spans="1:5" x14ac:dyDescent="0.25">
      <c r="A9" s="1">
        <v>3</v>
      </c>
      <c r="B9" s="25">
        <v>4</v>
      </c>
      <c r="C9" s="25">
        <v>0</v>
      </c>
    </row>
    <row r="10" spans="1:5" x14ac:dyDescent="0.25">
      <c r="A10" s="1">
        <v>4</v>
      </c>
      <c r="B10" s="25">
        <v>4</v>
      </c>
      <c r="C10" s="25">
        <v>0</v>
      </c>
    </row>
    <row r="11" spans="1:5" x14ac:dyDescent="0.25">
      <c r="A11" s="1">
        <v>5</v>
      </c>
      <c r="B11" s="25">
        <v>5</v>
      </c>
      <c r="C11" s="25">
        <v>1</v>
      </c>
    </row>
    <row r="12" spans="1:5" x14ac:dyDescent="0.25">
      <c r="A12" s="1">
        <v>6</v>
      </c>
      <c r="B12" s="25">
        <v>4</v>
      </c>
      <c r="C12" s="25">
        <v>-1</v>
      </c>
    </row>
    <row r="13" spans="1:5" x14ac:dyDescent="0.25">
      <c r="A13" s="1">
        <v>7</v>
      </c>
      <c r="B13" s="25">
        <v>2</v>
      </c>
      <c r="C13" s="25">
        <v>-2</v>
      </c>
    </row>
    <row r="14" spans="1:5" x14ac:dyDescent="0.25">
      <c r="A14" s="1">
        <v>9</v>
      </c>
      <c r="B14" s="25">
        <v>3</v>
      </c>
      <c r="C14" s="25">
        <v>1</v>
      </c>
    </row>
    <row r="15" spans="1:5" x14ac:dyDescent="0.25">
      <c r="A15" s="1">
        <v>10</v>
      </c>
      <c r="B15" s="25">
        <v>2</v>
      </c>
      <c r="C15" s="25">
        <v>-1</v>
      </c>
    </row>
    <row r="16" spans="1:5" x14ac:dyDescent="0.25">
      <c r="A16" s="1">
        <v>11</v>
      </c>
      <c r="B16" s="25">
        <v>1</v>
      </c>
      <c r="C16" s="25">
        <v>-1</v>
      </c>
    </row>
    <row r="17" spans="1:3" x14ac:dyDescent="0.25">
      <c r="A17" s="1">
        <v>12</v>
      </c>
      <c r="B17" s="25">
        <v>8</v>
      </c>
      <c r="C17" s="25">
        <v>7</v>
      </c>
    </row>
    <row r="18" spans="1:3" x14ac:dyDescent="0.25">
      <c r="A18" s="1">
        <v>13</v>
      </c>
      <c r="B18" s="25">
        <v>1</v>
      </c>
      <c r="C18" s="25">
        <v>-7</v>
      </c>
    </row>
    <row r="19" spans="1:3" x14ac:dyDescent="0.25">
      <c r="A19" s="1">
        <v>14</v>
      </c>
      <c r="B19" s="25">
        <v>3</v>
      </c>
      <c r="C19" s="25">
        <v>2</v>
      </c>
    </row>
    <row r="20" spans="1:3" x14ac:dyDescent="0.25">
      <c r="A20" s="1">
        <v>15</v>
      </c>
      <c r="B20" s="25">
        <v>1</v>
      </c>
      <c r="C20" s="25">
        <v>-2</v>
      </c>
    </row>
    <row r="21" spans="1:3" x14ac:dyDescent="0.25">
      <c r="A21" s="1">
        <v>16</v>
      </c>
      <c r="B21" s="25">
        <v>4</v>
      </c>
      <c r="C21" s="25">
        <v>3</v>
      </c>
    </row>
    <row r="22" spans="1:3" x14ac:dyDescent="0.25">
      <c r="A22" s="1">
        <v>17</v>
      </c>
      <c r="B22" s="25">
        <v>2</v>
      </c>
      <c r="C22" s="25">
        <v>-2</v>
      </c>
    </row>
    <row r="23" spans="1:3" x14ac:dyDescent="0.25">
      <c r="A23" s="1">
        <v>18</v>
      </c>
      <c r="B23" s="25">
        <v>4</v>
      </c>
      <c r="C23" s="25">
        <v>2</v>
      </c>
    </row>
    <row r="24" spans="1:3" x14ac:dyDescent="0.25">
      <c r="A24" s="1">
        <v>19</v>
      </c>
      <c r="B24" s="25">
        <v>2</v>
      </c>
      <c r="C24" s="25">
        <v>-2</v>
      </c>
    </row>
    <row r="25" spans="1:3" x14ac:dyDescent="0.25">
      <c r="A25" s="1">
        <v>20</v>
      </c>
      <c r="B25" s="25">
        <v>2</v>
      </c>
      <c r="C25" s="25">
        <v>0</v>
      </c>
    </row>
    <row r="26" spans="1:3" x14ac:dyDescent="0.25">
      <c r="A26" s="1">
        <v>21</v>
      </c>
      <c r="B26" s="25">
        <v>8</v>
      </c>
      <c r="C26" s="25">
        <v>6</v>
      </c>
    </row>
    <row r="27" spans="1:3" x14ac:dyDescent="0.25">
      <c r="A27" s="1">
        <v>22</v>
      </c>
      <c r="B27" s="25">
        <v>3</v>
      </c>
      <c r="C27" s="25">
        <v>-5</v>
      </c>
    </row>
    <row r="28" spans="1:3" x14ac:dyDescent="0.25">
      <c r="A28" s="1">
        <v>23</v>
      </c>
      <c r="B28" s="25">
        <v>6</v>
      </c>
      <c r="C28" s="25">
        <v>3</v>
      </c>
    </row>
    <row r="29" spans="1:3" x14ac:dyDescent="0.25">
      <c r="A29" s="1">
        <v>24</v>
      </c>
      <c r="B29" s="25">
        <v>4</v>
      </c>
      <c r="C29" s="25">
        <v>-2</v>
      </c>
    </row>
    <row r="30" spans="1:3" x14ac:dyDescent="0.25">
      <c r="A30" s="1">
        <v>25</v>
      </c>
      <c r="B30" s="25">
        <v>5</v>
      </c>
      <c r="C30" s="25">
        <v>1</v>
      </c>
    </row>
    <row r="31" spans="1:3" x14ac:dyDescent="0.25">
      <c r="A31" s="1">
        <v>26</v>
      </c>
      <c r="B31" s="25">
        <v>4</v>
      </c>
      <c r="C31" s="25">
        <v>-1</v>
      </c>
    </row>
    <row r="32" spans="1:3" x14ac:dyDescent="0.25">
      <c r="A32" s="1">
        <v>27</v>
      </c>
      <c r="B32" s="25">
        <v>2</v>
      </c>
      <c r="C32" s="25">
        <v>-2</v>
      </c>
    </row>
    <row r="33" spans="1:3" x14ac:dyDescent="0.25">
      <c r="A33" s="1">
        <v>28</v>
      </c>
      <c r="B33" s="25">
        <v>10</v>
      </c>
      <c r="C33" s="25">
        <v>8</v>
      </c>
    </row>
    <row r="34" spans="1:3" x14ac:dyDescent="0.25">
      <c r="A34" s="1">
        <v>29</v>
      </c>
      <c r="B34" s="25">
        <v>5</v>
      </c>
      <c r="C34" s="25">
        <v>-5</v>
      </c>
    </row>
    <row r="35" spans="1:3" x14ac:dyDescent="0.25">
      <c r="A35" s="1">
        <v>30</v>
      </c>
      <c r="B35" s="25">
        <v>9</v>
      </c>
      <c r="C35" s="25">
        <v>4</v>
      </c>
    </row>
    <row r="36" spans="1:3" x14ac:dyDescent="0.25">
      <c r="A36" s="1">
        <v>31</v>
      </c>
      <c r="B36" s="25">
        <v>6</v>
      </c>
      <c r="C36" s="25">
        <v>-3</v>
      </c>
    </row>
    <row r="37" spans="1:3" x14ac:dyDescent="0.25">
      <c r="A37" s="1">
        <v>32</v>
      </c>
      <c r="B37" s="25">
        <v>4</v>
      </c>
      <c r="C37" s="25">
        <v>-2</v>
      </c>
    </row>
    <row r="38" spans="1:3" x14ac:dyDescent="0.25">
      <c r="A38" s="1">
        <v>33</v>
      </c>
      <c r="B38" s="25">
        <v>4</v>
      </c>
      <c r="C38" s="25">
        <v>0</v>
      </c>
    </row>
    <row r="39" spans="1:3" x14ac:dyDescent="0.25">
      <c r="A39" s="1">
        <v>34</v>
      </c>
      <c r="B39" s="25">
        <v>5</v>
      </c>
      <c r="C39" s="25">
        <v>1</v>
      </c>
    </row>
    <row r="40" spans="1:3" x14ac:dyDescent="0.25">
      <c r="A40" s="1" t="s">
        <v>23</v>
      </c>
      <c r="B40" s="25">
        <v>133</v>
      </c>
      <c r="C40" s="25"/>
    </row>
  </sheetData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C9E9D10-D8BE-41C6-AED2-5D83EC86AEA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NC</vt:lpstr>
      <vt:lpstr>FNC par poste</vt:lpstr>
    </vt:vector>
  </TitlesOfParts>
  <Company>QUALIPOLE LR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CICERO</dc:creator>
  <cp:lastModifiedBy>Jean-Eric</cp:lastModifiedBy>
  <cp:lastPrinted>2017-12-29T14:09:42Z</cp:lastPrinted>
  <dcterms:created xsi:type="dcterms:W3CDTF">2008-09-08T11:59:43Z</dcterms:created>
  <dcterms:modified xsi:type="dcterms:W3CDTF">2018-08-28T08:54:08Z</dcterms:modified>
</cp:coreProperties>
</file>