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Calculateur" sheetId="3" r:id="rId1"/>
    <sheet name="Adresses" sheetId="4" r:id="rId2"/>
    <sheet name="Donnes " sheetId="1" r:id="rId3"/>
  </sheets>
  <definedNames>
    <definedName name="Mode">'Donnes '!$M$1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4" l="1"/>
  <c r="G18" i="4"/>
  <c r="G19" i="4"/>
  <c r="G20" i="4"/>
  <c r="G21" i="4"/>
  <c r="G16" i="4"/>
  <c r="F16" i="4"/>
  <c r="AA37" i="1"/>
  <c r="AA65" i="1"/>
  <c r="AA79" i="1"/>
  <c r="AA93" i="1"/>
  <c r="AA107" i="1"/>
  <c r="AA135" i="1"/>
  <c r="AA165" i="1"/>
  <c r="AA193" i="1"/>
  <c r="AA207" i="1"/>
  <c r="AA221" i="1"/>
  <c r="AA235" i="1"/>
  <c r="AA263" i="1"/>
  <c r="AA293" i="1"/>
  <c r="AA321" i="1"/>
  <c r="AA335" i="1"/>
  <c r="AA347" i="1"/>
  <c r="AA369" i="1"/>
  <c r="AA379" i="1"/>
  <c r="AA401" i="1"/>
  <c r="AA411" i="1"/>
  <c r="AA432" i="1"/>
  <c r="AA440" i="1"/>
  <c r="AA448" i="1"/>
  <c r="AA456" i="1"/>
  <c r="AA464" i="1"/>
  <c r="AA472" i="1"/>
  <c r="AA480" i="1"/>
  <c r="AA488" i="1"/>
  <c r="AA496" i="1"/>
  <c r="AA504" i="1"/>
  <c r="AA512" i="1"/>
  <c r="AA519" i="1"/>
  <c r="AA524" i="1"/>
  <c r="AA529" i="1"/>
  <c r="D21" i="4"/>
  <c r="D20" i="4"/>
  <c r="D19" i="4"/>
  <c r="D18" i="4"/>
  <c r="D17" i="4"/>
  <c r="D16" i="4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7" i="1"/>
  <c r="Y22" i="1"/>
  <c r="AA22" i="1" s="1"/>
  <c r="Y23" i="1"/>
  <c r="AA23" i="1" s="1"/>
  <c r="Y24" i="1"/>
  <c r="AA24" i="1" s="1"/>
  <c r="Y25" i="1"/>
  <c r="AA25" i="1" s="1"/>
  <c r="Y26" i="1"/>
  <c r="AA26" i="1" s="1"/>
  <c r="Y27" i="1"/>
  <c r="AA27" i="1" s="1"/>
  <c r="Y28" i="1"/>
  <c r="AA28" i="1" s="1"/>
  <c r="Y29" i="1"/>
  <c r="AA29" i="1" s="1"/>
  <c r="Y30" i="1"/>
  <c r="AA30" i="1" s="1"/>
  <c r="Y31" i="1"/>
  <c r="AA31" i="1" s="1"/>
  <c r="Y32" i="1"/>
  <c r="AA32" i="1" s="1"/>
  <c r="Y33" i="1"/>
  <c r="AA33" i="1" s="1"/>
  <c r="Y34" i="1"/>
  <c r="AA34" i="1" s="1"/>
  <c r="Y35" i="1"/>
  <c r="AA35" i="1" s="1"/>
  <c r="Y36" i="1"/>
  <c r="AA36" i="1" s="1"/>
  <c r="Y37" i="1"/>
  <c r="Y38" i="1"/>
  <c r="AA38" i="1" s="1"/>
  <c r="Y39" i="1"/>
  <c r="AA39" i="1" s="1"/>
  <c r="Y40" i="1"/>
  <c r="AA40" i="1" s="1"/>
  <c r="Y41" i="1"/>
  <c r="AA41" i="1" s="1"/>
  <c r="Y42" i="1"/>
  <c r="AA42" i="1" s="1"/>
  <c r="Y43" i="1"/>
  <c r="AA43" i="1" s="1"/>
  <c r="Y44" i="1"/>
  <c r="AA44" i="1" s="1"/>
  <c r="Y45" i="1"/>
  <c r="AA45" i="1" s="1"/>
  <c r="Y46" i="1"/>
  <c r="AA46" i="1" s="1"/>
  <c r="Y47" i="1"/>
  <c r="AA47" i="1" s="1"/>
  <c r="Y48" i="1"/>
  <c r="AA48" i="1" s="1"/>
  <c r="Y49" i="1"/>
  <c r="AA49" i="1" s="1"/>
  <c r="Y50" i="1"/>
  <c r="AA50" i="1" s="1"/>
  <c r="Y51" i="1"/>
  <c r="AA51" i="1" s="1"/>
  <c r="Y52" i="1"/>
  <c r="AA52" i="1" s="1"/>
  <c r="Y53" i="1"/>
  <c r="AA53" i="1" s="1"/>
  <c r="Y54" i="1"/>
  <c r="AA54" i="1" s="1"/>
  <c r="Y55" i="1"/>
  <c r="AA55" i="1" s="1"/>
  <c r="Y56" i="1"/>
  <c r="AA56" i="1" s="1"/>
  <c r="Y57" i="1"/>
  <c r="AA57" i="1" s="1"/>
  <c r="Y58" i="1"/>
  <c r="AA58" i="1" s="1"/>
  <c r="Y59" i="1"/>
  <c r="AA59" i="1" s="1"/>
  <c r="Y60" i="1"/>
  <c r="AA60" i="1" s="1"/>
  <c r="Y61" i="1"/>
  <c r="AA61" i="1" s="1"/>
  <c r="Y62" i="1"/>
  <c r="AA62" i="1" s="1"/>
  <c r="Y63" i="1"/>
  <c r="AA63" i="1" s="1"/>
  <c r="Y64" i="1"/>
  <c r="AA64" i="1" s="1"/>
  <c r="Y65" i="1"/>
  <c r="Y66" i="1"/>
  <c r="AA66" i="1" s="1"/>
  <c r="Y67" i="1"/>
  <c r="AA67" i="1" s="1"/>
  <c r="Y68" i="1"/>
  <c r="AA68" i="1" s="1"/>
  <c r="Y69" i="1"/>
  <c r="AA69" i="1" s="1"/>
  <c r="Y70" i="1"/>
  <c r="AA70" i="1" s="1"/>
  <c r="Y71" i="1"/>
  <c r="AA71" i="1" s="1"/>
  <c r="Y72" i="1"/>
  <c r="AA72" i="1" s="1"/>
  <c r="Y73" i="1"/>
  <c r="AA73" i="1" s="1"/>
  <c r="Y74" i="1"/>
  <c r="AA74" i="1" s="1"/>
  <c r="Y75" i="1"/>
  <c r="AA75" i="1" s="1"/>
  <c r="Y76" i="1"/>
  <c r="AA76" i="1" s="1"/>
  <c r="Y77" i="1"/>
  <c r="AA77" i="1" s="1"/>
  <c r="Y78" i="1"/>
  <c r="AA78" i="1" s="1"/>
  <c r="Y79" i="1"/>
  <c r="Y80" i="1"/>
  <c r="AA80" i="1" s="1"/>
  <c r="Y81" i="1"/>
  <c r="AA81" i="1" s="1"/>
  <c r="Y82" i="1"/>
  <c r="AA82" i="1" s="1"/>
  <c r="Y83" i="1"/>
  <c r="AA83" i="1" s="1"/>
  <c r="Y84" i="1"/>
  <c r="AA84" i="1" s="1"/>
  <c r="Y85" i="1"/>
  <c r="AA85" i="1" s="1"/>
  <c r="Y86" i="1"/>
  <c r="AA86" i="1" s="1"/>
  <c r="Y87" i="1"/>
  <c r="AA87" i="1" s="1"/>
  <c r="Y88" i="1"/>
  <c r="AA88" i="1" s="1"/>
  <c r="Y89" i="1"/>
  <c r="AA89" i="1" s="1"/>
  <c r="Y90" i="1"/>
  <c r="AA90" i="1" s="1"/>
  <c r="Y91" i="1"/>
  <c r="AA91" i="1" s="1"/>
  <c r="Y92" i="1"/>
  <c r="AA92" i="1" s="1"/>
  <c r="Y93" i="1"/>
  <c r="Y94" i="1"/>
  <c r="AA94" i="1" s="1"/>
  <c r="Y95" i="1"/>
  <c r="AA95" i="1" s="1"/>
  <c r="Y96" i="1"/>
  <c r="AA96" i="1" s="1"/>
  <c r="Y97" i="1"/>
  <c r="AA97" i="1" s="1"/>
  <c r="Y98" i="1"/>
  <c r="AA98" i="1" s="1"/>
  <c r="Y99" i="1"/>
  <c r="AA99" i="1" s="1"/>
  <c r="Y100" i="1"/>
  <c r="AA100" i="1" s="1"/>
  <c r="Y101" i="1"/>
  <c r="AA101" i="1" s="1"/>
  <c r="Y102" i="1"/>
  <c r="AA102" i="1" s="1"/>
  <c r="Y103" i="1"/>
  <c r="AA103" i="1" s="1"/>
  <c r="Y104" i="1"/>
  <c r="AA104" i="1" s="1"/>
  <c r="Y105" i="1"/>
  <c r="AA105" i="1" s="1"/>
  <c r="Y106" i="1"/>
  <c r="AA106" i="1" s="1"/>
  <c r="Y107" i="1"/>
  <c r="Y108" i="1"/>
  <c r="AA108" i="1" s="1"/>
  <c r="Y109" i="1"/>
  <c r="AA109" i="1" s="1"/>
  <c r="Y110" i="1"/>
  <c r="AA110" i="1" s="1"/>
  <c r="Y111" i="1"/>
  <c r="AA111" i="1" s="1"/>
  <c r="Y112" i="1"/>
  <c r="AA112" i="1" s="1"/>
  <c r="Y113" i="1"/>
  <c r="AA113" i="1" s="1"/>
  <c r="Y114" i="1"/>
  <c r="AA114" i="1" s="1"/>
  <c r="Y115" i="1"/>
  <c r="AA115" i="1" s="1"/>
  <c r="Y116" i="1"/>
  <c r="AA116" i="1" s="1"/>
  <c r="Y117" i="1"/>
  <c r="AA117" i="1" s="1"/>
  <c r="Y118" i="1"/>
  <c r="AA118" i="1" s="1"/>
  <c r="Y119" i="1"/>
  <c r="AA119" i="1" s="1"/>
  <c r="Y120" i="1"/>
  <c r="AA120" i="1" s="1"/>
  <c r="Y121" i="1"/>
  <c r="AA121" i="1" s="1"/>
  <c r="Y122" i="1"/>
  <c r="AA122" i="1" s="1"/>
  <c r="Y123" i="1"/>
  <c r="AA123" i="1" s="1"/>
  <c r="Y124" i="1"/>
  <c r="AA124" i="1" s="1"/>
  <c r="Y125" i="1"/>
  <c r="AA125" i="1" s="1"/>
  <c r="Y126" i="1"/>
  <c r="AA126" i="1" s="1"/>
  <c r="Y127" i="1"/>
  <c r="AA127" i="1" s="1"/>
  <c r="Y128" i="1"/>
  <c r="AA128" i="1" s="1"/>
  <c r="Y129" i="1"/>
  <c r="AA129" i="1" s="1"/>
  <c r="Y130" i="1"/>
  <c r="AA130" i="1" s="1"/>
  <c r="Y131" i="1"/>
  <c r="AA131" i="1" s="1"/>
  <c r="Y132" i="1"/>
  <c r="AA132" i="1" s="1"/>
  <c r="Y133" i="1"/>
  <c r="AA133" i="1" s="1"/>
  <c r="Y134" i="1"/>
  <c r="AA134" i="1" s="1"/>
  <c r="Y135" i="1"/>
  <c r="Y136" i="1"/>
  <c r="AA136" i="1" s="1"/>
  <c r="Y137" i="1"/>
  <c r="AA137" i="1" s="1"/>
  <c r="Y138" i="1"/>
  <c r="AA138" i="1" s="1"/>
  <c r="Y139" i="1"/>
  <c r="AA139" i="1" s="1"/>
  <c r="Y140" i="1"/>
  <c r="AA140" i="1" s="1"/>
  <c r="Y141" i="1"/>
  <c r="AA141" i="1" s="1"/>
  <c r="Y142" i="1"/>
  <c r="AA142" i="1" s="1"/>
  <c r="Y143" i="1"/>
  <c r="AA143" i="1" s="1"/>
  <c r="Y144" i="1"/>
  <c r="AA144" i="1" s="1"/>
  <c r="Y145" i="1"/>
  <c r="AA145" i="1" s="1"/>
  <c r="Y146" i="1"/>
  <c r="AA146" i="1" s="1"/>
  <c r="Y147" i="1"/>
  <c r="AA147" i="1" s="1"/>
  <c r="Y148" i="1"/>
  <c r="AA148" i="1" s="1"/>
  <c r="Y149" i="1"/>
  <c r="AA149" i="1" s="1"/>
  <c r="Y150" i="1"/>
  <c r="AA150" i="1" s="1"/>
  <c r="Y151" i="1"/>
  <c r="AA151" i="1" s="1"/>
  <c r="Y152" i="1"/>
  <c r="AA152" i="1" s="1"/>
  <c r="Y153" i="1"/>
  <c r="AA153" i="1" s="1"/>
  <c r="Y154" i="1"/>
  <c r="AA154" i="1" s="1"/>
  <c r="Y155" i="1"/>
  <c r="AA155" i="1" s="1"/>
  <c r="Y156" i="1"/>
  <c r="AA156" i="1" s="1"/>
  <c r="Y157" i="1"/>
  <c r="AA157" i="1" s="1"/>
  <c r="Y158" i="1"/>
  <c r="AA158" i="1" s="1"/>
  <c r="Y159" i="1"/>
  <c r="AA159" i="1" s="1"/>
  <c r="Y160" i="1"/>
  <c r="AA160" i="1" s="1"/>
  <c r="Y161" i="1"/>
  <c r="AA161" i="1" s="1"/>
  <c r="Y162" i="1"/>
  <c r="AA162" i="1" s="1"/>
  <c r="Y163" i="1"/>
  <c r="AA163" i="1" s="1"/>
  <c r="Y164" i="1"/>
  <c r="AA164" i="1" s="1"/>
  <c r="Y165" i="1"/>
  <c r="Y166" i="1"/>
  <c r="AA166" i="1" s="1"/>
  <c r="Y167" i="1"/>
  <c r="AA167" i="1" s="1"/>
  <c r="Y168" i="1"/>
  <c r="AA168" i="1" s="1"/>
  <c r="Y169" i="1"/>
  <c r="AA169" i="1" s="1"/>
  <c r="Y170" i="1"/>
  <c r="AA170" i="1" s="1"/>
  <c r="Y171" i="1"/>
  <c r="AA171" i="1" s="1"/>
  <c r="Y172" i="1"/>
  <c r="AA172" i="1" s="1"/>
  <c r="Y173" i="1"/>
  <c r="AA173" i="1" s="1"/>
  <c r="Y174" i="1"/>
  <c r="AA174" i="1" s="1"/>
  <c r="Y175" i="1"/>
  <c r="AA175" i="1" s="1"/>
  <c r="Y176" i="1"/>
  <c r="AA176" i="1" s="1"/>
  <c r="Y177" i="1"/>
  <c r="AA177" i="1" s="1"/>
  <c r="Y178" i="1"/>
  <c r="AA178" i="1" s="1"/>
  <c r="Y179" i="1"/>
  <c r="AA179" i="1" s="1"/>
  <c r="Y180" i="1"/>
  <c r="AA180" i="1" s="1"/>
  <c r="Y181" i="1"/>
  <c r="AA181" i="1" s="1"/>
  <c r="Y182" i="1"/>
  <c r="AA182" i="1" s="1"/>
  <c r="Y183" i="1"/>
  <c r="AA183" i="1" s="1"/>
  <c r="Y184" i="1"/>
  <c r="AA184" i="1" s="1"/>
  <c r="Y185" i="1"/>
  <c r="AA185" i="1" s="1"/>
  <c r="Y186" i="1"/>
  <c r="AA186" i="1" s="1"/>
  <c r="Y187" i="1"/>
  <c r="AA187" i="1" s="1"/>
  <c r="Y188" i="1"/>
  <c r="AA188" i="1" s="1"/>
  <c r="Y189" i="1"/>
  <c r="AA189" i="1" s="1"/>
  <c r="Y190" i="1"/>
  <c r="AA190" i="1" s="1"/>
  <c r="Y191" i="1"/>
  <c r="AA191" i="1" s="1"/>
  <c r="Y192" i="1"/>
  <c r="AA192" i="1" s="1"/>
  <c r="Y193" i="1"/>
  <c r="Y194" i="1"/>
  <c r="AA194" i="1" s="1"/>
  <c r="Y195" i="1"/>
  <c r="AA195" i="1" s="1"/>
  <c r="Y196" i="1"/>
  <c r="AA196" i="1" s="1"/>
  <c r="Y197" i="1"/>
  <c r="AA197" i="1" s="1"/>
  <c r="Y198" i="1"/>
  <c r="AA198" i="1" s="1"/>
  <c r="Y199" i="1"/>
  <c r="AA199" i="1" s="1"/>
  <c r="Y200" i="1"/>
  <c r="AA200" i="1" s="1"/>
  <c r="Y201" i="1"/>
  <c r="AA201" i="1" s="1"/>
  <c r="Y202" i="1"/>
  <c r="AA202" i="1" s="1"/>
  <c r="Y203" i="1"/>
  <c r="AA203" i="1" s="1"/>
  <c r="Y204" i="1"/>
  <c r="AA204" i="1" s="1"/>
  <c r="Y205" i="1"/>
  <c r="AA205" i="1" s="1"/>
  <c r="Y206" i="1"/>
  <c r="AA206" i="1" s="1"/>
  <c r="Y207" i="1"/>
  <c r="Y208" i="1"/>
  <c r="AA208" i="1" s="1"/>
  <c r="Y209" i="1"/>
  <c r="AA209" i="1" s="1"/>
  <c r="Y210" i="1"/>
  <c r="AA210" i="1" s="1"/>
  <c r="Y211" i="1"/>
  <c r="AA211" i="1" s="1"/>
  <c r="Y212" i="1"/>
  <c r="AA212" i="1" s="1"/>
  <c r="Y213" i="1"/>
  <c r="AA213" i="1" s="1"/>
  <c r="Y214" i="1"/>
  <c r="AA214" i="1" s="1"/>
  <c r="Y215" i="1"/>
  <c r="AA215" i="1" s="1"/>
  <c r="Y216" i="1"/>
  <c r="AA216" i="1" s="1"/>
  <c r="Y217" i="1"/>
  <c r="AA217" i="1" s="1"/>
  <c r="Y218" i="1"/>
  <c r="AA218" i="1" s="1"/>
  <c r="Y219" i="1"/>
  <c r="AA219" i="1" s="1"/>
  <c r="Y220" i="1"/>
  <c r="AA220" i="1" s="1"/>
  <c r="Y221" i="1"/>
  <c r="Y222" i="1"/>
  <c r="AA222" i="1" s="1"/>
  <c r="Y223" i="1"/>
  <c r="AA223" i="1" s="1"/>
  <c r="Y224" i="1"/>
  <c r="AA224" i="1" s="1"/>
  <c r="Y225" i="1"/>
  <c r="AA225" i="1" s="1"/>
  <c r="Y226" i="1"/>
  <c r="AA226" i="1" s="1"/>
  <c r="Y227" i="1"/>
  <c r="AA227" i="1" s="1"/>
  <c r="Y228" i="1"/>
  <c r="AA228" i="1" s="1"/>
  <c r="Y229" i="1"/>
  <c r="AA229" i="1" s="1"/>
  <c r="Y230" i="1"/>
  <c r="AA230" i="1" s="1"/>
  <c r="Y231" i="1"/>
  <c r="AA231" i="1" s="1"/>
  <c r="Y232" i="1"/>
  <c r="AA232" i="1" s="1"/>
  <c r="Y233" i="1"/>
  <c r="AA233" i="1" s="1"/>
  <c r="Y234" i="1"/>
  <c r="AA234" i="1" s="1"/>
  <c r="Y235" i="1"/>
  <c r="Y236" i="1"/>
  <c r="AA236" i="1" s="1"/>
  <c r="Y237" i="1"/>
  <c r="AA237" i="1" s="1"/>
  <c r="Y238" i="1"/>
  <c r="AA238" i="1" s="1"/>
  <c r="Y239" i="1"/>
  <c r="AA239" i="1" s="1"/>
  <c r="Y240" i="1"/>
  <c r="AA240" i="1" s="1"/>
  <c r="Y241" i="1"/>
  <c r="AA241" i="1" s="1"/>
  <c r="Y242" i="1"/>
  <c r="AA242" i="1" s="1"/>
  <c r="Y243" i="1"/>
  <c r="AA243" i="1" s="1"/>
  <c r="Y244" i="1"/>
  <c r="AA244" i="1" s="1"/>
  <c r="Y245" i="1"/>
  <c r="AA245" i="1" s="1"/>
  <c r="Y246" i="1"/>
  <c r="AA246" i="1" s="1"/>
  <c r="Y247" i="1"/>
  <c r="AA247" i="1" s="1"/>
  <c r="Y248" i="1"/>
  <c r="AA248" i="1" s="1"/>
  <c r="Y249" i="1"/>
  <c r="AA249" i="1" s="1"/>
  <c r="Y250" i="1"/>
  <c r="AA250" i="1" s="1"/>
  <c r="Y251" i="1"/>
  <c r="AA251" i="1" s="1"/>
  <c r="Y252" i="1"/>
  <c r="AA252" i="1" s="1"/>
  <c r="Y253" i="1"/>
  <c r="AA253" i="1" s="1"/>
  <c r="Y254" i="1"/>
  <c r="AA254" i="1" s="1"/>
  <c r="Y255" i="1"/>
  <c r="AA255" i="1" s="1"/>
  <c r="Y256" i="1"/>
  <c r="AA256" i="1" s="1"/>
  <c r="Y257" i="1"/>
  <c r="AA257" i="1" s="1"/>
  <c r="Y258" i="1"/>
  <c r="AA258" i="1" s="1"/>
  <c r="Y259" i="1"/>
  <c r="AA259" i="1" s="1"/>
  <c r="Y260" i="1"/>
  <c r="AA260" i="1" s="1"/>
  <c r="Y261" i="1"/>
  <c r="AA261" i="1" s="1"/>
  <c r="Y262" i="1"/>
  <c r="AA262" i="1" s="1"/>
  <c r="Y263" i="1"/>
  <c r="Y264" i="1"/>
  <c r="AA264" i="1" s="1"/>
  <c r="Y265" i="1"/>
  <c r="AA265" i="1" s="1"/>
  <c r="Y266" i="1"/>
  <c r="AA266" i="1" s="1"/>
  <c r="Y267" i="1"/>
  <c r="AA267" i="1" s="1"/>
  <c r="Y268" i="1"/>
  <c r="AA268" i="1" s="1"/>
  <c r="Y269" i="1"/>
  <c r="AA269" i="1" s="1"/>
  <c r="Y270" i="1"/>
  <c r="AA270" i="1" s="1"/>
  <c r="Y271" i="1"/>
  <c r="AA271" i="1" s="1"/>
  <c r="Y272" i="1"/>
  <c r="AA272" i="1" s="1"/>
  <c r="Y273" i="1"/>
  <c r="AA273" i="1" s="1"/>
  <c r="Y274" i="1"/>
  <c r="AA274" i="1" s="1"/>
  <c r="Y275" i="1"/>
  <c r="AA275" i="1" s="1"/>
  <c r="Y276" i="1"/>
  <c r="AA276" i="1" s="1"/>
  <c r="Y277" i="1"/>
  <c r="AA277" i="1" s="1"/>
  <c r="Y278" i="1"/>
  <c r="AA278" i="1" s="1"/>
  <c r="Y279" i="1"/>
  <c r="AA279" i="1" s="1"/>
  <c r="Y280" i="1"/>
  <c r="AA280" i="1" s="1"/>
  <c r="Y281" i="1"/>
  <c r="AA281" i="1" s="1"/>
  <c r="Y282" i="1"/>
  <c r="Y283" i="1"/>
  <c r="AA283" i="1" s="1"/>
  <c r="Y284" i="1"/>
  <c r="AA284" i="1" s="1"/>
  <c r="Y285" i="1"/>
  <c r="AA285" i="1" s="1"/>
  <c r="Y286" i="1"/>
  <c r="AA286" i="1" s="1"/>
  <c r="Y287" i="1"/>
  <c r="AA287" i="1" s="1"/>
  <c r="Y288" i="1"/>
  <c r="AA288" i="1" s="1"/>
  <c r="Y289" i="1"/>
  <c r="AA289" i="1" s="1"/>
  <c r="Y290" i="1"/>
  <c r="AA290" i="1" s="1"/>
  <c r="Y291" i="1"/>
  <c r="AA291" i="1" s="1"/>
  <c r="Y292" i="1"/>
  <c r="AA292" i="1" s="1"/>
  <c r="Y293" i="1"/>
  <c r="Y294" i="1"/>
  <c r="AA294" i="1" s="1"/>
  <c r="Y295" i="1"/>
  <c r="AA295" i="1" s="1"/>
  <c r="Y296" i="1"/>
  <c r="AA296" i="1" s="1"/>
  <c r="Y297" i="1"/>
  <c r="AA297" i="1" s="1"/>
  <c r="Y298" i="1"/>
  <c r="AA298" i="1" s="1"/>
  <c r="Y299" i="1"/>
  <c r="AA299" i="1" s="1"/>
  <c r="Y300" i="1"/>
  <c r="AA300" i="1" s="1"/>
  <c r="Y301" i="1"/>
  <c r="AA301" i="1" s="1"/>
  <c r="Y302" i="1"/>
  <c r="AA302" i="1" s="1"/>
  <c r="Y303" i="1"/>
  <c r="AA303" i="1" s="1"/>
  <c r="Y304" i="1"/>
  <c r="AA304" i="1" s="1"/>
  <c r="Y305" i="1"/>
  <c r="AA305" i="1" s="1"/>
  <c r="Y306" i="1"/>
  <c r="AA306" i="1" s="1"/>
  <c r="Y307" i="1"/>
  <c r="AA307" i="1" s="1"/>
  <c r="Y308" i="1"/>
  <c r="AA308" i="1" s="1"/>
  <c r="Y309" i="1"/>
  <c r="AA309" i="1" s="1"/>
  <c r="Y310" i="1"/>
  <c r="AA310" i="1" s="1"/>
  <c r="Y311" i="1"/>
  <c r="AA311" i="1" s="1"/>
  <c r="Y312" i="1"/>
  <c r="AA312" i="1" s="1"/>
  <c r="Y313" i="1"/>
  <c r="AA313" i="1" s="1"/>
  <c r="Y314" i="1"/>
  <c r="AA314" i="1" s="1"/>
  <c r="Y315" i="1"/>
  <c r="AA315" i="1" s="1"/>
  <c r="Y316" i="1"/>
  <c r="AA316" i="1" s="1"/>
  <c r="Y317" i="1"/>
  <c r="AA317" i="1" s="1"/>
  <c r="Y318" i="1"/>
  <c r="AA318" i="1" s="1"/>
  <c r="Y319" i="1"/>
  <c r="AA319" i="1" s="1"/>
  <c r="Y320" i="1"/>
  <c r="AA320" i="1" s="1"/>
  <c r="Y321" i="1"/>
  <c r="Y322" i="1"/>
  <c r="AA322" i="1" s="1"/>
  <c r="Y323" i="1"/>
  <c r="AA323" i="1" s="1"/>
  <c r="Y324" i="1"/>
  <c r="AA324" i="1" s="1"/>
  <c r="Y325" i="1"/>
  <c r="AA325" i="1" s="1"/>
  <c r="Y326" i="1"/>
  <c r="AA326" i="1" s="1"/>
  <c r="Y327" i="1"/>
  <c r="AA327" i="1" s="1"/>
  <c r="Y328" i="1"/>
  <c r="AA328" i="1" s="1"/>
  <c r="Y329" i="1"/>
  <c r="AA329" i="1" s="1"/>
  <c r="Y330" i="1"/>
  <c r="AA330" i="1" s="1"/>
  <c r="Y331" i="1"/>
  <c r="AA331" i="1" s="1"/>
  <c r="Y332" i="1"/>
  <c r="AA332" i="1" s="1"/>
  <c r="Y333" i="1"/>
  <c r="AA333" i="1" s="1"/>
  <c r="Y334" i="1"/>
  <c r="AA334" i="1" s="1"/>
  <c r="Y335" i="1"/>
  <c r="Y336" i="1"/>
  <c r="AA336" i="1" s="1"/>
  <c r="Y337" i="1"/>
  <c r="AA337" i="1" s="1"/>
  <c r="Y338" i="1"/>
  <c r="AA338" i="1" s="1"/>
  <c r="Y339" i="1"/>
  <c r="AA339" i="1" s="1"/>
  <c r="Y340" i="1"/>
  <c r="AA340" i="1" s="1"/>
  <c r="Y341" i="1"/>
  <c r="AA341" i="1" s="1"/>
  <c r="Y342" i="1"/>
  <c r="AA342" i="1" s="1"/>
  <c r="Y343" i="1"/>
  <c r="AA343" i="1" s="1"/>
  <c r="Y344" i="1"/>
  <c r="AA344" i="1" s="1"/>
  <c r="Y345" i="1"/>
  <c r="AA345" i="1" s="1"/>
  <c r="Y346" i="1"/>
  <c r="AA346" i="1" s="1"/>
  <c r="Y347" i="1"/>
  <c r="Y348" i="1"/>
  <c r="AA348" i="1" s="1"/>
  <c r="Y349" i="1"/>
  <c r="AA349" i="1" s="1"/>
  <c r="Y350" i="1"/>
  <c r="AA350" i="1" s="1"/>
  <c r="Y351" i="1"/>
  <c r="AA351" i="1" s="1"/>
  <c r="Y352" i="1"/>
  <c r="AA352" i="1" s="1"/>
  <c r="Y353" i="1"/>
  <c r="AA353" i="1" s="1"/>
  <c r="Y354" i="1"/>
  <c r="AA354" i="1" s="1"/>
  <c r="Y355" i="1"/>
  <c r="AA355" i="1" s="1"/>
  <c r="Y356" i="1"/>
  <c r="AA356" i="1" s="1"/>
  <c r="Y357" i="1"/>
  <c r="AA357" i="1" s="1"/>
  <c r="Y358" i="1"/>
  <c r="AA358" i="1" s="1"/>
  <c r="Y359" i="1"/>
  <c r="AA359" i="1" s="1"/>
  <c r="Y360" i="1"/>
  <c r="AA360" i="1" s="1"/>
  <c r="Y361" i="1"/>
  <c r="AA361" i="1" s="1"/>
  <c r="Y362" i="1"/>
  <c r="AA362" i="1" s="1"/>
  <c r="Y363" i="1"/>
  <c r="AA363" i="1" s="1"/>
  <c r="Y364" i="1"/>
  <c r="AA364" i="1" s="1"/>
  <c r="Y365" i="1"/>
  <c r="AA365" i="1" s="1"/>
  <c r="Y366" i="1"/>
  <c r="AA366" i="1" s="1"/>
  <c r="Y367" i="1"/>
  <c r="AA367" i="1" s="1"/>
  <c r="Y368" i="1"/>
  <c r="AA368" i="1" s="1"/>
  <c r="Y369" i="1"/>
  <c r="Y370" i="1"/>
  <c r="AA370" i="1" s="1"/>
  <c r="Y371" i="1"/>
  <c r="AA371" i="1" s="1"/>
  <c r="Y372" i="1"/>
  <c r="AA372" i="1" s="1"/>
  <c r="Y373" i="1"/>
  <c r="AA373" i="1" s="1"/>
  <c r="Y374" i="1"/>
  <c r="AA374" i="1" s="1"/>
  <c r="Y375" i="1"/>
  <c r="AA375" i="1" s="1"/>
  <c r="Y376" i="1"/>
  <c r="AA376" i="1" s="1"/>
  <c r="Y377" i="1"/>
  <c r="AA377" i="1" s="1"/>
  <c r="Y378" i="1"/>
  <c r="AA378" i="1" s="1"/>
  <c r="Y379" i="1"/>
  <c r="Y380" i="1"/>
  <c r="AA380" i="1" s="1"/>
  <c r="Y381" i="1"/>
  <c r="AA381" i="1" s="1"/>
  <c r="Y382" i="1"/>
  <c r="AA382" i="1" s="1"/>
  <c r="Y383" i="1"/>
  <c r="AA383" i="1" s="1"/>
  <c r="Y384" i="1"/>
  <c r="AA384" i="1" s="1"/>
  <c r="Y385" i="1"/>
  <c r="AA385" i="1" s="1"/>
  <c r="Y386" i="1"/>
  <c r="AA386" i="1" s="1"/>
  <c r="Y387" i="1"/>
  <c r="AA387" i="1" s="1"/>
  <c r="Y388" i="1"/>
  <c r="AA388" i="1" s="1"/>
  <c r="Y389" i="1"/>
  <c r="AA389" i="1" s="1"/>
  <c r="Y390" i="1"/>
  <c r="AA390" i="1" s="1"/>
  <c r="Y391" i="1"/>
  <c r="AA391" i="1" s="1"/>
  <c r="Y392" i="1"/>
  <c r="AA392" i="1" s="1"/>
  <c r="Y393" i="1"/>
  <c r="AA393" i="1" s="1"/>
  <c r="Y394" i="1"/>
  <c r="AA394" i="1" s="1"/>
  <c r="Y395" i="1"/>
  <c r="AA395" i="1" s="1"/>
  <c r="Y396" i="1"/>
  <c r="AA396" i="1" s="1"/>
  <c r="Y397" i="1"/>
  <c r="AA397" i="1" s="1"/>
  <c r="Y398" i="1"/>
  <c r="AA398" i="1" s="1"/>
  <c r="Y399" i="1"/>
  <c r="AA399" i="1" s="1"/>
  <c r="Y400" i="1"/>
  <c r="AA400" i="1" s="1"/>
  <c r="Y401" i="1"/>
  <c r="Y402" i="1"/>
  <c r="AA402" i="1" s="1"/>
  <c r="Y403" i="1"/>
  <c r="AA403" i="1" s="1"/>
  <c r="Y404" i="1"/>
  <c r="AA404" i="1" s="1"/>
  <c r="Y405" i="1"/>
  <c r="AA405" i="1" s="1"/>
  <c r="Y406" i="1"/>
  <c r="AA406" i="1" s="1"/>
  <c r="Y407" i="1"/>
  <c r="AA407" i="1" s="1"/>
  <c r="Y408" i="1"/>
  <c r="AA408" i="1" s="1"/>
  <c r="Y409" i="1"/>
  <c r="AA409" i="1" s="1"/>
  <c r="Y410" i="1"/>
  <c r="AA410" i="1" s="1"/>
  <c r="Y411" i="1"/>
  <c r="Y412" i="1"/>
  <c r="AA412" i="1" s="1"/>
  <c r="Y413" i="1"/>
  <c r="AA413" i="1" s="1"/>
  <c r="Y414" i="1"/>
  <c r="AA414" i="1" s="1"/>
  <c r="Y415" i="1"/>
  <c r="AA415" i="1" s="1"/>
  <c r="Y416" i="1"/>
  <c r="AA416" i="1" s="1"/>
  <c r="Y417" i="1"/>
  <c r="AA417" i="1" s="1"/>
  <c r="Y418" i="1"/>
  <c r="AA418" i="1" s="1"/>
  <c r="Y419" i="1"/>
  <c r="AA419" i="1" s="1"/>
  <c r="Y420" i="1"/>
  <c r="AA420" i="1" s="1"/>
  <c r="Y421" i="1"/>
  <c r="AA421" i="1" s="1"/>
  <c r="Y422" i="1"/>
  <c r="AA422" i="1" s="1"/>
  <c r="Y423" i="1"/>
  <c r="AA423" i="1" s="1"/>
  <c r="Y424" i="1"/>
  <c r="AA424" i="1" s="1"/>
  <c r="Y425" i="1"/>
  <c r="AA425" i="1" s="1"/>
  <c r="Y426" i="1"/>
  <c r="AA426" i="1" s="1"/>
  <c r="Y427" i="1"/>
  <c r="AA427" i="1" s="1"/>
  <c r="Y428" i="1"/>
  <c r="AA428" i="1" s="1"/>
  <c r="Y429" i="1"/>
  <c r="AA429" i="1" s="1"/>
  <c r="Y430" i="1"/>
  <c r="AA430" i="1" s="1"/>
  <c r="Y431" i="1"/>
  <c r="AA431" i="1" s="1"/>
  <c r="Y432" i="1"/>
  <c r="Y433" i="1"/>
  <c r="AA433" i="1" s="1"/>
  <c r="Y434" i="1"/>
  <c r="AA434" i="1" s="1"/>
  <c r="Y435" i="1"/>
  <c r="AA435" i="1" s="1"/>
  <c r="Y436" i="1"/>
  <c r="AA436" i="1" s="1"/>
  <c r="Y437" i="1"/>
  <c r="AA437" i="1" s="1"/>
  <c r="Y438" i="1"/>
  <c r="AA438" i="1" s="1"/>
  <c r="Y439" i="1"/>
  <c r="AA439" i="1" s="1"/>
  <c r="Y440" i="1"/>
  <c r="Y441" i="1"/>
  <c r="AA441" i="1" s="1"/>
  <c r="Y442" i="1"/>
  <c r="AA442" i="1" s="1"/>
  <c r="Y443" i="1"/>
  <c r="AA443" i="1" s="1"/>
  <c r="Y444" i="1"/>
  <c r="AA444" i="1" s="1"/>
  <c r="Y445" i="1"/>
  <c r="AA445" i="1" s="1"/>
  <c r="Y446" i="1"/>
  <c r="AA446" i="1" s="1"/>
  <c r="Y447" i="1"/>
  <c r="AA447" i="1" s="1"/>
  <c r="Y448" i="1"/>
  <c r="Y449" i="1"/>
  <c r="AA449" i="1" s="1"/>
  <c r="Y450" i="1"/>
  <c r="AA450" i="1" s="1"/>
  <c r="Y451" i="1"/>
  <c r="AA451" i="1" s="1"/>
  <c r="Y452" i="1"/>
  <c r="AA452" i="1" s="1"/>
  <c r="Y453" i="1"/>
  <c r="AA453" i="1" s="1"/>
  <c r="Y454" i="1"/>
  <c r="AA454" i="1" s="1"/>
  <c r="Y455" i="1"/>
  <c r="AA455" i="1" s="1"/>
  <c r="Y456" i="1"/>
  <c r="Y457" i="1"/>
  <c r="AA457" i="1" s="1"/>
  <c r="Y458" i="1"/>
  <c r="AA458" i="1" s="1"/>
  <c r="Y459" i="1"/>
  <c r="AA459" i="1" s="1"/>
  <c r="Y460" i="1"/>
  <c r="AA460" i="1" s="1"/>
  <c r="Y461" i="1"/>
  <c r="AA461" i="1" s="1"/>
  <c r="Y462" i="1"/>
  <c r="AA462" i="1" s="1"/>
  <c r="Y463" i="1"/>
  <c r="AA463" i="1" s="1"/>
  <c r="Y464" i="1"/>
  <c r="Y465" i="1"/>
  <c r="AA465" i="1" s="1"/>
  <c r="Y466" i="1"/>
  <c r="AA466" i="1" s="1"/>
  <c r="Y467" i="1"/>
  <c r="AA467" i="1" s="1"/>
  <c r="Y468" i="1"/>
  <c r="AA468" i="1" s="1"/>
  <c r="Y469" i="1"/>
  <c r="AA469" i="1" s="1"/>
  <c r="Y470" i="1"/>
  <c r="AA470" i="1" s="1"/>
  <c r="Y471" i="1"/>
  <c r="AA471" i="1" s="1"/>
  <c r="Y472" i="1"/>
  <c r="Y473" i="1"/>
  <c r="AA473" i="1" s="1"/>
  <c r="Y474" i="1"/>
  <c r="AA474" i="1" s="1"/>
  <c r="Y475" i="1"/>
  <c r="AA475" i="1" s="1"/>
  <c r="Y476" i="1"/>
  <c r="AA476" i="1" s="1"/>
  <c r="Y477" i="1"/>
  <c r="AA477" i="1" s="1"/>
  <c r="Y478" i="1"/>
  <c r="AA478" i="1" s="1"/>
  <c r="Y479" i="1"/>
  <c r="AA479" i="1" s="1"/>
  <c r="Y480" i="1"/>
  <c r="Y481" i="1"/>
  <c r="AA481" i="1" s="1"/>
  <c r="Y482" i="1"/>
  <c r="AA482" i="1" s="1"/>
  <c r="Y483" i="1"/>
  <c r="AA483" i="1" s="1"/>
  <c r="Y484" i="1"/>
  <c r="AA484" i="1" s="1"/>
  <c r="Y485" i="1"/>
  <c r="AA485" i="1" s="1"/>
  <c r="Y486" i="1"/>
  <c r="AA486" i="1" s="1"/>
  <c r="Y487" i="1"/>
  <c r="AA487" i="1" s="1"/>
  <c r="Y488" i="1"/>
  <c r="Y489" i="1"/>
  <c r="AA489" i="1" s="1"/>
  <c r="Y490" i="1"/>
  <c r="AA490" i="1" s="1"/>
  <c r="Y491" i="1"/>
  <c r="AA491" i="1" s="1"/>
  <c r="Y492" i="1"/>
  <c r="AA492" i="1" s="1"/>
  <c r="Y493" i="1"/>
  <c r="AA493" i="1" s="1"/>
  <c r="Y494" i="1"/>
  <c r="AA494" i="1" s="1"/>
  <c r="Y495" i="1"/>
  <c r="AA495" i="1" s="1"/>
  <c r="Y496" i="1"/>
  <c r="Y497" i="1"/>
  <c r="AA497" i="1" s="1"/>
  <c r="Y498" i="1"/>
  <c r="AA498" i="1" s="1"/>
  <c r="Y499" i="1"/>
  <c r="AA499" i="1" s="1"/>
  <c r="Y500" i="1"/>
  <c r="AA500" i="1" s="1"/>
  <c r="Y501" i="1"/>
  <c r="AA501" i="1" s="1"/>
  <c r="Y502" i="1"/>
  <c r="AA502" i="1" s="1"/>
  <c r="Y503" i="1"/>
  <c r="AA503" i="1" s="1"/>
  <c r="Y504" i="1"/>
  <c r="Y505" i="1"/>
  <c r="AA505" i="1" s="1"/>
  <c r="Y506" i="1"/>
  <c r="AA506" i="1" s="1"/>
  <c r="Y507" i="1"/>
  <c r="AA507" i="1" s="1"/>
  <c r="Y508" i="1"/>
  <c r="AA508" i="1" s="1"/>
  <c r="Y509" i="1"/>
  <c r="AA509" i="1" s="1"/>
  <c r="Y510" i="1"/>
  <c r="AA510" i="1" s="1"/>
  <c r="Y511" i="1"/>
  <c r="AA511" i="1" s="1"/>
  <c r="Y512" i="1"/>
  <c r="Y513" i="1"/>
  <c r="AA513" i="1" s="1"/>
  <c r="Y514" i="1"/>
  <c r="AA514" i="1" s="1"/>
  <c r="Y515" i="1"/>
  <c r="AA515" i="1" s="1"/>
  <c r="Y516" i="1"/>
  <c r="AA516" i="1" s="1"/>
  <c r="Y517" i="1"/>
  <c r="AA517" i="1" s="1"/>
  <c r="Y518" i="1"/>
  <c r="AA518" i="1" s="1"/>
  <c r="Y519" i="1"/>
  <c r="Y520" i="1"/>
  <c r="AA520" i="1" s="1"/>
  <c r="Y521" i="1"/>
  <c r="AA521" i="1" s="1"/>
  <c r="Y522" i="1"/>
  <c r="AA522" i="1" s="1"/>
  <c r="Y523" i="1"/>
  <c r="AA523" i="1" s="1"/>
  <c r="Y524" i="1"/>
  <c r="Y525" i="1"/>
  <c r="AA525" i="1" s="1"/>
  <c r="Y526" i="1"/>
  <c r="AA526" i="1" s="1"/>
  <c r="Y527" i="1"/>
  <c r="AA527" i="1" s="1"/>
  <c r="Y528" i="1"/>
  <c r="AA528" i="1" s="1"/>
  <c r="Y529" i="1"/>
  <c r="Y530" i="1"/>
  <c r="AA530" i="1" s="1"/>
  <c r="Y531" i="1"/>
  <c r="AA531" i="1" s="1"/>
  <c r="Y532" i="1"/>
  <c r="AA532" i="1" s="1"/>
  <c r="Y14" i="1"/>
  <c r="Y15" i="1"/>
  <c r="AA15" i="1" s="1"/>
  <c r="Y16" i="1"/>
  <c r="AA16" i="1" s="1"/>
  <c r="Y17" i="1"/>
  <c r="AA17" i="1" s="1"/>
  <c r="Y18" i="1"/>
  <c r="Y19" i="1"/>
  <c r="AA19" i="1" s="1"/>
  <c r="Y20" i="1"/>
  <c r="AA20" i="1" s="1"/>
  <c r="Y21" i="1"/>
  <c r="AA21" i="1" s="1"/>
  <c r="Y8" i="1"/>
  <c r="AA8" i="1" s="1"/>
  <c r="Y9" i="1"/>
  <c r="AA9" i="1" s="1"/>
  <c r="Y10" i="1"/>
  <c r="AA10" i="1" s="1"/>
  <c r="Y11" i="1"/>
  <c r="AA11" i="1" s="1"/>
  <c r="Y12" i="1"/>
  <c r="AA12" i="1" s="1"/>
  <c r="Y13" i="1"/>
  <c r="AA13" i="1" s="1"/>
  <c r="Y7" i="1"/>
  <c r="AA7" i="1" s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A282" i="1" l="1"/>
  <c r="AA14" i="1"/>
  <c r="F17" i="4" s="1"/>
  <c r="AA18" i="1"/>
  <c r="O3" i="1"/>
  <c r="F20" i="4" l="1"/>
  <c r="F21" i="4"/>
  <c r="F18" i="4"/>
  <c r="F19" i="4"/>
</calcChain>
</file>

<file path=xl/sharedStrings.xml><?xml version="1.0" encoding="utf-8"?>
<sst xmlns="http://schemas.openxmlformats.org/spreadsheetml/2006/main" count="3244" uniqueCount="130">
  <si>
    <t>picDrive</t>
  </si>
  <si>
    <t>Géolocalisation Google Maps - Calcul d'itinéraires</t>
  </si>
  <si>
    <t>Pause entre deux requêtes (ms)</t>
  </si>
  <si>
    <t>Départ</t>
  </si>
  <si>
    <t>Arrivée</t>
  </si>
  <si>
    <t>Résultats</t>
  </si>
  <si>
    <t>Contrôle départ</t>
  </si>
  <si>
    <t>Contrôle arrivée</t>
  </si>
  <si>
    <t>Latitude</t>
  </si>
  <si>
    <t>Longitude</t>
  </si>
  <si>
    <t>Adresse</t>
  </si>
  <si>
    <t>Code postal</t>
  </si>
  <si>
    <t>Ville</t>
  </si>
  <si>
    <t>Durée (min)</t>
  </si>
  <si>
    <t>Distance (km)</t>
  </si>
  <si>
    <t>Commentaires</t>
  </si>
  <si>
    <t>Sorrens</t>
  </si>
  <si>
    <t>Sergey</t>
  </si>
  <si>
    <t>Planches de Sergey, 1355 Sergey, Suisse</t>
  </si>
  <si>
    <t>Grandson</t>
  </si>
  <si>
    <t>La Poissine 3, 1422 Grandson, Suisse</t>
  </si>
  <si>
    <t>Yverdon-les- bains</t>
  </si>
  <si>
    <t>Chemin de la Chèvre, Yverdon-les-Bains, Suisse</t>
  </si>
  <si>
    <t>Gimel</t>
  </si>
  <si>
    <t>Route d'Aubonne 8, 1188 Gimel, Suisse</t>
  </si>
  <si>
    <t>Savigny</t>
  </si>
  <si>
    <t>Chemin de Geffry 1, 1073 Savigny, Suisse</t>
  </si>
  <si>
    <t>Vernier</t>
  </si>
  <si>
    <t>Route de Satigny 8, 1214 Meyrin, Suisse</t>
  </si>
  <si>
    <t>Ballens</t>
  </si>
  <si>
    <t>La Vy d'Aubonne, 1144 Ballens, Suisse</t>
  </si>
  <si>
    <t>Gland</t>
  </si>
  <si>
    <t>Route de Nyon 48, 1196 Gland, Suisse</t>
  </si>
  <si>
    <t>Route de Vernier 130, 1214 Vernier, Suisse</t>
  </si>
  <si>
    <t>Carouge</t>
  </si>
  <si>
    <t>Route des Jeunes 99, 1227 Lancy, Suisse</t>
  </si>
  <si>
    <t>Le Brassus</t>
  </si>
  <si>
    <t>Route du Pont-des-Scies 25, 1348 Le Chenit, Suisse</t>
  </si>
  <si>
    <t>Charmey</t>
  </si>
  <si>
    <t>Village d'Enhaut 33, 1637 Val-de-Charmey, Suisse</t>
  </si>
  <si>
    <t>Ecuvillens</t>
  </si>
  <si>
    <t>Route de Fribourg 36, 1730 Ecuvillens, Suisse</t>
  </si>
  <si>
    <t>Courtion</t>
  </si>
  <si>
    <t>Route d'Avenches 11, 1582 Avenches, Suisse</t>
  </si>
  <si>
    <t>Porrentruy</t>
  </si>
  <si>
    <t>Les Grandes-vies 38, 2900 Porrentruy, Suisse</t>
  </si>
  <si>
    <t>Bioley-Orjulaz</t>
  </si>
  <si>
    <t>Route de Bettens 13, 1042 Bioley-Orjulaz, Suisse</t>
  </si>
  <si>
    <t>Granges Près Marnand</t>
  </si>
  <si>
    <t>Rue du Battoir 32, 1523 Valbroye, Suisse</t>
  </si>
  <si>
    <t>Posieux</t>
  </si>
  <si>
    <t>Route du Moulin-Neuf, 1725 Hauterive, Suisse</t>
  </si>
  <si>
    <t>Marin-Epagni</t>
  </si>
  <si>
    <t>Route des Helvètes, 2074 Marin-Epagnier, Suisse</t>
  </si>
  <si>
    <t>Bercher</t>
  </si>
  <si>
    <t>Bercher, Suisse</t>
  </si>
  <si>
    <t>Vesin</t>
  </si>
  <si>
    <t>Chemin de la Coteire 50, 1483 Cugy, Suisse</t>
  </si>
  <si>
    <t>Tentlingen</t>
  </si>
  <si>
    <t>Tentlingen, Suisse</t>
  </si>
  <si>
    <t>Route de Nyon 49, 1196 Gland, Suisse</t>
  </si>
  <si>
    <t>Route de Nyon 50, 1196 Gland, Suisse</t>
  </si>
  <si>
    <t>Route de Nyon 51, 1196 Gland, Suisse</t>
  </si>
  <si>
    <t>Route de Nyon 52, 1196 Gland, Suisse</t>
  </si>
  <si>
    <t>Route de Nyon 53, 1196 Gland, Suisse</t>
  </si>
  <si>
    <t>Route de Nyon 54, 1196 Gland, Suisse</t>
  </si>
  <si>
    <t>Route de Nyon 55, 1196 Gland, Suisse</t>
  </si>
  <si>
    <t>Route de Nyon 56, 1196 Gland, Suisse</t>
  </si>
  <si>
    <t>Route de Nyon 57, 1196 Gland, Suisse</t>
  </si>
  <si>
    <t>Route de Nyon 58, 1196 Gland, Suisse</t>
  </si>
  <si>
    <t>Route de Nyon 59, 1196 Gland, Suisse</t>
  </si>
  <si>
    <t>Route de Nyon 60, 1196 Gland, Suisse</t>
  </si>
  <si>
    <t>Route de Nyon 61, 1196 Gland, Suisse</t>
  </si>
  <si>
    <t>Route de Nyon 62, 1196 Gland, Suisse</t>
  </si>
  <si>
    <t>Route de Nyon 63, 1196 Gland, Suisse</t>
  </si>
  <si>
    <t>Route de Nyon 64, 1196 Gland, Suisse</t>
  </si>
  <si>
    <t>Route de Nyon 65, 1196 Gland, Suisse</t>
  </si>
  <si>
    <t>Route de Nyon 66, 1196 Gland, Suisse</t>
  </si>
  <si>
    <t>Route de Nyon 67, 1196 Gland, Suisse</t>
  </si>
  <si>
    <t>Route de Nyon 68, 1196 Gland, Suisse</t>
  </si>
  <si>
    <t>Route de Nyon 69, 1196 Gland, Suisse</t>
  </si>
  <si>
    <t>Route de Nyon 70, 1196 Gland, Suisse</t>
  </si>
  <si>
    <t>satigny</t>
  </si>
  <si>
    <t>ADRESSE</t>
  </si>
  <si>
    <t>Mapei, Route Principale 127, 1642, Sorrens</t>
  </si>
  <si>
    <t>Mapei, Route Principale 127, 1642, Sorrens, 1642 Sorens, Suisse</t>
  </si>
  <si>
    <t>Satigny</t>
  </si>
  <si>
    <t>BÉTON FRAIS ORBE SA  BFO Planches de Sergey 1 1355 Sergey</t>
  </si>
  <si>
    <t>BÉTONFRAIS GRANDSON SA B.F.G.  la  Poissine 1422 Grandson</t>
  </si>
  <si>
    <t>DEBONNEVILLE W. ET FILS SA Route d"Aubonne 8 1188 Gimel</t>
  </si>
  <si>
    <t>GRAVIÈRE DE LA CLAIE-AUX-MOINES SA Chemin de Geffry 1 1073 Savigny</t>
  </si>
  <si>
    <t>POINT GESA Route deSatigny 8 1214 Vernier</t>
  </si>
  <si>
    <t>PAUL GAVIN SA la Vy d'Aubonne 21 1144 Ballens</t>
  </si>
  <si>
    <t>PQR BÉTON SA Rte de Nyon 48 1196 Gland</t>
  </si>
  <si>
    <t>PRO BÉTON SA Route de Vernier 130 1214 Vernier</t>
  </si>
  <si>
    <t>PRO BÉTON SA Rte des Jeunes 99 1227 Carouge</t>
  </si>
  <si>
    <t>ROCHAT OLIVIER Rue du Pont-les-Scies 25 1348 Le Brassus</t>
  </si>
  <si>
    <t>R.RIME SA Village d'Enhaut 31 1637 Charmey</t>
  </si>
  <si>
    <t>SABLES ET GRAVIERS TUFFIÈRE SA Route de Fribourg 1730 Ecuvillens</t>
  </si>
  <si>
    <t>GRAMISE SA Route d"Avenches11 1721 Courtion</t>
  </si>
  <si>
    <t>AJOBÉTONSA Les Grandes Vies 38 2099 Porrentruy</t>
  </si>
  <si>
    <t>ORLLATI BÉTON SA Route de Bettens 13 1042 Bioley-Orjulaz</t>
  </si>
  <si>
    <t>BÉTON REPLAN SA C/O CATELLANI SA Rue du Battoir 32 1523 Granges Près Marnand</t>
  </si>
  <si>
    <t>BÉTON CENTRE SA Route du Moulin Neuf 1725 Posieux</t>
  </si>
  <si>
    <t>BÉTON FRAIS SA Rte des Helevètes 2074 Marin-Epagnier</t>
  </si>
  <si>
    <t>ROULIN FRÈRES SA Rue de la Gare 7 1038 Bercher</t>
  </si>
  <si>
    <t>VIGIER BÉTON ROMANDIE AG Aercrerastrasse 18 1734 Tentlinoen</t>
  </si>
  <si>
    <t>SAVARY, BÉTON-FRAIS ET GRAVIÈRES SA Chemin  de la Coteire 50 1483 Vesin</t>
  </si>
  <si>
    <t>xxx  1272 Satigny</t>
  </si>
  <si>
    <t>MAPEI Route Principale 127 1642, Sorrens</t>
  </si>
  <si>
    <t>BÉTONFRAIS YVERDON SA B.F.Y. Chemin de la Chevre 1400 Yverdon-les-Bains</t>
  </si>
  <si>
    <t>PRO BÉTON SA PRO BÉTON SA Route de Vernier 130 1214 Vernier 1214 Vernier</t>
  </si>
  <si>
    <t>a</t>
  </si>
  <si>
    <t>d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</si>
  <si>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</si>
  <si>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</si>
  <si>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</si>
  <si>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</si>
  <si>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</si>
  <si>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</si>
  <si>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</si>
  <si>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</si>
  <si>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</si>
  <si>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</si>
  <si>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Depart</t>
  </si>
  <si>
    <t>Min</t>
  </si>
  <si>
    <t>Km</t>
  </si>
  <si>
    <t>Num</t>
  </si>
  <si>
    <t>durée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</si>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</sst>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* #,##0.00_ ;_ * \-#,##0.00_ ;_ * &quot;-&quot;??_ ;_ @_ "/>
    <numFmt numFmtId="165" formatCode="#,##0.0"/>
    <numFmt numFmtId="166" formatCode="#,##0.00_ ;[Red]\-#,##0.00\ 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rgb="FF305496"/>
      <name val="Calibri Light"/>
      <family val="2"/>
      <scheme val="major"/>
    </font>
    <font>
      <b/>
      <i/>
      <sz val="12"/>
      <color rgb="FF305496"/>
      <name val="Calibri"/>
      <family val="2"/>
      <scheme val="minor"/>
    </font>
    <font>
      <b/>
      <sz val="12"/>
      <color rgb="FF305496"/>
      <name val="Calibri"/>
      <family val="2"/>
      <scheme val="minor"/>
    </font>
    <font>
      <sz val="8"/>
      <name val="Arial"/>
      <family val="2"/>
    </font>
    <font>
      <sz val="8"/>
      <color rgb="FF222222"/>
      <name val="Arial"/>
      <family val="2"/>
    </font>
    <font>
      <sz val="8"/>
      <name val="Arial Narrow"/>
      <family val="2"/>
    </font>
    <font>
      <b/>
      <sz val="8"/>
      <color theme="1"/>
      <name val="Arial"/>
      <family val="2"/>
    </font>
    <font>
      <sz val="8"/>
      <color rgb="FF666666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theme="1"/>
      <name val="Arial Narrow"/>
      <family val="2"/>
    </font>
    <font>
      <sz val="8"/>
      <color rgb="FF222222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rgb="FF222222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theme="5" tint="0.59999389629810485"/>
      </patternFill>
    </fill>
    <fill>
      <patternFill patternType="solid">
        <fgColor rgb="FFFFFF00"/>
        <bgColor theme="5" tint="0.79998168889431442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305496"/>
      </left>
      <right style="thin">
        <color rgb="FF305496"/>
      </right>
      <top style="thin">
        <color rgb="FF305496"/>
      </top>
      <bottom style="thin">
        <color rgb="FF305496"/>
      </bottom>
      <diagonal/>
    </border>
    <border>
      <left/>
      <right style="thin">
        <color theme="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00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8" fillId="0" borderId="0" xfId="0" applyFont="1"/>
    <xf numFmtId="0" fontId="9" fillId="0" borderId="0" xfId="0" applyFont="1"/>
    <xf numFmtId="0" fontId="0" fillId="8" borderId="0" xfId="0" applyFill="1" applyAlignment="1">
      <alignment horizontal="center" vertical="center"/>
    </xf>
    <xf numFmtId="0" fontId="10" fillId="0" borderId="0" xfId="0" applyFont="1"/>
    <xf numFmtId="165" fontId="0" fillId="0" borderId="0" xfId="0" applyNumberFormat="1" applyAlignment="1">
      <alignment horizontal="center" vertical="center"/>
    </xf>
    <xf numFmtId="0" fontId="11" fillId="0" borderId="0" xfId="0" applyFont="1"/>
    <xf numFmtId="0" fontId="10" fillId="8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" xfId="0" applyFont="1" applyBorder="1" applyAlignment="1">
      <alignment horizontal="left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165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7" fillId="0" borderId="0" xfId="0" applyFont="1" applyBorder="1" applyAlignment="1">
      <alignment horizontal="left" vertical="top"/>
    </xf>
    <xf numFmtId="0" fontId="13" fillId="0" borderId="0" xfId="0" applyFont="1" applyAlignment="1">
      <alignment vertical="center"/>
    </xf>
    <xf numFmtId="0" fontId="13" fillId="3" borderId="0" xfId="0" applyFont="1" applyFill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7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0" xfId="0" applyFont="1"/>
    <xf numFmtId="0" fontId="7" fillId="0" borderId="4" xfId="0" applyFont="1" applyFill="1" applyBorder="1" applyAlignment="1">
      <alignment horizontal="left" vertical="top" wrapText="1"/>
    </xf>
    <xf numFmtId="0" fontId="7" fillId="0" borderId="7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3" fillId="9" borderId="6" xfId="0" applyFont="1" applyFill="1" applyBorder="1"/>
    <xf numFmtId="0" fontId="13" fillId="10" borderId="6" xfId="0" applyFont="1" applyFill="1" applyBorder="1"/>
    <xf numFmtId="0" fontId="14" fillId="9" borderId="6" xfId="0" applyFont="1" applyFill="1" applyBorder="1"/>
    <xf numFmtId="0" fontId="13" fillId="10" borderId="5" xfId="0" applyFont="1" applyFill="1" applyBorder="1"/>
    <xf numFmtId="0" fontId="13" fillId="11" borderId="6" xfId="0" applyFont="1" applyFill="1" applyBorder="1"/>
    <xf numFmtId="0" fontId="13" fillId="12" borderId="6" xfId="0" applyFont="1" applyFill="1" applyBorder="1"/>
    <xf numFmtId="0" fontId="14" fillId="11" borderId="6" xfId="0" applyFont="1" applyFill="1" applyBorder="1"/>
    <xf numFmtId="0" fontId="10" fillId="0" borderId="0" xfId="0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8" xfId="0" applyBorder="1"/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5" fillId="13" borderId="0" xfId="0" applyFont="1" applyFill="1"/>
    <xf numFmtId="166" fontId="15" fillId="13" borderId="0" xfId="0" applyNumberFormat="1" applyFont="1" applyFill="1"/>
    <xf numFmtId="0" fontId="15" fillId="13" borderId="0" xfId="0" applyFont="1" applyFill="1" applyAlignment="1">
      <alignment vertical="center"/>
    </xf>
    <xf numFmtId="0" fontId="16" fillId="13" borderId="0" xfId="0" applyFont="1" applyFill="1"/>
    <xf numFmtId="0" fontId="17" fillId="13" borderId="0" xfId="0" applyFont="1" applyFill="1"/>
  </cellXfs>
  <cellStyles count="2">
    <cellStyle name="Milliers" xfId="1" builtinId="3"/>
    <cellStyle name="Normal" xfId="0" builtinId="0"/>
  </cellStyles>
  <dxfs count="4">
    <dxf>
      <font>
        <b/>
        <strike val="0"/>
        <outline val="0"/>
        <shadow val="0"/>
        <u val="none"/>
        <vertAlign val="baseline"/>
        <sz val="8"/>
        <name val="Arial Narrow"/>
        <scheme val="none"/>
      </font>
      <numFmt numFmtId="0" formatCode="General"/>
      <fill>
        <patternFill patternType="solid">
          <fgColor indexed="64"/>
          <bgColor rgb="FFFFFF00"/>
        </patternFill>
      </fill>
    </dxf>
    <dxf>
      <font>
        <b val="0"/>
        <strike val="0"/>
        <outline val="0"/>
        <shadow val="0"/>
        <u val="none"/>
        <vertAlign val="baseline"/>
        <sz val="8"/>
        <name val="Arial Narrow"/>
        <scheme val="none"/>
      </font>
    </dxf>
    <dxf>
      <font>
        <b val="0"/>
        <strike val="0"/>
        <outline val="0"/>
        <shadow val="0"/>
        <u val="none"/>
        <vertAlign val="baseline"/>
        <sz val="8"/>
        <name val="Arial Narrow"/>
        <scheme val="none"/>
      </font>
    </dxf>
    <dxf>
      <font>
        <b val="0"/>
        <strike val="0"/>
        <outline val="0"/>
        <shadow val="0"/>
        <u val="none"/>
        <vertAlign val="baseline"/>
        <sz val="8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0" dropStyle="combo" dx="22" fmlaLink="Adresses!$E$2" fmlaRange="Adresses!$B$2:$B$25" noThreeD="1" sel="11" val="0"/>
</file>

<file path=xl/ctrlProps/ctrlProp2.xml><?xml version="1.0" encoding="utf-8"?>
<formControlPr xmlns="http://schemas.microsoft.com/office/spreadsheetml/2009/9/main" objectType="Drop" dropLines="30" dropStyle="combo" dx="22" fmlaLink="Adresses!$E$4" fmlaRange="Adresses!$B$2:$B$25" noThreeD="1" sel="3" val="0"/>
</file>

<file path=xl/ctrlProps/ctrlProp3.xml><?xml version="1.0" encoding="utf-8"?>
<formControlPr xmlns="http://schemas.microsoft.com/office/spreadsheetml/2009/9/main" objectType="Drop" dropLines="30" dropStyle="combo" dx="22" fmlaLink="Adresses!$E$6" fmlaRange="Adresses!$B$2:$B$25" noThreeD="1" sel="2" val="0"/>
</file>

<file path=xl/ctrlProps/ctrlProp4.xml><?xml version="1.0" encoding="utf-8"?>
<formControlPr xmlns="http://schemas.microsoft.com/office/spreadsheetml/2009/9/main" objectType="Drop" dropLines="30" dropStyle="combo" dx="22" fmlaLink="Adresses!$E$8" fmlaRange="Adresses!$B$2:$B$25" noThreeD="1" sel="3" val="0"/>
</file>

<file path=xl/ctrlProps/ctrlProp5.xml><?xml version="1.0" encoding="utf-8"?>
<formControlPr xmlns="http://schemas.microsoft.com/office/spreadsheetml/2009/9/main" objectType="Drop" dropLines="30" dropStyle="combo" dx="22" fmlaLink="Adresses!$E$10" fmlaRange="Adresses!$B$2:$B$25" noThreeD="1" sel="24" val="0"/>
</file>

<file path=xl/ctrlProps/ctrlProp6.xml><?xml version="1.0" encoding="utf-8"?>
<formControlPr xmlns="http://schemas.microsoft.com/office/spreadsheetml/2009/9/main" objectType="Drop" dropLines="18" dropStyle="combo" dx="22" fmlaLink="Adresses!$E$12" fmlaRange="Adresses!$B$2:$B$25" noThreeD="1" sel="3" val="0"/>
</file>

<file path=xl/ctrlProps/ctrlProp7.xml><?xml version="1.0" encoding="utf-8"?>
<formControlPr xmlns="http://schemas.microsoft.com/office/spreadsheetml/2009/9/main" objectType="Drop" dropLines="30" dropStyle="combo" dx="22" fmlaLink="Adresses!$E$5" fmlaRange="Adresses!$B$2:$B$25" noThreeD="1" sel="2" val="0"/>
</file>

<file path=xl/ctrlProps/ctrlProp8.xml><?xml version="1.0" encoding="utf-8"?>
<formControlPr xmlns="http://schemas.microsoft.com/office/spreadsheetml/2009/9/main" objectType="Drop" dropLines="30" dropStyle="combo" dx="22" fmlaLink="Adresses!$E$3" fmlaRange="Adresses!$B$2:$B$25" noThreeD="1" sel="10" val="0"/>
</file>

<file path=xl/ctrlProps/ctrlProp9.xml><?xml version="1.0" encoding="utf-8"?>
<formControlPr xmlns="http://schemas.microsoft.com/office/spreadsheetml/2009/9/main" objectType="Drop" dropLines="30" dropStyle="combo" dx="22" fmlaLink="Adresses!$E$7" fmlaRange="Adresses!$B$2:$B$25" noThreeD="1" sel="1" val="0"/>
</file>

<file path=xl/ctrlProps/ctrlProp10.xml><?xml version="1.0" encoding="utf-8"?>
<formControlPr xmlns="http://schemas.microsoft.com/office/spreadsheetml/2009/9/main" objectType="Drop" dropLines="30" dropStyle="combo" dx="22" fmlaLink="Adresses!$E$9" fmlaRange="Adresses!$B$2:$B$25" noThreeD="1" sel="4" val="0"/>
</file>

<file path=xl/ctrlProps/ctrlProp11.xml><?xml version="1.0" encoding="utf-8"?>
<formControlPr xmlns="http://schemas.microsoft.com/office/spreadsheetml/2009/9/main" objectType="Drop" dropLines="30" dropStyle="combo" dx="22" fmlaLink="Adresses!$E$11" fmlaRange="Adresses!$B$2:$B$25" noThreeD="1" sel="1" val="0"/>
</file>

<file path=xl/ctrlProps/ctrlProp12.xml><?xml version="1.0" encoding="utf-8"?>
<formControlPr xmlns="http://schemas.microsoft.com/office/spreadsheetml/2009/9/main" objectType="Drop" dropLines="30" dropStyle="combo" dx="22" fmlaLink="Adresses!$E$13" fmlaRange="Adresses!$B$2:$B$25" noThreeD="1" sel="2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</xdr:row>
          <xdr:rowOff>38100</xdr:rowOff>
        </xdr:from>
        <xdr:to>
          <xdr:col>14</xdr:col>
          <xdr:colOff>474000</xdr:colOff>
          <xdr:row>13</xdr:row>
          <xdr:rowOff>15976</xdr:rowOff>
        </xdr:to>
        <xdr:grpSp>
          <xdr:nvGrpSpPr>
            <xdr:cNvPr id="4" name="Groupe 3"/>
            <xdr:cNvGrpSpPr/>
          </xdr:nvGrpSpPr>
          <xdr:grpSpPr>
            <a:xfrm>
              <a:off x="790575" y="428625"/>
              <a:ext cx="8856000" cy="2282926"/>
              <a:chOff x="790575" y="419100"/>
              <a:chExt cx="6622906" cy="2073376"/>
            </a:xfrm>
          </xdr:grpSpPr>
          <xdr:grpSp>
            <xdr:nvGrpSpPr>
              <xdr:cNvPr id="3" name="Groupe 2"/>
              <xdr:cNvGrpSpPr/>
            </xdr:nvGrpSpPr>
            <xdr:grpSpPr>
              <a:xfrm>
                <a:off x="790575" y="419100"/>
                <a:ext cx="3079606" cy="2073376"/>
                <a:chOff x="790575" y="419100"/>
                <a:chExt cx="3079606" cy="2073376"/>
              </a:xfrm>
            </xdr:grpSpPr>
            <xdr:sp macro="" textlink="">
              <xdr:nvSpPr>
                <xdr:cNvPr id="3078" name="Drop Down 6" hidden="1">
                  <a:extLst>
                    <a:ext uri="{63B3BB69-23CF-44E3-9099-C40C66FF867C}">
                      <a14:compatExt spid="_x0000_s3078"/>
                    </a:ext>
                    <a:ext uri="{FF2B5EF4-FFF2-40B4-BE49-F238E27FC236}">
                      <a16:creationId xmlns:a16="http://schemas.microsoft.com/office/drawing/2014/main" id="{D08DD62D-88E2-43E3-9198-C9EDD268E25D}"/>
                    </a:ext>
                  </a:extLst>
                </xdr:cNvPr>
                <xdr:cNvSpPr/>
              </xdr:nvSpPr>
              <xdr:spPr bwMode="auto">
                <a:xfrm>
                  <a:off x="790575" y="790575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74" name="Drop Down 2" hidden="1">
                  <a:extLst>
                    <a:ext uri="{63B3BB69-23CF-44E3-9099-C40C66FF867C}">
                      <a14:compatExt spid="_x0000_s3074"/>
                    </a:ext>
                    <a:ext uri="{FF2B5EF4-FFF2-40B4-BE49-F238E27FC236}">
                      <a16:creationId xmlns:a16="http://schemas.microsoft.com/office/drawing/2014/main" id="{16593DCD-2F51-4833-8B56-DA2FBDDF7974}"/>
                    </a:ext>
                  </a:extLst>
                </xdr:cNvPr>
                <xdr:cNvSpPr/>
              </xdr:nvSpPr>
              <xdr:spPr bwMode="auto">
                <a:xfrm>
                  <a:off x="790575" y="41910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79" name="Drop Down 7" hidden="1">
                  <a:extLst>
                    <a:ext uri="{63B3BB69-23CF-44E3-9099-C40C66FF867C}">
                      <a14:compatExt spid="_x0000_s3079"/>
                    </a:ext>
                    <a:ext uri="{FF2B5EF4-FFF2-40B4-BE49-F238E27FC236}">
                      <a16:creationId xmlns:a16="http://schemas.microsoft.com/office/drawing/2014/main" id="{356CC070-09B9-4BFE-9DDE-17A25EB8AE17}"/>
                    </a:ext>
                  </a:extLst>
                </xdr:cNvPr>
                <xdr:cNvSpPr/>
              </xdr:nvSpPr>
              <xdr:spPr bwMode="auto">
                <a:xfrm>
                  <a:off x="790575" y="116205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1" name="Drop Down 9" hidden="1">
                  <a:extLst>
                    <a:ext uri="{63B3BB69-23CF-44E3-9099-C40C66FF867C}">
                      <a14:compatExt spid="_x0000_s3081"/>
                    </a:ext>
                    <a:ext uri="{FF2B5EF4-FFF2-40B4-BE49-F238E27FC236}">
                      <a16:creationId xmlns:a16="http://schemas.microsoft.com/office/drawing/2014/main" id="{05A641AD-C468-4C6C-83F8-D3AB64F9A6CB}"/>
                    </a:ext>
                  </a:extLst>
                </xdr:cNvPr>
                <xdr:cNvSpPr/>
              </xdr:nvSpPr>
              <xdr:spPr bwMode="auto">
                <a:xfrm>
                  <a:off x="790575" y="1533525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3" name="Drop Down 11" hidden="1">
                  <a:extLst>
                    <a:ext uri="{63B3BB69-23CF-44E3-9099-C40C66FF867C}">
                      <a14:compatExt spid="_x0000_s3083"/>
                    </a:ext>
                    <a:ext uri="{FF2B5EF4-FFF2-40B4-BE49-F238E27FC236}">
                      <a16:creationId xmlns:a16="http://schemas.microsoft.com/office/drawing/2014/main" id="{D24B1089-7792-44AA-9395-7E6232E47B21}"/>
                    </a:ext>
                  </a:extLst>
                </xdr:cNvPr>
                <xdr:cNvSpPr/>
              </xdr:nvSpPr>
              <xdr:spPr bwMode="auto">
                <a:xfrm>
                  <a:off x="790575" y="190500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5" name="Drop Down 13" hidden="1">
                  <a:extLst>
                    <a:ext uri="{63B3BB69-23CF-44E3-9099-C40C66FF867C}">
                      <a14:compatExt spid="_x0000_s3085"/>
                    </a:ext>
                  </a:extLst>
                </xdr:cNvPr>
                <xdr:cNvSpPr/>
              </xdr:nvSpPr>
              <xdr:spPr bwMode="auto">
                <a:xfrm>
                  <a:off x="793606" y="2276476"/>
                  <a:ext cx="3076575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xdr:grpSp>
          <xdr:grpSp>
            <xdr:nvGrpSpPr>
              <xdr:cNvPr id="16" name="Groupe 15"/>
              <xdr:cNvGrpSpPr/>
            </xdr:nvGrpSpPr>
            <xdr:grpSpPr>
              <a:xfrm>
                <a:off x="4333875" y="419100"/>
                <a:ext cx="3079606" cy="2073376"/>
                <a:chOff x="790575" y="419100"/>
                <a:chExt cx="3079606" cy="2073376"/>
              </a:xfrm>
            </xdr:grpSpPr>
            <xdr:sp macro="" textlink="">
              <xdr:nvSpPr>
                <xdr:cNvPr id="3086" name="Drop Down 14" hidden="1">
                  <a:extLst>
                    <a:ext uri="{63B3BB69-23CF-44E3-9099-C40C66FF867C}">
                      <a14:compatExt spid="_x0000_s3086"/>
                    </a:ext>
                    <a:ext uri="{FF2B5EF4-FFF2-40B4-BE49-F238E27FC236}">
                      <a16:creationId xmlns:a16="http://schemas.microsoft.com/office/drawing/2014/main" id="{D08DD62D-88E2-43E3-9198-C9EDD268E25D}"/>
                    </a:ext>
                  </a:extLst>
                </xdr:cNvPr>
                <xdr:cNvSpPr/>
              </xdr:nvSpPr>
              <xdr:spPr bwMode="auto">
                <a:xfrm>
                  <a:off x="790575" y="790575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7" name="Drop Down 15" hidden="1">
                  <a:extLst>
                    <a:ext uri="{63B3BB69-23CF-44E3-9099-C40C66FF867C}">
                      <a14:compatExt spid="_x0000_s3087"/>
                    </a:ext>
                    <a:ext uri="{FF2B5EF4-FFF2-40B4-BE49-F238E27FC236}">
                      <a16:creationId xmlns:a16="http://schemas.microsoft.com/office/drawing/2014/main" id="{16593DCD-2F51-4833-8B56-DA2FBDDF7974}"/>
                    </a:ext>
                  </a:extLst>
                </xdr:cNvPr>
                <xdr:cNvSpPr/>
              </xdr:nvSpPr>
              <xdr:spPr bwMode="auto">
                <a:xfrm>
                  <a:off x="790575" y="41910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8" name="Drop Down 16" hidden="1">
                  <a:extLst>
                    <a:ext uri="{63B3BB69-23CF-44E3-9099-C40C66FF867C}">
                      <a14:compatExt spid="_x0000_s3088"/>
                    </a:ext>
                    <a:ext uri="{FF2B5EF4-FFF2-40B4-BE49-F238E27FC236}">
                      <a16:creationId xmlns:a16="http://schemas.microsoft.com/office/drawing/2014/main" id="{356CC070-09B9-4BFE-9DDE-17A25EB8AE17}"/>
                    </a:ext>
                  </a:extLst>
                </xdr:cNvPr>
                <xdr:cNvSpPr/>
              </xdr:nvSpPr>
              <xdr:spPr bwMode="auto">
                <a:xfrm>
                  <a:off x="790575" y="116205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89" name="Drop Down 17" hidden="1">
                  <a:extLst>
                    <a:ext uri="{63B3BB69-23CF-44E3-9099-C40C66FF867C}">
                      <a14:compatExt spid="_x0000_s3089"/>
                    </a:ext>
                    <a:ext uri="{FF2B5EF4-FFF2-40B4-BE49-F238E27FC236}">
                      <a16:creationId xmlns:a16="http://schemas.microsoft.com/office/drawing/2014/main" id="{05A641AD-C468-4C6C-83F8-D3AB64F9A6CB}"/>
                    </a:ext>
                  </a:extLst>
                </xdr:cNvPr>
                <xdr:cNvSpPr/>
              </xdr:nvSpPr>
              <xdr:spPr bwMode="auto">
                <a:xfrm>
                  <a:off x="790575" y="1533525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90" name="Drop Down 18" hidden="1">
                  <a:extLst>
                    <a:ext uri="{63B3BB69-23CF-44E3-9099-C40C66FF867C}">
                      <a14:compatExt spid="_x0000_s3090"/>
                    </a:ext>
                    <a:ext uri="{FF2B5EF4-FFF2-40B4-BE49-F238E27FC236}">
                      <a16:creationId xmlns:a16="http://schemas.microsoft.com/office/drawing/2014/main" id="{D24B1089-7792-44AA-9395-7E6232E47B21}"/>
                    </a:ext>
                  </a:extLst>
                </xdr:cNvPr>
                <xdr:cNvSpPr/>
              </xdr:nvSpPr>
              <xdr:spPr bwMode="auto">
                <a:xfrm>
                  <a:off x="790575" y="1905000"/>
                  <a:ext cx="3079606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3091" name="Drop Down 19" hidden="1">
                  <a:extLst>
                    <a:ext uri="{63B3BB69-23CF-44E3-9099-C40C66FF867C}">
                      <a14:compatExt spid="_x0000_s3091"/>
                    </a:ext>
                  </a:extLst>
                </xdr:cNvPr>
                <xdr:cNvSpPr/>
              </xdr:nvSpPr>
              <xdr:spPr bwMode="auto">
                <a:xfrm>
                  <a:off x="793606" y="2276476"/>
                  <a:ext cx="3076575" cy="216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xdr:grpSp>
        </xdr:grp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B25" totalsRowShown="0" headerRowDxfId="3" dataDxfId="2">
  <autoFilter ref="A1:B25"/>
  <sortState ref="B2:B27">
    <sortCondition ref="B1:B27"/>
  </sortState>
  <tableColumns count="2">
    <tableColumn id="2" name="Num" dataDxfId="0">
      <calculatedColumnFormula>ROW()-1</calculatedColumnFormula>
    </tableColumn>
    <tableColumn id="1" name="ADRESSE" dataDxfId="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4"/>
  <sheetViews>
    <sheetView zoomScaleNormal="100" workbookViewId="0">
      <selection activeCell="A5" sqref="A5"/>
    </sheetView>
  </sheetViews>
  <sheetFormatPr baseColWidth="10" defaultRowHeight="15" x14ac:dyDescent="0.25"/>
  <cols>
    <col min="1" max="1" width="11.42578125" style="55"/>
    <col min="6" max="6" width="4.140625" customWidth="1"/>
    <col min="7" max="7" width="3.5703125" customWidth="1"/>
    <col min="8" max="8" width="4.140625" customWidth="1"/>
    <col min="9" max="9" width="11.42578125" style="55"/>
  </cols>
  <sheetData>
    <row r="1" spans="1:18" x14ac:dyDescent="0.25">
      <c r="P1" t="s">
        <v>125</v>
      </c>
      <c r="R1" t="s">
        <v>126</v>
      </c>
    </row>
    <row r="2" spans="1:18" ht="15.75" thickBot="1" x14ac:dyDescent="0.3">
      <c r="A2" s="55" t="s">
        <v>124</v>
      </c>
      <c r="J2" t="s">
        <v>4</v>
      </c>
    </row>
    <row r="3" spans="1:18" ht="16.5" thickTop="1" thickBot="1" x14ac:dyDescent="0.3">
      <c r="A3" s="55" t="s">
        <v>112</v>
      </c>
      <c r="I3" s="55" t="s">
        <v>114</v>
      </c>
      <c r="P3" s="56"/>
      <c r="R3" s="56"/>
    </row>
    <row r="4" spans="1:18" ht="16.5" thickTop="1" thickBot="1" x14ac:dyDescent="0.3"/>
    <row r="5" spans="1:18" ht="16.5" thickTop="1" thickBot="1" x14ac:dyDescent="0.3">
      <c r="A5" s="55" t="s">
        <v>115</v>
      </c>
      <c r="I5" s="55" t="s">
        <v>113</v>
      </c>
      <c r="P5" s="56"/>
      <c r="R5" s="56"/>
    </row>
    <row r="6" spans="1:18" ht="16.5" thickTop="1" thickBot="1" x14ac:dyDescent="0.3"/>
    <row r="7" spans="1:18" ht="16.5" thickTop="1" thickBot="1" x14ac:dyDescent="0.3">
      <c r="A7" s="55" t="s">
        <v>116</v>
      </c>
      <c r="I7" s="55" t="s">
        <v>117</v>
      </c>
      <c r="P7" s="56"/>
      <c r="R7" s="56"/>
    </row>
    <row r="8" spans="1:18" ht="16.5" thickTop="1" thickBot="1" x14ac:dyDescent="0.3"/>
    <row r="9" spans="1:18" ht="16.5" thickTop="1" thickBot="1" x14ac:dyDescent="0.3">
      <c r="A9" s="55" t="s">
        <v>118</v>
      </c>
      <c r="I9" s="55" t="s">
        <v>119</v>
      </c>
      <c r="P9" s="56"/>
      <c r="R9" s="56"/>
    </row>
    <row r="10" spans="1:18" ht="16.5" thickTop="1" thickBot="1" x14ac:dyDescent="0.3"/>
    <row r="11" spans="1:18" ht="16.5" thickTop="1" thickBot="1" x14ac:dyDescent="0.3">
      <c r="A11" s="55" t="s">
        <v>120</v>
      </c>
      <c r="I11" s="55" t="s">
        <v>121</v>
      </c>
      <c r="P11" s="56"/>
      <c r="R11" s="56"/>
    </row>
    <row r="12" spans="1:18" ht="16.5" thickTop="1" thickBot="1" x14ac:dyDescent="0.3"/>
    <row r="13" spans="1:18" ht="16.5" thickTop="1" thickBot="1" x14ac:dyDescent="0.3">
      <c r="A13" s="55" t="s">
        <v>122</v>
      </c>
      <c r="I13" s="55" t="s">
        <v>123</v>
      </c>
      <c r="P13" s="56"/>
      <c r="R13" s="56"/>
    </row>
    <row r="14" spans="1:18" ht="15.75" thickTop="1" x14ac:dyDescent="0.25"/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Drop Down 2">
              <controlPr defaultSize="0" autoLine="0" autoPict="0">
                <anchor moveWithCells="1">
                  <from>
                    <xdr:col>1</xdr:col>
                    <xdr:colOff>28575</xdr:colOff>
                    <xdr:row>2</xdr:row>
                    <xdr:rowOff>38100</xdr:rowOff>
                  </from>
                  <to>
                    <xdr:col>8</xdr:col>
                    <xdr:colOff>304800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Drop Down 6">
              <controlPr defaultSize="0" autoLine="0" autoPict="0">
                <anchor moveWithCells="1">
                  <from>
                    <xdr:col>1</xdr:col>
                    <xdr:colOff>28575</xdr:colOff>
                    <xdr:row>4</xdr:row>
                    <xdr:rowOff>28575</xdr:rowOff>
                  </from>
                  <to>
                    <xdr:col>8</xdr:col>
                    <xdr:colOff>304800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Drop Down 7">
              <controlPr defaultSize="0" autoLine="0" autoPict="0">
                <anchor moveWithCells="1">
                  <from>
                    <xdr:col>1</xdr:col>
                    <xdr:colOff>28575</xdr:colOff>
                    <xdr:row>6</xdr:row>
                    <xdr:rowOff>19050</xdr:rowOff>
                  </from>
                  <to>
                    <xdr:col>8</xdr:col>
                    <xdr:colOff>304800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7" name="Drop Down 9">
              <controlPr defaultSize="0" autoLine="0" autoPict="0">
                <anchor moveWithCells="1">
                  <from>
                    <xdr:col>1</xdr:col>
                    <xdr:colOff>28575</xdr:colOff>
                    <xdr:row>8</xdr:row>
                    <xdr:rowOff>9525</xdr:rowOff>
                  </from>
                  <to>
                    <xdr:col>8</xdr:col>
                    <xdr:colOff>304800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8" name="Drop Down 11">
              <controlPr defaultSize="0" autoLine="0" autoPict="0">
                <anchor moveWithCells="1">
                  <from>
                    <xdr:col>1</xdr:col>
                    <xdr:colOff>28575</xdr:colOff>
                    <xdr:row>9</xdr:row>
                    <xdr:rowOff>209550</xdr:rowOff>
                  </from>
                  <to>
                    <xdr:col>8</xdr:col>
                    <xdr:colOff>304800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Drop Down 13">
              <controlPr defaultSize="0" autoLine="0" autoPict="0">
                <anchor moveWithCells="1">
                  <from>
                    <xdr:col>1</xdr:col>
                    <xdr:colOff>28575</xdr:colOff>
                    <xdr:row>11</xdr:row>
                    <xdr:rowOff>200025</xdr:rowOff>
                  </from>
                  <to>
                    <xdr:col>8</xdr:col>
                    <xdr:colOff>304800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Drop Down 14">
              <controlPr defaultSize="0" autoLine="0" autoPict="0">
                <anchor moveWithCells="1">
                  <from>
                    <xdr:col>9</xdr:col>
                    <xdr:colOff>161925</xdr:colOff>
                    <xdr:row>4</xdr:row>
                    <xdr:rowOff>28575</xdr:rowOff>
                  </from>
                  <to>
                    <xdr:col>14</xdr:col>
                    <xdr:colOff>476250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Drop Down 15">
              <controlPr defaultSize="0" autoLine="0" autoPict="0">
                <anchor moveWithCells="1">
                  <from>
                    <xdr:col>9</xdr:col>
                    <xdr:colOff>161925</xdr:colOff>
                    <xdr:row>2</xdr:row>
                    <xdr:rowOff>38100</xdr:rowOff>
                  </from>
                  <to>
                    <xdr:col>14</xdr:col>
                    <xdr:colOff>476250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Drop Down 16">
              <controlPr defaultSize="0" autoLine="0" autoPict="0">
                <anchor moveWithCells="1">
                  <from>
                    <xdr:col>9</xdr:col>
                    <xdr:colOff>161925</xdr:colOff>
                    <xdr:row>6</xdr:row>
                    <xdr:rowOff>19050</xdr:rowOff>
                  </from>
                  <to>
                    <xdr:col>14</xdr:col>
                    <xdr:colOff>476250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3" name="Drop Down 17">
              <controlPr defaultSize="0" autoLine="0" autoPict="0">
                <anchor moveWithCells="1">
                  <from>
                    <xdr:col>9</xdr:col>
                    <xdr:colOff>161925</xdr:colOff>
                    <xdr:row>8</xdr:row>
                    <xdr:rowOff>9525</xdr:rowOff>
                  </from>
                  <to>
                    <xdr:col>14</xdr:col>
                    <xdr:colOff>476250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4" name="Drop Down 18">
              <controlPr defaultSize="0" autoLine="0" autoPict="0">
                <anchor moveWithCells="1">
                  <from>
                    <xdr:col>9</xdr:col>
                    <xdr:colOff>161925</xdr:colOff>
                    <xdr:row>9</xdr:row>
                    <xdr:rowOff>209550</xdr:rowOff>
                  </from>
                  <to>
                    <xdr:col>14</xdr:col>
                    <xdr:colOff>476250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5" name="Drop Down 19">
              <controlPr defaultSize="0" autoLine="0" autoPict="0">
                <anchor moveWithCells="1">
                  <from>
                    <xdr:col>9</xdr:col>
                    <xdr:colOff>171450</xdr:colOff>
                    <xdr:row>11</xdr:row>
                    <xdr:rowOff>200025</xdr:rowOff>
                  </from>
                  <to>
                    <xdr:col>14</xdr:col>
                    <xdr:colOff>476250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B4" sqref="B4"/>
    </sheetView>
  </sheetViews>
  <sheetFormatPr baseColWidth="10" defaultRowHeight="15" x14ac:dyDescent="0.25"/>
  <cols>
    <col min="1" max="1" width="6.42578125" style="38" bestFit="1" customWidth="1"/>
    <col min="2" max="2" width="55.140625" style="38" bestFit="1" customWidth="1"/>
    <col min="4" max="4" width="5.5703125" customWidth="1"/>
    <col min="5" max="5" width="3" bestFit="1" customWidth="1"/>
    <col min="6" max="6" width="12" bestFit="1" customWidth="1"/>
    <col min="7" max="7" width="12" customWidth="1"/>
    <col min="8" max="8" width="5.7109375" style="18" customWidth="1"/>
    <col min="9" max="9" width="20.140625" style="18" customWidth="1"/>
    <col min="10" max="10" width="3.85546875" style="18" bestFit="1" customWidth="1"/>
    <col min="11" max="11" width="14.7109375" bestFit="1" customWidth="1"/>
    <col min="12" max="12" width="44.7109375" customWidth="1"/>
  </cols>
  <sheetData>
    <row r="1" spans="1:13" x14ac:dyDescent="0.25">
      <c r="A1" s="65" t="s">
        <v>127</v>
      </c>
      <c r="B1" s="38" t="s">
        <v>83</v>
      </c>
      <c r="C1" s="38"/>
      <c r="H1"/>
      <c r="K1" s="18"/>
    </row>
    <row r="2" spans="1:13" ht="15.75" customHeight="1" x14ac:dyDescent="0.25">
      <c r="A2" s="65">
        <f t="shared" ref="A2:A25" si="0">ROW()-1</f>
        <v>1</v>
      </c>
      <c r="B2" s="38" t="s">
        <v>100</v>
      </c>
      <c r="C2" s="38"/>
      <c r="D2" s="54" t="s">
        <v>112</v>
      </c>
      <c r="E2">
        <v>11</v>
      </c>
      <c r="H2"/>
      <c r="I2" s="39"/>
      <c r="J2" s="39"/>
      <c r="K2" s="39"/>
      <c r="L2" s="42"/>
      <c r="M2" s="43"/>
    </row>
    <row r="3" spans="1:13" ht="15.75" customHeight="1" x14ac:dyDescent="0.25">
      <c r="A3" s="65">
        <f t="shared" si="0"/>
        <v>2</v>
      </c>
      <c r="B3" s="38" t="s">
        <v>103</v>
      </c>
      <c r="C3" s="38"/>
      <c r="D3" s="54" t="s">
        <v>114</v>
      </c>
      <c r="E3">
        <v>10</v>
      </c>
      <c r="H3"/>
      <c r="I3" s="39"/>
      <c r="J3" s="39"/>
      <c r="K3" s="39"/>
      <c r="L3" s="42"/>
      <c r="M3" s="43"/>
    </row>
    <row r="4" spans="1:13" ht="15.75" customHeight="1" x14ac:dyDescent="0.25">
      <c r="A4" s="65">
        <f t="shared" si="0"/>
        <v>3</v>
      </c>
      <c r="B4" s="38" t="s">
        <v>87</v>
      </c>
      <c r="C4" s="38"/>
      <c r="D4" s="54" t="s">
        <v>115</v>
      </c>
      <c r="E4">
        <v>3</v>
      </c>
      <c r="H4"/>
      <c r="I4" s="39"/>
      <c r="J4" s="39"/>
      <c r="K4" s="39"/>
      <c r="L4" s="42"/>
      <c r="M4" s="43"/>
    </row>
    <row r="5" spans="1:13" ht="15.75" customHeight="1" x14ac:dyDescent="0.25">
      <c r="A5" s="65">
        <f t="shared" si="0"/>
        <v>4</v>
      </c>
      <c r="B5" s="38" t="s">
        <v>104</v>
      </c>
      <c r="C5" s="38"/>
      <c r="D5" s="54" t="s">
        <v>113</v>
      </c>
      <c r="E5">
        <v>2</v>
      </c>
      <c r="H5"/>
      <c r="I5" s="39"/>
      <c r="J5" s="39"/>
      <c r="K5" s="39"/>
      <c r="L5" s="42"/>
      <c r="M5" s="43"/>
    </row>
    <row r="6" spans="1:13" ht="15.75" customHeight="1" x14ac:dyDescent="0.25">
      <c r="A6" s="65">
        <f t="shared" si="0"/>
        <v>5</v>
      </c>
      <c r="B6" s="38" t="s">
        <v>102</v>
      </c>
      <c r="C6" s="38"/>
      <c r="D6" s="54" t="s">
        <v>116</v>
      </c>
      <c r="E6">
        <v>2</v>
      </c>
      <c r="H6"/>
      <c r="I6" s="39"/>
      <c r="J6" s="39"/>
      <c r="K6" s="39"/>
      <c r="L6" s="42"/>
      <c r="M6" s="43"/>
    </row>
    <row r="7" spans="1:13" ht="15.75" customHeight="1" x14ac:dyDescent="0.25">
      <c r="A7" s="65">
        <f t="shared" si="0"/>
        <v>6</v>
      </c>
      <c r="B7" s="38" t="s">
        <v>88</v>
      </c>
      <c r="C7" s="38"/>
      <c r="D7" s="54" t="s">
        <v>117</v>
      </c>
      <c r="E7">
        <v>1</v>
      </c>
      <c r="H7"/>
      <c r="I7" s="39"/>
      <c r="J7" s="39"/>
      <c r="K7" s="39"/>
      <c r="L7" s="42"/>
      <c r="M7" s="43"/>
    </row>
    <row r="8" spans="1:13" ht="15.75" customHeight="1" x14ac:dyDescent="0.25">
      <c r="A8" s="65">
        <f t="shared" si="0"/>
        <v>7</v>
      </c>
      <c r="B8" s="38" t="s">
        <v>110</v>
      </c>
      <c r="C8" s="38"/>
      <c r="D8" s="54" t="s">
        <v>118</v>
      </c>
      <c r="E8">
        <v>3</v>
      </c>
      <c r="H8"/>
      <c r="I8" s="39"/>
      <c r="J8" s="39"/>
      <c r="K8" s="39"/>
      <c r="L8" s="42"/>
      <c r="M8" s="43"/>
    </row>
    <row r="9" spans="1:13" ht="15.75" customHeight="1" x14ac:dyDescent="0.25">
      <c r="A9" s="65">
        <f t="shared" si="0"/>
        <v>8</v>
      </c>
      <c r="B9" s="38" t="s">
        <v>89</v>
      </c>
      <c r="C9" s="38"/>
      <c r="D9" s="54" t="s">
        <v>119</v>
      </c>
      <c r="E9">
        <v>4</v>
      </c>
      <c r="H9"/>
      <c r="I9" s="39"/>
      <c r="J9" s="39"/>
      <c r="K9" s="39"/>
      <c r="L9" s="42"/>
      <c r="M9" s="43"/>
    </row>
    <row r="10" spans="1:13" ht="15.75" customHeight="1" x14ac:dyDescent="0.25">
      <c r="A10" s="65">
        <f t="shared" si="0"/>
        <v>9</v>
      </c>
      <c r="B10" s="38" t="s">
        <v>99</v>
      </c>
      <c r="C10" s="38"/>
      <c r="D10" s="54" t="s">
        <v>120</v>
      </c>
      <c r="E10">
        <v>24</v>
      </c>
      <c r="H10"/>
      <c r="I10" s="39"/>
      <c r="J10" s="39"/>
      <c r="K10" s="39"/>
      <c r="L10" s="42"/>
      <c r="M10" s="43"/>
    </row>
    <row r="11" spans="1:13" ht="15.75" customHeight="1" x14ac:dyDescent="0.25">
      <c r="A11" s="65">
        <f t="shared" si="0"/>
        <v>10</v>
      </c>
      <c r="B11" s="38" t="s">
        <v>90</v>
      </c>
      <c r="C11" s="38"/>
      <c r="D11" s="54" t="s">
        <v>121</v>
      </c>
      <c r="E11">
        <v>1</v>
      </c>
      <c r="H11"/>
      <c r="I11" s="39"/>
      <c r="J11" s="39"/>
      <c r="K11" s="39"/>
      <c r="L11" s="42"/>
      <c r="M11" s="43"/>
    </row>
    <row r="12" spans="1:13" ht="15.75" customHeight="1" x14ac:dyDescent="0.25">
      <c r="A12" s="66">
        <f t="shared" si="0"/>
        <v>11</v>
      </c>
      <c r="B12" s="37" t="s">
        <v>109</v>
      </c>
      <c r="C12" s="37"/>
      <c r="D12" s="54" t="s">
        <v>122</v>
      </c>
      <c r="E12">
        <v>3</v>
      </c>
      <c r="H12"/>
      <c r="I12" s="39"/>
      <c r="J12" s="39"/>
      <c r="K12" s="39"/>
      <c r="L12" s="42"/>
      <c r="M12" s="43"/>
    </row>
    <row r="13" spans="1:13" x14ac:dyDescent="0.25">
      <c r="A13" s="65">
        <f t="shared" si="0"/>
        <v>12</v>
      </c>
      <c r="B13" s="38" t="s">
        <v>101</v>
      </c>
      <c r="C13" s="38"/>
      <c r="D13" s="54" t="s">
        <v>123</v>
      </c>
      <c r="E13">
        <v>24</v>
      </c>
      <c r="H13"/>
      <c r="I13" s="39"/>
      <c r="J13" s="40"/>
      <c r="K13" s="39"/>
      <c r="L13" s="42"/>
      <c r="M13" s="43"/>
    </row>
    <row r="14" spans="1:13" x14ac:dyDescent="0.25">
      <c r="A14" s="65">
        <f t="shared" si="0"/>
        <v>13</v>
      </c>
      <c r="B14" s="38" t="s">
        <v>92</v>
      </c>
      <c r="C14" s="38"/>
      <c r="I14" s="41"/>
      <c r="J14" s="41"/>
      <c r="K14" s="44"/>
      <c r="L14" s="41"/>
      <c r="M14" s="43"/>
    </row>
    <row r="15" spans="1:13" x14ac:dyDescent="0.25">
      <c r="A15" s="65">
        <f t="shared" si="0"/>
        <v>14</v>
      </c>
      <c r="B15" s="38" t="s">
        <v>91</v>
      </c>
      <c r="C15" s="38"/>
      <c r="D15" s="62"/>
      <c r="E15" s="62"/>
      <c r="F15" s="62" t="s">
        <v>128</v>
      </c>
      <c r="G15" s="62" t="s">
        <v>129</v>
      </c>
      <c r="I15" s="41"/>
      <c r="J15" s="41"/>
      <c r="K15" s="44"/>
      <c r="L15" s="41"/>
      <c r="M15" s="43"/>
    </row>
    <row r="16" spans="1:13" ht="15.75" customHeight="1" x14ac:dyDescent="0.25">
      <c r="A16" s="65">
        <f t="shared" si="0"/>
        <v>15</v>
      </c>
      <c r="B16" s="38" t="s">
        <v>93</v>
      </c>
      <c r="C16" s="38"/>
      <c r="D16" s="62" t="str">
        <f>E2&amp;E3</f>
        <v>1110</v>
      </c>
      <c r="E16" s="62"/>
      <c r="F16" s="63">
        <f>VLOOKUP($D16,CHOOSE({1,2},'Donnes '!$AA$7:$AA$532,'Donnes '!$M$7:$M$532),2,FALSE)</f>
        <v>40.016666666666666</v>
      </c>
      <c r="G16" s="63">
        <f>VLOOKUP($D16,CHOOSE({1,2},'Donnes '!$AA$7:$AA$532,'Donnes '!$N$7:$N$532),2,FALSE)</f>
        <v>52.265000000000001</v>
      </c>
      <c r="I16" s="39"/>
      <c r="J16" s="39"/>
      <c r="K16" s="39"/>
      <c r="L16" s="42"/>
      <c r="M16" s="43"/>
    </row>
    <row r="17" spans="1:13" ht="15.75" customHeight="1" x14ac:dyDescent="0.25">
      <c r="A17" s="65">
        <f t="shared" si="0"/>
        <v>16</v>
      </c>
      <c r="B17" s="38" t="s">
        <v>94</v>
      </c>
      <c r="C17" s="38"/>
      <c r="D17" s="62" t="str">
        <f>E4&amp;E5</f>
        <v>32</v>
      </c>
      <c r="E17" s="62"/>
      <c r="F17" s="63">
        <f>VLOOKUP(D17,CHOOSE({1,2},'Donnes '!$AA$7:$AA$532,'Donnes '!$M$7:$M$532),2,FALSE)</f>
        <v>50.06666666666667</v>
      </c>
      <c r="G17" s="63">
        <f>VLOOKUP($D17,CHOOSE({1,2},'Donnes '!$AA$7:$AA$532,'Donnes '!$N$7:$N$532),2,FALSE)</f>
        <v>57.752000000000002</v>
      </c>
      <c r="I17" s="39"/>
      <c r="J17" s="39"/>
      <c r="K17" s="39"/>
      <c r="L17" s="42"/>
      <c r="M17" s="43"/>
    </row>
    <row r="18" spans="1:13" ht="15.75" customHeight="1" x14ac:dyDescent="0.25">
      <c r="A18" s="65">
        <f t="shared" si="0"/>
        <v>17</v>
      </c>
      <c r="B18" s="38" t="s">
        <v>95</v>
      </c>
      <c r="C18" s="38"/>
      <c r="D18" s="62" t="str">
        <f>E6&amp;E7</f>
        <v>21</v>
      </c>
      <c r="E18" s="62"/>
      <c r="F18" s="63">
        <f>VLOOKUP(D18,CHOOSE({1,2},'Donnes '!$AA$7:$AA$532,'Donnes '!$M$7:$M$532),2,FALSE)</f>
        <v>100.88333333333334</v>
      </c>
      <c r="G18" s="63">
        <f>VLOOKUP($D18,CHOOSE({1,2},'Donnes '!$AA$7:$AA$532,'Donnes '!$N$7:$N$532),2,FALSE)</f>
        <v>149.44200000000001</v>
      </c>
      <c r="I18" s="39"/>
      <c r="J18" s="39"/>
      <c r="K18" s="39"/>
      <c r="L18" s="42"/>
      <c r="M18" s="43"/>
    </row>
    <row r="19" spans="1:13" ht="15.75" customHeight="1" x14ac:dyDescent="0.25">
      <c r="A19" s="65">
        <f t="shared" si="0"/>
        <v>18</v>
      </c>
      <c r="B19" s="38" t="s">
        <v>97</v>
      </c>
      <c r="C19" s="38"/>
      <c r="D19" s="62" t="str">
        <f>E8&amp;E9</f>
        <v>34</v>
      </c>
      <c r="E19" s="62"/>
      <c r="F19" s="63">
        <f>VLOOKUP(D19,CHOOSE({1,2},'Donnes '!$AA$7:$AA$532,'Donnes '!$M$7:$M$532),2,FALSE)</f>
        <v>43.68333333333333</v>
      </c>
      <c r="G19" s="63">
        <f>VLOOKUP($D19,CHOOSE({1,2},'Donnes '!$AA$7:$AA$532,'Donnes '!$N$7:$N$532),2,FALSE)</f>
        <v>62.14</v>
      </c>
      <c r="I19" s="39"/>
      <c r="J19" s="39"/>
      <c r="K19" s="39"/>
      <c r="L19" s="42"/>
      <c r="M19" s="43"/>
    </row>
    <row r="20" spans="1:13" ht="15.75" customHeight="1" x14ac:dyDescent="0.25">
      <c r="A20" s="66">
        <f t="shared" si="0"/>
        <v>19</v>
      </c>
      <c r="B20" s="37" t="s">
        <v>96</v>
      </c>
      <c r="C20" s="37"/>
      <c r="D20" s="62" t="str">
        <f>E10&amp;E11</f>
        <v>241</v>
      </c>
      <c r="E20" s="62"/>
      <c r="F20" s="63" t="e">
        <f>VLOOKUP(D20,CHOOSE({1,2},'Donnes '!$AA$7:$AA$532,'Donnes '!$M$7:$M$532),2,FALSE)</f>
        <v>#N/A</v>
      </c>
      <c r="G20" s="63" t="e">
        <f>VLOOKUP($D20,CHOOSE({1,2},'Donnes '!$AA$7:$AA$532,'Donnes '!$N$7:$N$532),2,FALSE)</f>
        <v>#N/A</v>
      </c>
      <c r="I20" s="39"/>
      <c r="J20" s="39"/>
      <c r="K20" s="39"/>
      <c r="L20" s="42"/>
      <c r="M20" s="43"/>
    </row>
    <row r="21" spans="1:13" ht="15.75" customHeight="1" x14ac:dyDescent="0.25">
      <c r="A21" s="65">
        <f t="shared" si="0"/>
        <v>20</v>
      </c>
      <c r="B21" s="38" t="s">
        <v>105</v>
      </c>
      <c r="C21" s="38"/>
      <c r="D21" s="62" t="str">
        <f>E12&amp;E13</f>
        <v>324</v>
      </c>
      <c r="E21" s="62"/>
      <c r="F21" s="63">
        <f>VLOOKUP(D21,CHOOSE({1,2},'Donnes '!$AA$7:$AA$532,'Donnes '!$M$7:$M$532),2,FALSE)</f>
        <v>1</v>
      </c>
      <c r="G21" s="63">
        <f>VLOOKUP($D21,CHOOSE({1,2},'Donnes '!$AA$7:$AA$532,'Donnes '!$N$7:$N$532),2,FALSE)</f>
        <v>1</v>
      </c>
      <c r="I21" s="39"/>
      <c r="J21" s="39"/>
      <c r="K21" s="39"/>
      <c r="L21" s="42"/>
      <c r="M21" s="43"/>
    </row>
    <row r="22" spans="1:13" ht="15.75" customHeight="1" x14ac:dyDescent="0.25">
      <c r="A22" s="65">
        <f t="shared" si="0"/>
        <v>21</v>
      </c>
      <c r="B22" s="38" t="s">
        <v>98</v>
      </c>
      <c r="C22" s="38"/>
      <c r="I22" s="39"/>
      <c r="J22" s="39"/>
      <c r="K22" s="39"/>
      <c r="L22" s="42"/>
      <c r="M22" s="43"/>
    </row>
    <row r="23" spans="1:13" ht="15.75" customHeight="1" x14ac:dyDescent="0.25">
      <c r="A23" s="65">
        <f t="shared" si="0"/>
        <v>22</v>
      </c>
      <c r="B23" s="38" t="s">
        <v>107</v>
      </c>
      <c r="C23" s="38"/>
      <c r="I23" s="39"/>
      <c r="J23" s="39"/>
      <c r="K23" s="39"/>
      <c r="L23" s="42"/>
      <c r="M23" s="43"/>
    </row>
    <row r="24" spans="1:13" ht="15.75" customHeight="1" x14ac:dyDescent="0.25">
      <c r="A24" s="65">
        <f t="shared" si="0"/>
        <v>23</v>
      </c>
      <c r="B24" s="38" t="s">
        <v>106</v>
      </c>
      <c r="C24" s="38"/>
      <c r="D24" s="13"/>
      <c r="E24" s="14"/>
      <c r="I24" s="39"/>
      <c r="J24" s="39"/>
      <c r="K24" s="39"/>
      <c r="L24" s="42"/>
      <c r="M24" s="43"/>
    </row>
    <row r="25" spans="1:13" x14ac:dyDescent="0.25">
      <c r="A25" s="65">
        <f t="shared" si="0"/>
        <v>24</v>
      </c>
      <c r="B25" s="38" t="s">
        <v>108</v>
      </c>
      <c r="C25" s="38"/>
      <c r="H25"/>
      <c r="K25" s="1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6"/>
  <sheetViews>
    <sheetView topLeftCell="D416" zoomScaleNormal="100" workbookViewId="0">
      <selection activeCell="Y7" sqref="Y7"/>
    </sheetView>
  </sheetViews>
  <sheetFormatPr baseColWidth="10" defaultColWidth="4.7109375" defaultRowHeight="15" x14ac:dyDescent="0.25"/>
  <cols>
    <col min="1" max="2" width="13.42578125" style="1" customWidth="1"/>
    <col min="3" max="3" width="13.42578125" style="35" customWidth="1"/>
    <col min="4" max="5" width="13.42578125" style="1" customWidth="1"/>
    <col min="6" max="9" width="4.7109375" style="1"/>
    <col min="10" max="10" width="75.140625" style="1" bestFit="1" customWidth="1"/>
    <col min="11" max="11" width="6.28515625" style="1" customWidth="1"/>
    <col min="12" max="12" width="9.140625" style="1" customWidth="1"/>
    <col min="13" max="25" width="4.7109375" style="1"/>
    <col min="26" max="27" width="5.5703125" style="1" bestFit="1" customWidth="1"/>
    <col min="28" max="16384" width="4.7109375" style="1"/>
  </cols>
  <sheetData>
    <row r="1" spans="1:27" hidden="1" x14ac:dyDescent="0.25">
      <c r="J1" s="1" t="s">
        <v>108</v>
      </c>
      <c r="M1" s="1" t="s">
        <v>0</v>
      </c>
      <c r="N1" s="1">
        <v>1</v>
      </c>
    </row>
    <row r="2" spans="1:27" ht="21" customHeight="1" x14ac:dyDescent="0.25">
      <c r="A2" s="2" t="s">
        <v>1</v>
      </c>
    </row>
    <row r="3" spans="1:27" ht="18" customHeight="1" x14ac:dyDescent="0.25">
      <c r="O3" s="3" t="str">
        <f>IF(Mode="picDrive","Itinéraires en voiture","Itinéraires en transports en commun")</f>
        <v>Itinéraires en voiture</v>
      </c>
      <c r="R3" s="4">
        <v>270</v>
      </c>
      <c r="S3" s="5" t="s">
        <v>2</v>
      </c>
    </row>
    <row r="4" spans="1:27" ht="18" customHeight="1" x14ac:dyDescent="0.25"/>
    <row r="5" spans="1:27" ht="18" customHeight="1" x14ac:dyDescent="0.25">
      <c r="A5" s="57" t="s">
        <v>3</v>
      </c>
      <c r="B5" s="57"/>
      <c r="C5" s="57"/>
      <c r="D5" s="57"/>
      <c r="E5" s="57"/>
      <c r="F5" s="58" t="s">
        <v>4</v>
      </c>
      <c r="G5" s="58"/>
      <c r="H5" s="58"/>
      <c r="I5" s="58"/>
      <c r="J5" s="58"/>
      <c r="K5" s="58"/>
      <c r="L5" s="58"/>
      <c r="M5" s="59" t="s">
        <v>5</v>
      </c>
      <c r="N5" s="59"/>
      <c r="O5" s="59"/>
      <c r="P5" s="60" t="s">
        <v>6</v>
      </c>
      <c r="Q5" s="60"/>
      <c r="R5" s="60"/>
      <c r="S5" s="61" t="s">
        <v>7</v>
      </c>
      <c r="T5" s="61"/>
      <c r="U5" s="61"/>
    </row>
    <row r="6" spans="1:27" ht="30" x14ac:dyDescent="0.25">
      <c r="A6" s="6" t="s">
        <v>8</v>
      </c>
      <c r="B6" s="6" t="s">
        <v>9</v>
      </c>
      <c r="C6" s="36" t="s">
        <v>10</v>
      </c>
      <c r="D6" s="6" t="s">
        <v>11</v>
      </c>
      <c r="E6" s="6" t="s">
        <v>12</v>
      </c>
      <c r="F6" s="7" t="s">
        <v>8</v>
      </c>
      <c r="G6" s="7" t="s">
        <v>9</v>
      </c>
      <c r="H6" s="32"/>
      <c r="I6" s="33"/>
      <c r="J6" s="7" t="s">
        <v>10</v>
      </c>
      <c r="K6" s="7" t="s">
        <v>11</v>
      </c>
      <c r="L6" s="7" t="s">
        <v>12</v>
      </c>
      <c r="M6" s="8" t="s">
        <v>13</v>
      </c>
      <c r="N6" s="8" t="s">
        <v>14</v>
      </c>
      <c r="O6" s="8" t="s">
        <v>15</v>
      </c>
      <c r="P6" s="9" t="s">
        <v>10</v>
      </c>
      <c r="Q6" s="9" t="s">
        <v>8</v>
      </c>
      <c r="R6" s="9" t="s">
        <v>9</v>
      </c>
      <c r="S6" s="10" t="s">
        <v>10</v>
      </c>
      <c r="T6" s="10" t="s">
        <v>8</v>
      </c>
      <c r="U6" s="10" t="s">
        <v>9</v>
      </c>
    </row>
    <row r="7" spans="1:27" ht="15.75" customHeight="1" x14ac:dyDescent="0.25">
      <c r="A7" s="11"/>
      <c r="B7" s="11"/>
      <c r="C7" s="47" t="s">
        <v>109</v>
      </c>
      <c r="D7" s="13">
        <v>1642</v>
      </c>
      <c r="E7" s="14" t="s">
        <v>16</v>
      </c>
      <c r="F7" s="15">
        <v>46.743727999999997</v>
      </c>
      <c r="G7" s="15">
        <v>6.5010570000000003</v>
      </c>
      <c r="H7" s="15"/>
      <c r="I7" s="15"/>
      <c r="J7" s="16" t="s">
        <v>87</v>
      </c>
      <c r="K7" s="21">
        <v>1355</v>
      </c>
      <c r="L7" s="18" t="s">
        <v>17</v>
      </c>
      <c r="M7" s="53">
        <v>60.516666666666666</v>
      </c>
      <c r="N7" s="53">
        <v>89.391999999999996</v>
      </c>
      <c r="P7" s="1" t="s">
        <v>85</v>
      </c>
      <c r="Q7" s="13">
        <v>46.669365800000001</v>
      </c>
      <c r="R7" s="13">
        <v>7.0570814999999998</v>
      </c>
      <c r="S7" s="1" t="s">
        <v>18</v>
      </c>
      <c r="T7" s="13">
        <v>46.743716900000003</v>
      </c>
      <c r="U7" s="13">
        <v>6.5010631999999999</v>
      </c>
      <c r="Y7" s="64">
        <f>VLOOKUP($C7,CHOOSE({1,2},Tableau2[ADRESSE],Tableau2[Num]),2,FALSE)</f>
        <v>11</v>
      </c>
      <c r="Z7" s="64">
        <f>VLOOKUP($J7,CHOOSE({1,2},Tableau2[ADRESSE],Tableau2[Num]),2,FALSE)</f>
        <v>3</v>
      </c>
      <c r="AA7" s="64" t="str">
        <f>Y7&amp;Z7</f>
        <v>113</v>
      </c>
    </row>
    <row r="8" spans="1:27" x14ac:dyDescent="0.25">
      <c r="A8" s="11"/>
      <c r="B8" s="11"/>
      <c r="C8" s="47" t="s">
        <v>109</v>
      </c>
      <c r="D8" s="13">
        <v>1642</v>
      </c>
      <c r="E8" s="14" t="s">
        <v>16</v>
      </c>
      <c r="F8" s="15">
        <v>46.827877999999998</v>
      </c>
      <c r="G8" s="15">
        <v>6.6756169999999999</v>
      </c>
      <c r="H8" s="15"/>
      <c r="I8" s="15"/>
      <c r="J8" s="20" t="s">
        <v>88</v>
      </c>
      <c r="K8" s="21">
        <v>1422</v>
      </c>
      <c r="L8" s="18" t="s">
        <v>19</v>
      </c>
      <c r="M8" s="53">
        <v>57.866666666666667</v>
      </c>
      <c r="N8" s="53">
        <v>64.180999999999997</v>
      </c>
      <c r="P8" s="1" t="s">
        <v>85</v>
      </c>
      <c r="Q8" s="13">
        <v>46.669365800000001</v>
      </c>
      <c r="R8" s="13">
        <v>7.0570814999999998</v>
      </c>
      <c r="S8" s="1" t="s">
        <v>20</v>
      </c>
      <c r="T8" s="13">
        <v>46.827875200000001</v>
      </c>
      <c r="U8" s="13">
        <v>6.6756111999999996</v>
      </c>
      <c r="Y8" s="64">
        <f>VLOOKUP($C8,CHOOSE({1,2},Tableau2[ADRESSE],Tableau2[Num]),2,FALSE)</f>
        <v>11</v>
      </c>
      <c r="Z8" s="64">
        <f>VLOOKUP($J8,CHOOSE({1,2},Tableau2[ADRESSE],Tableau2[Num]),2,FALSE)</f>
        <v>6</v>
      </c>
      <c r="AA8" s="64" t="str">
        <f t="shared" ref="AA8:AA71" si="0">Y8&amp;Z8</f>
        <v>116</v>
      </c>
    </row>
    <row r="9" spans="1:27" ht="15.75" customHeight="1" x14ac:dyDescent="0.25">
      <c r="A9" s="11"/>
      <c r="B9" s="11"/>
      <c r="C9" s="47" t="s">
        <v>109</v>
      </c>
      <c r="D9" s="13">
        <v>1642</v>
      </c>
      <c r="E9" s="14" t="s">
        <v>16</v>
      </c>
      <c r="F9" s="11"/>
      <c r="G9" s="11"/>
      <c r="H9" s="11"/>
      <c r="I9" s="11"/>
      <c r="J9" s="20" t="s">
        <v>110</v>
      </c>
      <c r="K9" s="21">
        <v>1400</v>
      </c>
      <c r="L9" s="18" t="s">
        <v>21</v>
      </c>
      <c r="M9" s="53">
        <v>52.9</v>
      </c>
      <c r="N9" s="53">
        <v>54.497999999999998</v>
      </c>
      <c r="P9" s="1" t="s">
        <v>85</v>
      </c>
      <c r="Q9" s="13">
        <v>46.669365800000001</v>
      </c>
      <c r="R9" s="13">
        <v>7.0570814999999998</v>
      </c>
      <c r="S9" s="1" t="s">
        <v>22</v>
      </c>
      <c r="T9" s="13">
        <v>46.761330100000002</v>
      </c>
      <c r="U9" s="13">
        <v>6.6392927999999998</v>
      </c>
      <c r="Y9" s="64">
        <f>VLOOKUP($C9,CHOOSE({1,2},Tableau2[ADRESSE],Tableau2[Num]),2,FALSE)</f>
        <v>11</v>
      </c>
      <c r="Z9" s="64">
        <f>VLOOKUP($J9,CHOOSE({1,2},Tableau2[ADRESSE],Tableau2[Num]),2,FALSE)</f>
        <v>7</v>
      </c>
      <c r="AA9" s="64" t="str">
        <f t="shared" si="0"/>
        <v>117</v>
      </c>
    </row>
    <row r="10" spans="1:27" ht="15.75" customHeight="1" x14ac:dyDescent="0.25">
      <c r="A10" s="11"/>
      <c r="B10" s="11"/>
      <c r="C10" s="47" t="s">
        <v>109</v>
      </c>
      <c r="D10" s="13">
        <v>1642</v>
      </c>
      <c r="E10" s="14" t="s">
        <v>16</v>
      </c>
      <c r="F10" s="11"/>
      <c r="G10" s="11"/>
      <c r="H10" s="11"/>
      <c r="I10" s="11"/>
      <c r="J10" s="20" t="s">
        <v>89</v>
      </c>
      <c r="K10" s="21">
        <v>1188</v>
      </c>
      <c r="L10" s="18" t="s">
        <v>23</v>
      </c>
      <c r="M10" s="53">
        <v>62.43333333333333</v>
      </c>
      <c r="N10" s="53">
        <v>87.024000000000001</v>
      </c>
      <c r="P10" s="1" t="s">
        <v>85</v>
      </c>
      <c r="Q10" s="1">
        <v>46.669365800000001</v>
      </c>
      <c r="R10" s="1">
        <v>7.0570814999999998</v>
      </c>
      <c r="S10" s="1" t="s">
        <v>24</v>
      </c>
      <c r="T10" s="1">
        <v>46.508026299999997</v>
      </c>
      <c r="U10" s="1">
        <v>6.3140438999999997</v>
      </c>
      <c r="Y10" s="64">
        <f>VLOOKUP($C10,CHOOSE({1,2},Tableau2[ADRESSE],Tableau2[Num]),2,FALSE)</f>
        <v>11</v>
      </c>
      <c r="Z10" s="64">
        <f>VLOOKUP($J10,CHOOSE({1,2},Tableau2[ADRESSE],Tableau2[Num]),2,FALSE)</f>
        <v>8</v>
      </c>
      <c r="AA10" s="64" t="str">
        <f t="shared" si="0"/>
        <v>118</v>
      </c>
    </row>
    <row r="11" spans="1:27" ht="15.75" customHeight="1" x14ac:dyDescent="0.25">
      <c r="A11" s="11"/>
      <c r="B11" s="11"/>
      <c r="C11" s="47" t="s">
        <v>109</v>
      </c>
      <c r="D11" s="13">
        <v>1642</v>
      </c>
      <c r="E11" s="14" t="s">
        <v>16</v>
      </c>
      <c r="F11" s="11"/>
      <c r="G11" s="11"/>
      <c r="H11" s="11"/>
      <c r="I11" s="11"/>
      <c r="J11" s="20" t="s">
        <v>90</v>
      </c>
      <c r="K11" s="21">
        <v>1073</v>
      </c>
      <c r="L11" s="18" t="s">
        <v>25</v>
      </c>
      <c r="M11" s="53">
        <v>40.016666666666666</v>
      </c>
      <c r="N11" s="53">
        <v>52.265000000000001</v>
      </c>
      <c r="P11" s="1" t="s">
        <v>85</v>
      </c>
      <c r="Q11" s="1">
        <v>46.669365800000001</v>
      </c>
      <c r="R11" s="1">
        <v>7.0570814999999998</v>
      </c>
      <c r="S11" s="1" t="s">
        <v>26</v>
      </c>
      <c r="T11" s="1">
        <v>46.539141299999997</v>
      </c>
      <c r="U11" s="1">
        <v>6.7077640999999897</v>
      </c>
      <c r="Y11" s="64">
        <f>VLOOKUP($C11,CHOOSE({1,2},Tableau2[ADRESSE],Tableau2[Num]),2,FALSE)</f>
        <v>11</v>
      </c>
      <c r="Z11" s="64">
        <f>VLOOKUP($J11,CHOOSE({1,2},Tableau2[ADRESSE],Tableau2[Num]),2,FALSE)</f>
        <v>10</v>
      </c>
      <c r="AA11" s="64" t="str">
        <f t="shared" si="0"/>
        <v>1110</v>
      </c>
    </row>
    <row r="12" spans="1:27" x14ac:dyDescent="0.25">
      <c r="A12" s="11"/>
      <c r="B12" s="11"/>
      <c r="C12" s="47" t="s">
        <v>109</v>
      </c>
      <c r="D12" s="13">
        <v>1642</v>
      </c>
      <c r="E12" s="14" t="s">
        <v>16</v>
      </c>
      <c r="F12" s="11"/>
      <c r="G12" s="11"/>
      <c r="H12" s="11"/>
      <c r="I12" s="11"/>
      <c r="J12" s="20" t="s">
        <v>111</v>
      </c>
      <c r="K12" s="21">
        <v>1214</v>
      </c>
      <c r="L12" s="18" t="s">
        <v>27</v>
      </c>
      <c r="M12" s="53">
        <v>79.566666666666663</v>
      </c>
      <c r="N12" s="53">
        <v>120.378</v>
      </c>
      <c r="P12" s="1" t="s">
        <v>85</v>
      </c>
      <c r="Q12" s="1">
        <v>46.669365800000001</v>
      </c>
      <c r="R12" s="1">
        <v>7.0570814999999998</v>
      </c>
      <c r="S12" s="1" t="s">
        <v>28</v>
      </c>
      <c r="T12" s="1">
        <v>46.2211669</v>
      </c>
      <c r="U12" s="1">
        <v>6.0718948999999904</v>
      </c>
      <c r="Y12" s="64">
        <f>VLOOKUP($C12,CHOOSE({1,2},Tableau2[ADRESSE],Tableau2[Num]),2,FALSE)</f>
        <v>11</v>
      </c>
      <c r="Z12" s="64" t="e">
        <f>VLOOKUP($J12,CHOOSE({1,2},Tableau2[ADRESSE],Tableau2[Num]),2,FALSE)</f>
        <v>#N/A</v>
      </c>
      <c r="AA12" s="64" t="e">
        <f t="shared" si="0"/>
        <v>#N/A</v>
      </c>
    </row>
    <row r="13" spans="1:27" x14ac:dyDescent="0.25">
      <c r="A13" s="11"/>
      <c r="B13" s="11"/>
      <c r="C13" s="47" t="s">
        <v>109</v>
      </c>
      <c r="D13" s="13">
        <v>1642</v>
      </c>
      <c r="E13" s="14" t="s">
        <v>16</v>
      </c>
      <c r="F13" s="11"/>
      <c r="G13" s="11"/>
      <c r="H13" s="11"/>
      <c r="I13" s="11"/>
      <c r="J13" s="20" t="s">
        <v>92</v>
      </c>
      <c r="K13" s="21">
        <v>1144</v>
      </c>
      <c r="L13" s="18" t="s">
        <v>29</v>
      </c>
      <c r="M13" s="53">
        <v>61.966666666666669</v>
      </c>
      <c r="N13" s="53">
        <v>82.531000000000006</v>
      </c>
      <c r="P13" s="1" t="s">
        <v>85</v>
      </c>
      <c r="Q13" s="1">
        <v>46.669365800000001</v>
      </c>
      <c r="R13" s="1">
        <v>7.0570814999999998</v>
      </c>
      <c r="S13" s="1" t="s">
        <v>30</v>
      </c>
      <c r="T13" s="1">
        <v>46.551454100000001</v>
      </c>
      <c r="U13" s="1">
        <v>6.3751180999999999</v>
      </c>
      <c r="Y13" s="64">
        <f>VLOOKUP($C13,CHOOSE({1,2},Tableau2[ADRESSE],Tableau2[Num]),2,FALSE)</f>
        <v>11</v>
      </c>
      <c r="Z13" s="64">
        <f>VLOOKUP($J13,CHOOSE({1,2},Tableau2[ADRESSE],Tableau2[Num]),2,FALSE)</f>
        <v>13</v>
      </c>
      <c r="AA13" s="64" t="str">
        <f t="shared" si="0"/>
        <v>1113</v>
      </c>
    </row>
    <row r="14" spans="1:27" x14ac:dyDescent="0.25">
      <c r="A14" s="11"/>
      <c r="B14" s="11"/>
      <c r="C14" s="47" t="s">
        <v>109</v>
      </c>
      <c r="D14" s="13">
        <v>1642</v>
      </c>
      <c r="E14" s="14" t="s">
        <v>16</v>
      </c>
      <c r="F14" s="11"/>
      <c r="G14" s="11"/>
      <c r="H14" s="11"/>
      <c r="I14" s="11"/>
      <c r="J14" s="20" t="s">
        <v>93</v>
      </c>
      <c r="K14" s="21">
        <v>1196</v>
      </c>
      <c r="L14" s="18" t="s">
        <v>31</v>
      </c>
      <c r="M14" s="53">
        <v>61.43333333333333</v>
      </c>
      <c r="N14" s="53">
        <v>91.632999999999996</v>
      </c>
      <c r="P14" s="1" t="s">
        <v>85</v>
      </c>
      <c r="Q14" s="1">
        <v>46.669365800000001</v>
      </c>
      <c r="R14" s="1">
        <v>7.0570814999999998</v>
      </c>
      <c r="S14" s="1" t="s">
        <v>32</v>
      </c>
      <c r="T14" s="1">
        <v>46.4148517</v>
      </c>
      <c r="U14" s="1">
        <v>6.2609893999999997</v>
      </c>
      <c r="Y14" s="64">
        <f>VLOOKUP($C14,CHOOSE({1,2},Tableau2[ADRESSE],Tableau2[Num]),2,FALSE)</f>
        <v>11</v>
      </c>
      <c r="Z14" s="64">
        <f>VLOOKUP($J14,CHOOSE({1,2},Tableau2[ADRESSE],Tableau2[Num]),2,FALSE)</f>
        <v>15</v>
      </c>
      <c r="AA14" s="64" t="str">
        <f t="shared" si="0"/>
        <v>1115</v>
      </c>
    </row>
    <row r="15" spans="1:27" ht="15.75" customHeight="1" x14ac:dyDescent="0.25">
      <c r="A15" s="11"/>
      <c r="B15" s="11"/>
      <c r="C15" s="47" t="s">
        <v>109</v>
      </c>
      <c r="D15" s="13">
        <v>1642</v>
      </c>
      <c r="E15" s="14" t="s">
        <v>16</v>
      </c>
      <c r="F15" s="11"/>
      <c r="G15" s="11"/>
      <c r="H15" s="11"/>
      <c r="I15" s="11"/>
      <c r="J15" s="20" t="s">
        <v>94</v>
      </c>
      <c r="K15" s="21">
        <v>1214</v>
      </c>
      <c r="L15" s="18" t="s">
        <v>27</v>
      </c>
      <c r="M15" s="53">
        <v>77.066666666666663</v>
      </c>
      <c r="N15" s="53">
        <v>118.57</v>
      </c>
      <c r="P15" s="1" t="s">
        <v>85</v>
      </c>
      <c r="Q15" s="1">
        <v>46.669365800000001</v>
      </c>
      <c r="R15" s="1">
        <v>7.0570814999999998</v>
      </c>
      <c r="S15" s="1" t="s">
        <v>33</v>
      </c>
      <c r="T15" s="1">
        <v>46.215649999999997</v>
      </c>
      <c r="U15" s="1">
        <v>6.10168</v>
      </c>
      <c r="Y15" s="64">
        <f>VLOOKUP($C15,CHOOSE({1,2},Tableau2[ADRESSE],Tableau2[Num]),2,FALSE)</f>
        <v>11</v>
      </c>
      <c r="Z15" s="64">
        <f>VLOOKUP($J15,CHOOSE({1,2},Tableau2[ADRESSE],Tableau2[Num]),2,FALSE)</f>
        <v>16</v>
      </c>
      <c r="AA15" s="64" t="str">
        <f t="shared" si="0"/>
        <v>1116</v>
      </c>
    </row>
    <row r="16" spans="1:27" x14ac:dyDescent="0.25">
      <c r="A16" s="11"/>
      <c r="B16" s="11"/>
      <c r="C16" s="47" t="s">
        <v>109</v>
      </c>
      <c r="D16" s="13">
        <v>1642</v>
      </c>
      <c r="E16" s="14" t="s">
        <v>16</v>
      </c>
      <c r="F16" s="11"/>
      <c r="G16" s="11"/>
      <c r="H16" s="11"/>
      <c r="I16" s="11"/>
      <c r="J16" s="20" t="s">
        <v>95</v>
      </c>
      <c r="K16" s="21">
        <v>1227</v>
      </c>
      <c r="L16" s="18" t="s">
        <v>34</v>
      </c>
      <c r="M16" s="53">
        <v>85.3</v>
      </c>
      <c r="N16" s="53">
        <v>129.94900000000001</v>
      </c>
      <c r="P16" s="1" t="s">
        <v>85</v>
      </c>
      <c r="Q16" s="1">
        <v>46.669365800000001</v>
      </c>
      <c r="R16" s="1">
        <v>7.0570814999999998</v>
      </c>
      <c r="S16" s="1" t="s">
        <v>35</v>
      </c>
      <c r="T16" s="1">
        <v>46.177252499999902</v>
      </c>
      <c r="U16" s="1">
        <v>6.1305909999999999</v>
      </c>
      <c r="Y16" s="64">
        <f>VLOOKUP($C16,CHOOSE({1,2},Tableau2[ADRESSE],Tableau2[Num]),2,FALSE)</f>
        <v>11</v>
      </c>
      <c r="Z16" s="64">
        <f>VLOOKUP($J16,CHOOSE({1,2},Tableau2[ADRESSE],Tableau2[Num]),2,FALSE)</f>
        <v>17</v>
      </c>
      <c r="AA16" s="64" t="str">
        <f t="shared" si="0"/>
        <v>1117</v>
      </c>
    </row>
    <row r="17" spans="1:27" ht="15.75" customHeight="1" x14ac:dyDescent="0.25">
      <c r="A17" s="11"/>
      <c r="B17" s="11"/>
      <c r="C17" s="47" t="s">
        <v>109</v>
      </c>
      <c r="D17" s="13">
        <v>1642</v>
      </c>
      <c r="E17" s="14" t="s">
        <v>16</v>
      </c>
      <c r="F17" s="11"/>
      <c r="G17" s="11"/>
      <c r="H17" s="11"/>
      <c r="I17" s="11"/>
      <c r="J17" s="20" t="s">
        <v>96</v>
      </c>
      <c r="K17" s="21">
        <v>1348</v>
      </c>
      <c r="L17" s="18" t="s">
        <v>36</v>
      </c>
      <c r="M17" s="53">
        <v>88.4</v>
      </c>
      <c r="N17" s="53">
        <v>108.741</v>
      </c>
      <c r="P17" s="1" t="s">
        <v>85</v>
      </c>
      <c r="Q17" s="1">
        <v>46.669365800000001</v>
      </c>
      <c r="R17" s="1">
        <v>7.0570814999999998</v>
      </c>
      <c r="S17" s="1" t="s">
        <v>37</v>
      </c>
      <c r="T17" s="1">
        <v>46.575484099999997</v>
      </c>
      <c r="U17" s="1">
        <v>6.1875650999999996</v>
      </c>
      <c r="Y17" s="64">
        <f>VLOOKUP($C17,CHOOSE({1,2},Tableau2[ADRESSE],Tableau2[Num]),2,FALSE)</f>
        <v>11</v>
      </c>
      <c r="Z17" s="64">
        <f>VLOOKUP($J17,CHOOSE({1,2},Tableau2[ADRESSE],Tableau2[Num]),2,FALSE)</f>
        <v>19</v>
      </c>
      <c r="AA17" s="64" t="str">
        <f t="shared" si="0"/>
        <v>1119</v>
      </c>
    </row>
    <row r="18" spans="1:27" ht="15.75" customHeight="1" x14ac:dyDescent="0.25">
      <c r="A18" s="11"/>
      <c r="B18" s="11"/>
      <c r="C18" s="47" t="s">
        <v>109</v>
      </c>
      <c r="D18" s="13">
        <v>1642</v>
      </c>
      <c r="E18" s="14" t="s">
        <v>16</v>
      </c>
      <c r="F18" s="11"/>
      <c r="G18" s="11"/>
      <c r="H18" s="11"/>
      <c r="I18" s="11"/>
      <c r="J18" s="20" t="s">
        <v>97</v>
      </c>
      <c r="K18" s="21">
        <v>1637</v>
      </c>
      <c r="L18" s="18" t="s">
        <v>38</v>
      </c>
      <c r="M18" s="53">
        <v>23.05</v>
      </c>
      <c r="N18" s="53">
        <v>18.635000000000002</v>
      </c>
      <c r="P18" s="1" t="s">
        <v>85</v>
      </c>
      <c r="Q18" s="1">
        <v>46.669365800000001</v>
      </c>
      <c r="R18" s="1">
        <v>7.0570814999999998</v>
      </c>
      <c r="S18" s="1" t="s">
        <v>39</v>
      </c>
      <c r="T18" s="1">
        <v>46.619399999999999</v>
      </c>
      <c r="U18" s="1">
        <v>7.1668607999999896</v>
      </c>
      <c r="Y18" s="64">
        <f>VLOOKUP($C18,CHOOSE({1,2},Tableau2[ADRESSE],Tableau2[Num]),2,FALSE)</f>
        <v>11</v>
      </c>
      <c r="Z18" s="64">
        <f>VLOOKUP($J18,CHOOSE({1,2},Tableau2[ADRESSE],Tableau2[Num]),2,FALSE)</f>
        <v>18</v>
      </c>
      <c r="AA18" s="64" t="str">
        <f t="shared" si="0"/>
        <v>1118</v>
      </c>
    </row>
    <row r="19" spans="1:27" ht="15.75" customHeight="1" x14ac:dyDescent="0.25">
      <c r="A19" s="22"/>
      <c r="B19" s="22"/>
      <c r="C19" s="47" t="s">
        <v>109</v>
      </c>
      <c r="D19" s="13">
        <v>1642</v>
      </c>
      <c r="E19" s="14" t="s">
        <v>16</v>
      </c>
      <c r="F19" s="11"/>
      <c r="G19" s="11"/>
      <c r="H19" s="11"/>
      <c r="I19" s="11"/>
      <c r="J19" s="20" t="s">
        <v>98</v>
      </c>
      <c r="K19" s="21">
        <v>1730</v>
      </c>
      <c r="L19" s="18" t="s">
        <v>40</v>
      </c>
      <c r="M19" s="53">
        <v>13.183333333333334</v>
      </c>
      <c r="N19" s="53">
        <v>13.167</v>
      </c>
      <c r="P19" s="1" t="s">
        <v>85</v>
      </c>
      <c r="Q19" s="1">
        <v>46.669365800000001</v>
      </c>
      <c r="R19" s="1">
        <v>7.0570814999999998</v>
      </c>
      <c r="S19" s="1" t="s">
        <v>41</v>
      </c>
      <c r="T19" s="1">
        <v>46.751784099999902</v>
      </c>
      <c r="U19" s="1">
        <v>7.0906704999999999</v>
      </c>
      <c r="Y19" s="64">
        <f>VLOOKUP($C19,CHOOSE({1,2},Tableau2[ADRESSE],Tableau2[Num]),2,FALSE)</f>
        <v>11</v>
      </c>
      <c r="Z19" s="64">
        <f>VLOOKUP($J19,CHOOSE({1,2},Tableau2[ADRESSE],Tableau2[Num]),2,FALSE)</f>
        <v>21</v>
      </c>
      <c r="AA19" s="64" t="str">
        <f t="shared" si="0"/>
        <v>1121</v>
      </c>
    </row>
    <row r="20" spans="1:27" ht="15.75" customHeight="1" x14ac:dyDescent="0.25">
      <c r="A20" s="11"/>
      <c r="B20" s="11"/>
      <c r="C20" s="47" t="s">
        <v>109</v>
      </c>
      <c r="D20" s="13">
        <v>1642</v>
      </c>
      <c r="E20" s="14" t="s">
        <v>16</v>
      </c>
      <c r="F20" s="11"/>
      <c r="G20" s="11"/>
      <c r="H20" s="11"/>
      <c r="I20" s="11"/>
      <c r="J20" s="20" t="s">
        <v>99</v>
      </c>
      <c r="K20" s="21">
        <v>1721</v>
      </c>
      <c r="L20" s="18" t="s">
        <v>42</v>
      </c>
      <c r="M20" s="53">
        <v>33.116666666666667</v>
      </c>
      <c r="N20" s="53">
        <v>33.972000000000001</v>
      </c>
      <c r="P20" s="1" t="s">
        <v>85</v>
      </c>
      <c r="Q20" s="1">
        <v>46.669365800000001</v>
      </c>
      <c r="R20" s="1">
        <v>7.0570814999999998</v>
      </c>
      <c r="S20" s="1" t="s">
        <v>43</v>
      </c>
      <c r="T20" s="1">
        <v>46.875567599999997</v>
      </c>
      <c r="U20" s="1">
        <v>7.0530827</v>
      </c>
      <c r="Y20" s="64">
        <f>VLOOKUP($C20,CHOOSE({1,2},Tableau2[ADRESSE],Tableau2[Num]),2,FALSE)</f>
        <v>11</v>
      </c>
      <c r="Z20" s="64">
        <f>VLOOKUP($J20,CHOOSE({1,2},Tableau2[ADRESSE],Tableau2[Num]),2,FALSE)</f>
        <v>9</v>
      </c>
      <c r="AA20" s="64" t="str">
        <f t="shared" si="0"/>
        <v>119</v>
      </c>
    </row>
    <row r="21" spans="1:27" ht="15.75" customHeight="1" x14ac:dyDescent="0.25">
      <c r="A21" s="23"/>
      <c r="B21" s="23"/>
      <c r="C21" s="47" t="s">
        <v>109</v>
      </c>
      <c r="D21" s="13">
        <v>1642</v>
      </c>
      <c r="E21" s="14" t="s">
        <v>16</v>
      </c>
      <c r="F21" s="11"/>
      <c r="G21" s="11"/>
      <c r="H21" s="11"/>
      <c r="I21" s="11"/>
      <c r="J21" s="20" t="s">
        <v>100</v>
      </c>
      <c r="K21" s="21">
        <v>2099</v>
      </c>
      <c r="L21" s="18" t="s">
        <v>44</v>
      </c>
      <c r="M21" s="53">
        <v>113.1</v>
      </c>
      <c r="N21" s="53">
        <v>164.964</v>
      </c>
      <c r="P21" s="1" t="s">
        <v>85</v>
      </c>
      <c r="Q21" s="1">
        <v>46.669365800000001</v>
      </c>
      <c r="R21" s="1">
        <v>7.0570814999999998</v>
      </c>
      <c r="S21" s="1" t="s">
        <v>45</v>
      </c>
      <c r="T21" s="1">
        <v>47.428670399999902</v>
      </c>
      <c r="U21" s="1">
        <v>7.0812714999999997</v>
      </c>
      <c r="Y21" s="64">
        <f>VLOOKUP($C21,CHOOSE({1,2},Tableau2[ADRESSE],Tableau2[Num]),2,FALSE)</f>
        <v>11</v>
      </c>
      <c r="Z21" s="64">
        <f>VLOOKUP($J21,CHOOSE({1,2},Tableau2[ADRESSE],Tableau2[Num]),2,FALSE)</f>
        <v>1</v>
      </c>
      <c r="AA21" s="64" t="str">
        <f t="shared" si="0"/>
        <v>111</v>
      </c>
    </row>
    <row r="22" spans="1:27" ht="15.75" customHeight="1" x14ac:dyDescent="0.25">
      <c r="A22" s="11"/>
      <c r="B22" s="11"/>
      <c r="C22" s="47" t="s">
        <v>109</v>
      </c>
      <c r="D22" s="13">
        <v>1642</v>
      </c>
      <c r="E22" s="14" t="s">
        <v>16</v>
      </c>
      <c r="F22" s="11"/>
      <c r="G22" s="11"/>
      <c r="H22" s="11"/>
      <c r="I22" s="11"/>
      <c r="J22" s="20" t="s">
        <v>101</v>
      </c>
      <c r="K22" s="21">
        <v>1042</v>
      </c>
      <c r="L22" s="18" t="s">
        <v>46</v>
      </c>
      <c r="M22" s="53">
        <v>50.216666666666669</v>
      </c>
      <c r="N22" s="53">
        <v>65.844999999999999</v>
      </c>
      <c r="P22" s="1" t="s">
        <v>85</v>
      </c>
      <c r="Q22" s="1">
        <v>46.669365800000001</v>
      </c>
      <c r="R22" s="1">
        <v>7.0570814999999998</v>
      </c>
      <c r="S22" s="1" t="s">
        <v>47</v>
      </c>
      <c r="T22" s="1">
        <v>46.621691899999902</v>
      </c>
      <c r="U22" s="1">
        <v>6.5910959999999896</v>
      </c>
      <c r="Y22" s="64">
        <f>VLOOKUP($C22,CHOOSE({1,2},Tableau2[ADRESSE],Tableau2[Num]),2,FALSE)</f>
        <v>11</v>
      </c>
      <c r="Z22" s="64">
        <f>VLOOKUP($J22,CHOOSE({1,2},Tableau2[ADRESSE],Tableau2[Num]),2,FALSE)</f>
        <v>12</v>
      </c>
      <c r="AA22" s="64" t="str">
        <f t="shared" si="0"/>
        <v>1112</v>
      </c>
    </row>
    <row r="23" spans="1:27" x14ac:dyDescent="0.25">
      <c r="A23" s="22"/>
      <c r="B23" s="22"/>
      <c r="C23" s="47" t="s">
        <v>109</v>
      </c>
      <c r="D23" s="13">
        <v>1642</v>
      </c>
      <c r="E23" s="14" t="s">
        <v>16</v>
      </c>
      <c r="F23" s="11"/>
      <c r="G23" s="11"/>
      <c r="H23" s="11"/>
      <c r="I23" s="11"/>
      <c r="J23" s="20" t="s">
        <v>102</v>
      </c>
      <c r="K23" s="21">
        <v>1523</v>
      </c>
      <c r="L23" s="18" t="s">
        <v>48</v>
      </c>
      <c r="M23" s="53">
        <v>33.31666666666667</v>
      </c>
      <c r="N23" s="53">
        <v>26.861000000000001</v>
      </c>
      <c r="P23" s="1" t="s">
        <v>85</v>
      </c>
      <c r="Q23" s="1">
        <v>46.669365800000001</v>
      </c>
      <c r="R23" s="1">
        <v>7.0570814999999998</v>
      </c>
      <c r="S23" s="1" t="s">
        <v>49</v>
      </c>
      <c r="T23" s="1">
        <v>46.764646999999997</v>
      </c>
      <c r="U23" s="1">
        <v>6.8932726999999998</v>
      </c>
      <c r="Y23" s="64">
        <f>VLOOKUP($C23,CHOOSE({1,2},Tableau2[ADRESSE],Tableau2[Num]),2,FALSE)</f>
        <v>11</v>
      </c>
      <c r="Z23" s="64">
        <f>VLOOKUP($J23,CHOOSE({1,2},Tableau2[ADRESSE],Tableau2[Num]),2,FALSE)</f>
        <v>5</v>
      </c>
      <c r="AA23" s="64" t="str">
        <f t="shared" si="0"/>
        <v>115</v>
      </c>
    </row>
    <row r="24" spans="1:27" ht="15.75" customHeight="1" x14ac:dyDescent="0.25">
      <c r="A24" s="11"/>
      <c r="B24" s="11"/>
      <c r="C24" s="47" t="s">
        <v>109</v>
      </c>
      <c r="D24" s="13">
        <v>1642</v>
      </c>
      <c r="E24" s="14" t="s">
        <v>16</v>
      </c>
      <c r="F24" s="11"/>
      <c r="G24" s="11"/>
      <c r="H24" s="11"/>
      <c r="I24" s="11"/>
      <c r="J24" s="20" t="s">
        <v>103</v>
      </c>
      <c r="K24" s="21">
        <v>1725</v>
      </c>
      <c r="L24" s="18" t="s">
        <v>50</v>
      </c>
      <c r="M24" s="53">
        <v>18.716666666666665</v>
      </c>
      <c r="N24" s="53">
        <v>18.085000000000001</v>
      </c>
      <c r="P24" s="1" t="s">
        <v>85</v>
      </c>
      <c r="Q24" s="1">
        <v>46.669365800000001</v>
      </c>
      <c r="R24" s="1">
        <v>7.0570814999999998</v>
      </c>
      <c r="S24" s="1" t="s">
        <v>51</v>
      </c>
      <c r="T24" s="1">
        <v>46.782913499999999</v>
      </c>
      <c r="U24" s="1">
        <v>7.1111233</v>
      </c>
      <c r="Y24" s="64">
        <f>VLOOKUP($C24,CHOOSE({1,2},Tableau2[ADRESSE],Tableau2[Num]),2,FALSE)</f>
        <v>11</v>
      </c>
      <c r="Z24" s="64">
        <f>VLOOKUP($J24,CHOOSE({1,2},Tableau2[ADRESSE],Tableau2[Num]),2,FALSE)</f>
        <v>2</v>
      </c>
      <c r="AA24" s="64" t="str">
        <f t="shared" si="0"/>
        <v>112</v>
      </c>
    </row>
    <row r="25" spans="1:27" ht="15.75" customHeight="1" x14ac:dyDescent="0.25">
      <c r="A25" s="11"/>
      <c r="B25" s="11"/>
      <c r="C25" s="47" t="s">
        <v>109</v>
      </c>
      <c r="D25" s="13">
        <v>1642</v>
      </c>
      <c r="E25" s="14" t="s">
        <v>16</v>
      </c>
      <c r="F25" s="11"/>
      <c r="G25" s="11"/>
      <c r="H25" s="11"/>
      <c r="I25" s="11"/>
      <c r="J25" s="20" t="s">
        <v>104</v>
      </c>
      <c r="K25" s="21">
        <v>2074</v>
      </c>
      <c r="L25" s="18" t="s">
        <v>52</v>
      </c>
      <c r="M25" s="53">
        <v>56.05</v>
      </c>
      <c r="N25" s="53">
        <v>61.152000000000001</v>
      </c>
      <c r="P25" s="1" t="s">
        <v>85</v>
      </c>
      <c r="Q25" s="1">
        <v>46.669365800000001</v>
      </c>
      <c r="R25" s="1">
        <v>7.0570814999999998</v>
      </c>
      <c r="S25" s="1" t="s">
        <v>53</v>
      </c>
      <c r="T25" s="1">
        <v>47.00788</v>
      </c>
      <c r="U25" s="1">
        <v>7.0238100000000001</v>
      </c>
      <c r="Y25" s="64">
        <f>VLOOKUP($C25,CHOOSE({1,2},Tableau2[ADRESSE],Tableau2[Num]),2,FALSE)</f>
        <v>11</v>
      </c>
      <c r="Z25" s="64">
        <f>VLOOKUP($J25,CHOOSE({1,2},Tableau2[ADRESSE],Tableau2[Num]),2,FALSE)</f>
        <v>4</v>
      </c>
      <c r="AA25" s="64" t="str">
        <f t="shared" si="0"/>
        <v>114</v>
      </c>
    </row>
    <row r="26" spans="1:27" x14ac:dyDescent="0.25">
      <c r="A26" s="11"/>
      <c r="B26" s="11"/>
      <c r="C26" s="47" t="s">
        <v>109</v>
      </c>
      <c r="D26" s="13">
        <v>1642</v>
      </c>
      <c r="E26" s="14" t="s">
        <v>16</v>
      </c>
      <c r="F26" s="11"/>
      <c r="G26" s="11"/>
      <c r="H26" s="11"/>
      <c r="I26" s="11"/>
      <c r="J26" s="20" t="s">
        <v>105</v>
      </c>
      <c r="K26" s="21">
        <v>1038</v>
      </c>
      <c r="L26" s="18" t="s">
        <v>54</v>
      </c>
      <c r="M26" s="53">
        <v>50.93333333333333</v>
      </c>
      <c r="N26" s="53">
        <v>41.613</v>
      </c>
      <c r="P26" s="1" t="s">
        <v>85</v>
      </c>
      <c r="Q26" s="1">
        <v>46.669365800000001</v>
      </c>
      <c r="R26" s="1">
        <v>7.0570814999999998</v>
      </c>
      <c r="S26" s="1" t="s">
        <v>55</v>
      </c>
      <c r="T26" s="1">
        <v>46.692062200000002</v>
      </c>
      <c r="U26" s="1">
        <v>6.7085869999999996</v>
      </c>
      <c r="Y26" s="64">
        <f>VLOOKUP($C26,CHOOSE({1,2},Tableau2[ADRESSE],Tableau2[Num]),2,FALSE)</f>
        <v>11</v>
      </c>
      <c r="Z26" s="64">
        <f>VLOOKUP($J26,CHOOSE({1,2},Tableau2[ADRESSE],Tableau2[Num]),2,FALSE)</f>
        <v>20</v>
      </c>
      <c r="AA26" s="64" t="str">
        <f t="shared" si="0"/>
        <v>1120</v>
      </c>
    </row>
    <row r="27" spans="1:27" ht="15.75" customHeight="1" x14ac:dyDescent="0.25">
      <c r="A27" s="11"/>
      <c r="B27" s="11"/>
      <c r="C27" s="47" t="s">
        <v>109</v>
      </c>
      <c r="D27" s="13">
        <v>1642</v>
      </c>
      <c r="E27" s="14" t="s">
        <v>16</v>
      </c>
      <c r="F27" s="11"/>
      <c r="G27" s="11"/>
      <c r="H27" s="11"/>
      <c r="I27" s="11"/>
      <c r="J27" s="20" t="s">
        <v>107</v>
      </c>
      <c r="K27" s="21">
        <v>1483</v>
      </c>
      <c r="L27" s="18" t="s">
        <v>56</v>
      </c>
      <c r="M27" s="53">
        <v>38.950000000000003</v>
      </c>
      <c r="N27" s="53">
        <v>32.588000000000001</v>
      </c>
      <c r="P27" s="1" t="s">
        <v>85</v>
      </c>
      <c r="Q27" s="1">
        <v>46.669365800000001</v>
      </c>
      <c r="R27" s="1">
        <v>7.0570814999999998</v>
      </c>
      <c r="S27" s="1" t="s">
        <v>57</v>
      </c>
      <c r="T27" s="1">
        <v>46.805825599999999</v>
      </c>
      <c r="U27" s="1">
        <v>6.8682451999999996</v>
      </c>
      <c r="Y27" s="64">
        <f>VLOOKUP($C27,CHOOSE({1,2},Tableau2[ADRESSE],Tableau2[Num]),2,FALSE)</f>
        <v>11</v>
      </c>
      <c r="Z27" s="64">
        <f>VLOOKUP($J27,CHOOSE({1,2},Tableau2[ADRESSE],Tableau2[Num]),2,FALSE)</f>
        <v>22</v>
      </c>
      <c r="AA27" s="64" t="str">
        <f t="shared" si="0"/>
        <v>1122</v>
      </c>
    </row>
    <row r="28" spans="1:27" ht="15.75" customHeight="1" x14ac:dyDescent="0.25">
      <c r="A28" s="22"/>
      <c r="B28" s="22"/>
      <c r="C28" s="47" t="s">
        <v>109</v>
      </c>
      <c r="D28" s="13">
        <v>1642</v>
      </c>
      <c r="E28" s="14" t="s">
        <v>16</v>
      </c>
      <c r="F28" s="11"/>
      <c r="G28" s="11"/>
      <c r="H28" s="11"/>
      <c r="I28" s="11"/>
      <c r="J28" s="20" t="s">
        <v>106</v>
      </c>
      <c r="K28" s="21">
        <v>1734</v>
      </c>
      <c r="L28" s="18" t="s">
        <v>58</v>
      </c>
      <c r="M28" s="53">
        <v>27.483333333333334</v>
      </c>
      <c r="N28" s="53">
        <v>24.756</v>
      </c>
      <c r="P28" s="1" t="s">
        <v>85</v>
      </c>
      <c r="Q28" s="1">
        <v>46.669365800000001</v>
      </c>
      <c r="R28" s="1">
        <v>7.0570814999999998</v>
      </c>
      <c r="S28" s="1" t="s">
        <v>59</v>
      </c>
      <c r="T28" s="1">
        <v>46.768878600000001</v>
      </c>
      <c r="U28" s="1">
        <v>7.1987844000000001</v>
      </c>
      <c r="Y28" s="64">
        <f>VLOOKUP($C28,CHOOSE({1,2},Tableau2[ADRESSE],Tableau2[Num]),2,FALSE)</f>
        <v>11</v>
      </c>
      <c r="Z28" s="64">
        <f>VLOOKUP($J28,CHOOSE({1,2},Tableau2[ADRESSE],Tableau2[Num]),2,FALSE)</f>
        <v>23</v>
      </c>
      <c r="AA28" s="64" t="str">
        <f t="shared" si="0"/>
        <v>1123</v>
      </c>
    </row>
    <row r="29" spans="1:27" ht="15.75" customHeight="1" x14ac:dyDescent="0.25">
      <c r="A29" s="22"/>
      <c r="B29" s="22"/>
      <c r="C29" s="47" t="s">
        <v>109</v>
      </c>
      <c r="D29" s="13">
        <v>1642</v>
      </c>
      <c r="E29" s="14" t="s">
        <v>16</v>
      </c>
      <c r="F29" s="11"/>
      <c r="G29" s="11"/>
      <c r="H29" s="11"/>
      <c r="I29" s="11"/>
      <c r="J29" s="12" t="s">
        <v>84</v>
      </c>
      <c r="K29" s="52">
        <v>1642</v>
      </c>
      <c r="L29" s="24" t="s">
        <v>16</v>
      </c>
      <c r="M29" s="53">
        <v>0</v>
      </c>
      <c r="N29" s="53">
        <v>0</v>
      </c>
      <c r="P29" s="1" t="s">
        <v>85</v>
      </c>
      <c r="Q29" s="1">
        <v>46.669365800000001</v>
      </c>
      <c r="R29" s="1">
        <v>7.0570814999999998</v>
      </c>
      <c r="S29" s="1" t="s">
        <v>85</v>
      </c>
      <c r="T29" s="1">
        <v>46.669365800000001</v>
      </c>
      <c r="U29" s="1">
        <v>7.0570814999999998</v>
      </c>
      <c r="Y29" s="64">
        <f>VLOOKUP($C29,CHOOSE({1,2},Tableau2[ADRESSE],Tableau2[Num]),2,FALSE)</f>
        <v>11</v>
      </c>
      <c r="Z29" s="64" t="e">
        <f>VLOOKUP($J29,CHOOSE({1,2},Tableau2[ADRESSE],Tableau2[Num]),2,FALSE)</f>
        <v>#N/A</v>
      </c>
      <c r="AA29" s="64" t="e">
        <f t="shared" si="0"/>
        <v>#N/A</v>
      </c>
    </row>
    <row r="30" spans="1:27" ht="15.75" customHeight="1" x14ac:dyDescent="0.25">
      <c r="A30" s="22"/>
      <c r="B30" s="22"/>
      <c r="C30" s="47" t="s">
        <v>109</v>
      </c>
      <c r="D30" s="13">
        <v>1642</v>
      </c>
      <c r="E30" s="14" t="s">
        <v>16</v>
      </c>
      <c r="F30" s="11"/>
      <c r="G30" s="11"/>
      <c r="H30" s="11"/>
      <c r="I30" s="11"/>
      <c r="J30" s="12" t="s">
        <v>108</v>
      </c>
      <c r="K30" s="52">
        <v>1242</v>
      </c>
      <c r="L30" s="34" t="s">
        <v>82</v>
      </c>
      <c r="M30" s="19">
        <v>1</v>
      </c>
      <c r="N30" s="19">
        <v>1</v>
      </c>
      <c r="Y30" s="64">
        <f>VLOOKUP($C30,CHOOSE({1,2},Tableau2[ADRESSE],Tableau2[Num]),2,FALSE)</f>
        <v>11</v>
      </c>
      <c r="Z30" s="64">
        <f>VLOOKUP($J30,CHOOSE({1,2},Tableau2[ADRESSE],Tableau2[Num]),2,FALSE)</f>
        <v>24</v>
      </c>
      <c r="AA30" s="64" t="str">
        <f t="shared" si="0"/>
        <v>1124</v>
      </c>
    </row>
    <row r="31" spans="1:27" x14ac:dyDescent="0.25">
      <c r="A31" s="11">
        <v>46.743727999999997</v>
      </c>
      <c r="B31" s="11">
        <v>6.5010570000000003</v>
      </c>
      <c r="C31" s="49" t="s">
        <v>87</v>
      </c>
      <c r="D31" s="13">
        <v>1355</v>
      </c>
      <c r="E31" s="25" t="s">
        <v>17</v>
      </c>
      <c r="F31" s="11"/>
      <c r="G31" s="11"/>
      <c r="H31" s="11"/>
      <c r="I31" s="11"/>
      <c r="J31" s="20" t="s">
        <v>84</v>
      </c>
      <c r="K31" s="21">
        <v>1642</v>
      </c>
      <c r="L31" s="18" t="s">
        <v>16</v>
      </c>
      <c r="M31" s="19">
        <v>60.266666666666666</v>
      </c>
      <c r="N31" s="19">
        <v>87.016999999999996</v>
      </c>
      <c r="P31" s="1" t="s">
        <v>18</v>
      </c>
      <c r="Q31" s="1">
        <v>46.743716900000003</v>
      </c>
      <c r="R31" s="1">
        <v>6.5010631999999999</v>
      </c>
      <c r="S31" s="1" t="s">
        <v>85</v>
      </c>
      <c r="T31" s="1">
        <v>46.669365800000001</v>
      </c>
      <c r="U31" s="1">
        <v>7.0570814999999998</v>
      </c>
      <c r="Y31" s="64">
        <f>VLOOKUP($C31,CHOOSE({1,2},Tableau2[ADRESSE],Tableau2[Num]),2,FALSE)</f>
        <v>3</v>
      </c>
      <c r="Z31" s="64" t="e">
        <f>VLOOKUP($J31,CHOOSE({1,2},Tableau2[ADRESSE],Tableau2[Num]),2,FALSE)</f>
        <v>#N/A</v>
      </c>
      <c r="AA31" s="64" t="e">
        <f t="shared" si="0"/>
        <v>#N/A</v>
      </c>
    </row>
    <row r="32" spans="1:27" x14ac:dyDescent="0.25">
      <c r="A32" s="11">
        <v>46.743727999999997</v>
      </c>
      <c r="B32" s="11">
        <v>6.5010570000000003</v>
      </c>
      <c r="C32" s="49" t="s">
        <v>87</v>
      </c>
      <c r="D32" s="13">
        <v>1355</v>
      </c>
      <c r="E32" s="25" t="s">
        <v>17</v>
      </c>
      <c r="F32" s="11">
        <v>46.827877999999998</v>
      </c>
      <c r="G32" s="11">
        <v>6.6756169999999999</v>
      </c>
      <c r="H32" s="11"/>
      <c r="I32" s="11"/>
      <c r="J32" s="20" t="s">
        <v>88</v>
      </c>
      <c r="K32" s="21">
        <v>1422</v>
      </c>
      <c r="L32" s="18" t="s">
        <v>19</v>
      </c>
      <c r="M32" s="19">
        <v>19.233333333333334</v>
      </c>
      <c r="N32" s="19">
        <v>24.773</v>
      </c>
      <c r="P32" s="1" t="s">
        <v>18</v>
      </c>
      <c r="Q32" s="1">
        <v>46.743716900000003</v>
      </c>
      <c r="R32" s="1">
        <v>6.5010631999999999</v>
      </c>
      <c r="S32" s="1" t="s">
        <v>20</v>
      </c>
      <c r="T32" s="1">
        <v>46.827875200000001</v>
      </c>
      <c r="U32" s="1">
        <v>6.6756111999999996</v>
      </c>
      <c r="Y32" s="64">
        <f>VLOOKUP($C32,CHOOSE({1,2},Tableau2[ADRESSE],Tableau2[Num]),2,FALSE)</f>
        <v>3</v>
      </c>
      <c r="Z32" s="64">
        <f>VLOOKUP($J32,CHOOSE({1,2},Tableau2[ADRESSE],Tableau2[Num]),2,FALSE)</f>
        <v>6</v>
      </c>
      <c r="AA32" s="64" t="str">
        <f t="shared" si="0"/>
        <v>36</v>
      </c>
    </row>
    <row r="33" spans="1:27" x14ac:dyDescent="0.25">
      <c r="A33" s="11">
        <v>46.743727999999997</v>
      </c>
      <c r="B33" s="11">
        <v>6.5010570000000003</v>
      </c>
      <c r="C33" s="49" t="s">
        <v>87</v>
      </c>
      <c r="D33" s="13">
        <v>1355</v>
      </c>
      <c r="E33" s="25" t="s">
        <v>17</v>
      </c>
      <c r="F33" s="11"/>
      <c r="G33" s="11"/>
      <c r="H33" s="11"/>
      <c r="I33" s="11"/>
      <c r="J33" s="20" t="s">
        <v>110</v>
      </c>
      <c r="K33" s="21">
        <v>1400</v>
      </c>
      <c r="L33" s="18" t="s">
        <v>21</v>
      </c>
      <c r="M33" s="19">
        <v>14.566666666666666</v>
      </c>
      <c r="N33" s="19">
        <v>15.913</v>
      </c>
      <c r="P33" s="1" t="s">
        <v>18</v>
      </c>
      <c r="Q33" s="1">
        <v>46.743716900000003</v>
      </c>
      <c r="R33" s="1">
        <v>6.5010631999999999</v>
      </c>
      <c r="S33" s="1" t="s">
        <v>22</v>
      </c>
      <c r="T33" s="1">
        <v>46.761330100000002</v>
      </c>
      <c r="U33" s="1">
        <v>6.6392927999999998</v>
      </c>
      <c r="Y33" s="64">
        <f>VLOOKUP($C33,CHOOSE({1,2},Tableau2[ADRESSE],Tableau2[Num]),2,FALSE)</f>
        <v>3</v>
      </c>
      <c r="Z33" s="64">
        <f>VLOOKUP($J33,CHOOSE({1,2},Tableau2[ADRESSE],Tableau2[Num]),2,FALSE)</f>
        <v>7</v>
      </c>
      <c r="AA33" s="64" t="str">
        <f t="shared" si="0"/>
        <v>37</v>
      </c>
    </row>
    <row r="34" spans="1:27" x14ac:dyDescent="0.25">
      <c r="A34" s="11">
        <v>46.743727999999997</v>
      </c>
      <c r="B34" s="11">
        <v>6.5010570000000003</v>
      </c>
      <c r="C34" s="49" t="s">
        <v>87</v>
      </c>
      <c r="D34" s="13">
        <v>1355</v>
      </c>
      <c r="E34" s="25" t="s">
        <v>17</v>
      </c>
      <c r="F34" s="11"/>
      <c r="G34" s="11"/>
      <c r="H34" s="11"/>
      <c r="I34" s="11"/>
      <c r="J34" s="20" t="s">
        <v>89</v>
      </c>
      <c r="K34" s="21">
        <v>1188</v>
      </c>
      <c r="L34" s="18" t="s">
        <v>23</v>
      </c>
      <c r="M34" s="19">
        <v>41.333333333333336</v>
      </c>
      <c r="N34" s="19">
        <v>54.015999999999998</v>
      </c>
      <c r="P34" s="1" t="s">
        <v>18</v>
      </c>
      <c r="Q34" s="1">
        <v>46.743716900000003</v>
      </c>
      <c r="R34" s="1">
        <v>6.5010631999999999</v>
      </c>
      <c r="S34" s="1" t="s">
        <v>24</v>
      </c>
      <c r="T34" s="1">
        <v>46.508026299999997</v>
      </c>
      <c r="U34" s="1">
        <v>6.3140438999999997</v>
      </c>
      <c r="Y34" s="64">
        <f>VLOOKUP($C34,CHOOSE({1,2},Tableau2[ADRESSE],Tableau2[Num]),2,FALSE)</f>
        <v>3</v>
      </c>
      <c r="Z34" s="64">
        <f>VLOOKUP($J34,CHOOSE({1,2},Tableau2[ADRESSE],Tableau2[Num]),2,FALSE)</f>
        <v>8</v>
      </c>
      <c r="AA34" s="64" t="str">
        <f t="shared" si="0"/>
        <v>38</v>
      </c>
    </row>
    <row r="35" spans="1:27" x14ac:dyDescent="0.25">
      <c r="A35" s="11">
        <v>46.743727999999997</v>
      </c>
      <c r="B35" s="11">
        <v>6.5010570000000003</v>
      </c>
      <c r="C35" s="49" t="s">
        <v>87</v>
      </c>
      <c r="D35" s="13">
        <v>1355</v>
      </c>
      <c r="E35" s="25" t="s">
        <v>17</v>
      </c>
      <c r="F35" s="11"/>
      <c r="G35" s="11"/>
      <c r="H35" s="11"/>
      <c r="I35" s="11"/>
      <c r="J35" s="20" t="s">
        <v>90</v>
      </c>
      <c r="K35" s="21">
        <v>1073</v>
      </c>
      <c r="L35" s="18" t="s">
        <v>25</v>
      </c>
      <c r="M35" s="19">
        <v>34.233333333333334</v>
      </c>
      <c r="N35" s="19">
        <v>43.058</v>
      </c>
      <c r="P35" s="1" t="s">
        <v>18</v>
      </c>
      <c r="Q35" s="1">
        <v>46.743716900000003</v>
      </c>
      <c r="R35" s="1">
        <v>6.5010631999999999</v>
      </c>
      <c r="S35" s="1" t="s">
        <v>26</v>
      </c>
      <c r="T35" s="1">
        <v>46.539141299999997</v>
      </c>
      <c r="U35" s="1">
        <v>6.7077640999999897</v>
      </c>
      <c r="Y35" s="64">
        <f>VLOOKUP($C35,CHOOSE({1,2},Tableau2[ADRESSE],Tableau2[Num]),2,FALSE)</f>
        <v>3</v>
      </c>
      <c r="Z35" s="64">
        <f>VLOOKUP($J35,CHOOSE({1,2},Tableau2[ADRESSE],Tableau2[Num]),2,FALSE)</f>
        <v>10</v>
      </c>
      <c r="AA35" s="64" t="str">
        <f t="shared" si="0"/>
        <v>310</v>
      </c>
    </row>
    <row r="36" spans="1:27" x14ac:dyDescent="0.25">
      <c r="A36" s="11">
        <v>46.743727999999997</v>
      </c>
      <c r="B36" s="11">
        <v>6.5010570000000003</v>
      </c>
      <c r="C36" s="49" t="s">
        <v>87</v>
      </c>
      <c r="D36" s="13">
        <v>1355</v>
      </c>
      <c r="E36" s="25" t="s">
        <v>17</v>
      </c>
      <c r="F36" s="11"/>
      <c r="G36" s="11"/>
      <c r="H36" s="11"/>
      <c r="I36" s="11"/>
      <c r="J36" s="20" t="s">
        <v>111</v>
      </c>
      <c r="K36" s="21">
        <v>1214</v>
      </c>
      <c r="L36" s="18" t="s">
        <v>27</v>
      </c>
      <c r="M36" s="19">
        <v>58.466666666666669</v>
      </c>
      <c r="N36" s="19">
        <v>87.37</v>
      </c>
      <c r="P36" s="1" t="s">
        <v>18</v>
      </c>
      <c r="Q36" s="1">
        <v>46.743716900000003</v>
      </c>
      <c r="R36" s="1">
        <v>6.5010631999999999</v>
      </c>
      <c r="S36" s="1" t="s">
        <v>28</v>
      </c>
      <c r="T36" s="1">
        <v>46.2211669</v>
      </c>
      <c r="U36" s="1">
        <v>6.0718948999999904</v>
      </c>
      <c r="Y36" s="64">
        <f>VLOOKUP($C36,CHOOSE({1,2},Tableau2[ADRESSE],Tableau2[Num]),2,FALSE)</f>
        <v>3</v>
      </c>
      <c r="Z36" s="64" t="e">
        <f>VLOOKUP($J36,CHOOSE({1,2},Tableau2[ADRESSE],Tableau2[Num]),2,FALSE)</f>
        <v>#N/A</v>
      </c>
      <c r="AA36" s="64" t="e">
        <f t="shared" si="0"/>
        <v>#N/A</v>
      </c>
    </row>
    <row r="37" spans="1:27" x14ac:dyDescent="0.25">
      <c r="A37" s="11">
        <v>46.743727999999997</v>
      </c>
      <c r="B37" s="11">
        <v>6.5010570000000003</v>
      </c>
      <c r="C37" s="49" t="s">
        <v>87</v>
      </c>
      <c r="D37" s="13">
        <v>1355</v>
      </c>
      <c r="E37" s="25" t="s">
        <v>17</v>
      </c>
      <c r="F37" s="11"/>
      <c r="G37" s="11"/>
      <c r="H37" s="11"/>
      <c r="I37" s="11"/>
      <c r="J37" s="20" t="s">
        <v>92</v>
      </c>
      <c r="K37" s="21">
        <v>1144</v>
      </c>
      <c r="L37" s="18" t="s">
        <v>29</v>
      </c>
      <c r="M37" s="19">
        <v>35.85</v>
      </c>
      <c r="N37" s="19">
        <v>31.870999999999999</v>
      </c>
      <c r="P37" s="1" t="s">
        <v>18</v>
      </c>
      <c r="Q37" s="1">
        <v>46.743716900000003</v>
      </c>
      <c r="R37" s="1">
        <v>6.5010631999999999</v>
      </c>
      <c r="S37" s="1" t="s">
        <v>30</v>
      </c>
      <c r="T37" s="1">
        <v>46.551454100000001</v>
      </c>
      <c r="U37" s="1">
        <v>6.3751180999999999</v>
      </c>
      <c r="Y37" s="64">
        <f>VLOOKUP($C37,CHOOSE({1,2},Tableau2[ADRESSE],Tableau2[Num]),2,FALSE)</f>
        <v>3</v>
      </c>
      <c r="Z37" s="64">
        <f>VLOOKUP($J37,CHOOSE({1,2},Tableau2[ADRESSE],Tableau2[Num]),2,FALSE)</f>
        <v>13</v>
      </c>
      <c r="AA37" s="64" t="str">
        <f t="shared" si="0"/>
        <v>313</v>
      </c>
    </row>
    <row r="38" spans="1:27" x14ac:dyDescent="0.25">
      <c r="A38" s="11">
        <v>46.743727999999997</v>
      </c>
      <c r="B38" s="11">
        <v>6.5010570000000003</v>
      </c>
      <c r="C38" s="49" t="s">
        <v>87</v>
      </c>
      <c r="D38" s="13">
        <v>1355</v>
      </c>
      <c r="E38" s="25" t="s">
        <v>17</v>
      </c>
      <c r="F38" s="11"/>
      <c r="G38" s="11"/>
      <c r="H38" s="11"/>
      <c r="I38" s="11"/>
      <c r="J38" s="20" t="s">
        <v>93</v>
      </c>
      <c r="K38" s="21">
        <v>1196</v>
      </c>
      <c r="L38" s="18" t="s">
        <v>31</v>
      </c>
      <c r="M38" s="19">
        <v>40.333333333333336</v>
      </c>
      <c r="N38" s="19">
        <v>58.625</v>
      </c>
      <c r="P38" s="1" t="s">
        <v>18</v>
      </c>
      <c r="Q38" s="1">
        <v>46.743716900000003</v>
      </c>
      <c r="R38" s="1">
        <v>6.5010631999999999</v>
      </c>
      <c r="S38" s="1" t="s">
        <v>32</v>
      </c>
      <c r="T38" s="1">
        <v>46.4148517</v>
      </c>
      <c r="U38" s="1">
        <v>6.2609893999999997</v>
      </c>
      <c r="Y38" s="64">
        <f>VLOOKUP($C38,CHOOSE({1,2},Tableau2[ADRESSE],Tableau2[Num]),2,FALSE)</f>
        <v>3</v>
      </c>
      <c r="Z38" s="64">
        <f>VLOOKUP($J38,CHOOSE({1,2},Tableau2[ADRESSE],Tableau2[Num]),2,FALSE)</f>
        <v>15</v>
      </c>
      <c r="AA38" s="64" t="str">
        <f t="shared" si="0"/>
        <v>315</v>
      </c>
    </row>
    <row r="39" spans="1:27" x14ac:dyDescent="0.25">
      <c r="A39" s="11">
        <v>46.743727999999997</v>
      </c>
      <c r="B39" s="11">
        <v>6.5010570000000003</v>
      </c>
      <c r="C39" s="49" t="s">
        <v>87</v>
      </c>
      <c r="D39" s="13">
        <v>1355</v>
      </c>
      <c r="E39" s="25" t="s">
        <v>17</v>
      </c>
      <c r="F39" s="11"/>
      <c r="G39" s="11"/>
      <c r="H39" s="11"/>
      <c r="I39" s="11"/>
      <c r="J39" s="20" t="s">
        <v>94</v>
      </c>
      <c r="K39" s="21">
        <v>1214</v>
      </c>
      <c r="L39" s="18" t="s">
        <v>27</v>
      </c>
      <c r="M39" s="19">
        <v>55.966666666666669</v>
      </c>
      <c r="N39" s="19">
        <v>85.561999999999998</v>
      </c>
      <c r="P39" s="1" t="s">
        <v>18</v>
      </c>
      <c r="Q39" s="1">
        <v>46.743716900000003</v>
      </c>
      <c r="R39" s="1">
        <v>6.5010631999999999</v>
      </c>
      <c r="S39" s="1" t="s">
        <v>33</v>
      </c>
      <c r="T39" s="1">
        <v>46.215649999999997</v>
      </c>
      <c r="U39" s="1">
        <v>6.10168</v>
      </c>
      <c r="Y39" s="64">
        <f>VLOOKUP($C39,CHOOSE({1,2},Tableau2[ADRESSE],Tableau2[Num]),2,FALSE)</f>
        <v>3</v>
      </c>
      <c r="Z39" s="64">
        <f>VLOOKUP($J39,CHOOSE({1,2},Tableau2[ADRESSE],Tableau2[Num]),2,FALSE)</f>
        <v>16</v>
      </c>
      <c r="AA39" s="64" t="str">
        <f t="shared" si="0"/>
        <v>316</v>
      </c>
    </row>
    <row r="40" spans="1:27" x14ac:dyDescent="0.25">
      <c r="A40" s="11">
        <v>46.743727999999997</v>
      </c>
      <c r="B40" s="11">
        <v>6.5010570000000003</v>
      </c>
      <c r="C40" s="49" t="s">
        <v>87</v>
      </c>
      <c r="D40" s="13">
        <v>1355</v>
      </c>
      <c r="E40" s="25" t="s">
        <v>17</v>
      </c>
      <c r="F40" s="11"/>
      <c r="G40" s="11"/>
      <c r="H40" s="11"/>
      <c r="I40" s="11"/>
      <c r="J40" s="20" t="s">
        <v>95</v>
      </c>
      <c r="K40" s="21">
        <v>1227</v>
      </c>
      <c r="L40" s="18" t="s">
        <v>34</v>
      </c>
      <c r="M40" s="19">
        <v>64.2</v>
      </c>
      <c r="N40" s="19">
        <v>96.941000000000003</v>
      </c>
      <c r="P40" s="1" t="s">
        <v>18</v>
      </c>
      <c r="Q40" s="1">
        <v>46.743716900000003</v>
      </c>
      <c r="R40" s="1">
        <v>6.5010631999999999</v>
      </c>
      <c r="S40" s="1" t="s">
        <v>35</v>
      </c>
      <c r="T40" s="1">
        <v>46.177252499999902</v>
      </c>
      <c r="U40" s="1">
        <v>6.1305909999999999</v>
      </c>
      <c r="Y40" s="64">
        <f>VLOOKUP($C40,CHOOSE({1,2},Tableau2[ADRESSE],Tableau2[Num]),2,FALSE)</f>
        <v>3</v>
      </c>
      <c r="Z40" s="64">
        <f>VLOOKUP($J40,CHOOSE({1,2},Tableau2[ADRESSE],Tableau2[Num]),2,FALSE)</f>
        <v>17</v>
      </c>
      <c r="AA40" s="64" t="str">
        <f t="shared" si="0"/>
        <v>317</v>
      </c>
    </row>
    <row r="41" spans="1:27" x14ac:dyDescent="0.25">
      <c r="A41" s="11">
        <v>46.743727999999997</v>
      </c>
      <c r="B41" s="11">
        <v>6.5010570000000003</v>
      </c>
      <c r="C41" s="49" t="s">
        <v>87</v>
      </c>
      <c r="D41" s="13">
        <v>1355</v>
      </c>
      <c r="E41" s="25" t="s">
        <v>17</v>
      </c>
      <c r="F41" s="11"/>
      <c r="G41" s="11"/>
      <c r="H41" s="11"/>
      <c r="I41" s="11"/>
      <c r="J41" s="20" t="s">
        <v>96</v>
      </c>
      <c r="K41" s="21">
        <v>1348</v>
      </c>
      <c r="L41" s="18" t="s">
        <v>36</v>
      </c>
      <c r="M41" s="19">
        <v>45.9</v>
      </c>
      <c r="N41" s="19">
        <v>39.847000000000001</v>
      </c>
      <c r="P41" s="1" t="s">
        <v>18</v>
      </c>
      <c r="Q41" s="1">
        <v>46.743716900000003</v>
      </c>
      <c r="R41" s="1">
        <v>6.5010631999999999</v>
      </c>
      <c r="S41" s="1" t="s">
        <v>37</v>
      </c>
      <c r="T41" s="1">
        <v>46.575484099999997</v>
      </c>
      <c r="U41" s="1">
        <v>6.1875650999999996</v>
      </c>
      <c r="Y41" s="64">
        <f>VLOOKUP($C41,CHOOSE({1,2},Tableau2[ADRESSE],Tableau2[Num]),2,FALSE)</f>
        <v>3</v>
      </c>
      <c r="Z41" s="64">
        <f>VLOOKUP($J41,CHOOSE({1,2},Tableau2[ADRESSE],Tableau2[Num]),2,FALSE)</f>
        <v>19</v>
      </c>
      <c r="AA41" s="64" t="str">
        <f t="shared" si="0"/>
        <v>319</v>
      </c>
    </row>
    <row r="42" spans="1:27" x14ac:dyDescent="0.25">
      <c r="A42" s="11">
        <v>46.743727999999997</v>
      </c>
      <c r="B42" s="11">
        <v>6.5010570000000003</v>
      </c>
      <c r="C42" s="49" t="s">
        <v>87</v>
      </c>
      <c r="D42" s="13">
        <v>1355</v>
      </c>
      <c r="E42" s="25" t="s">
        <v>17</v>
      </c>
      <c r="F42" s="11"/>
      <c r="G42" s="11"/>
      <c r="H42" s="11"/>
      <c r="I42" s="11"/>
      <c r="J42" s="20" t="s">
        <v>97</v>
      </c>
      <c r="K42" s="21">
        <v>1637</v>
      </c>
      <c r="L42" s="18" t="s">
        <v>38</v>
      </c>
      <c r="M42" s="19">
        <v>69.566666666666663</v>
      </c>
      <c r="N42" s="19">
        <v>95.132000000000005</v>
      </c>
      <c r="P42" s="1" t="s">
        <v>18</v>
      </c>
      <c r="Q42" s="1">
        <v>46.743716900000003</v>
      </c>
      <c r="R42" s="1">
        <v>6.5010631999999999</v>
      </c>
      <c r="S42" s="1" t="s">
        <v>39</v>
      </c>
      <c r="T42" s="1">
        <v>46.619399999999999</v>
      </c>
      <c r="U42" s="1">
        <v>7.1668607999999896</v>
      </c>
      <c r="Y42" s="64">
        <f>VLOOKUP($C42,CHOOSE({1,2},Tableau2[ADRESSE],Tableau2[Num]),2,FALSE)</f>
        <v>3</v>
      </c>
      <c r="Z42" s="64">
        <f>VLOOKUP($J42,CHOOSE({1,2},Tableau2[ADRESSE],Tableau2[Num]),2,FALSE)</f>
        <v>18</v>
      </c>
      <c r="AA42" s="64" t="str">
        <f t="shared" si="0"/>
        <v>318</v>
      </c>
    </row>
    <row r="43" spans="1:27" x14ac:dyDescent="0.25">
      <c r="A43" s="11">
        <v>46.743727999999997</v>
      </c>
      <c r="B43" s="11">
        <v>6.5010570000000003</v>
      </c>
      <c r="C43" s="49" t="s">
        <v>87</v>
      </c>
      <c r="D43" s="13">
        <v>1355</v>
      </c>
      <c r="E43" s="25" t="s">
        <v>17</v>
      </c>
      <c r="F43" s="11"/>
      <c r="G43" s="11"/>
      <c r="H43" s="11"/>
      <c r="I43" s="11"/>
      <c r="J43" s="20" t="s">
        <v>98</v>
      </c>
      <c r="K43" s="21">
        <v>1730</v>
      </c>
      <c r="L43" s="18" t="s">
        <v>40</v>
      </c>
      <c r="M43" s="19">
        <v>52.18333333333333</v>
      </c>
      <c r="N43" s="19">
        <v>60.067</v>
      </c>
      <c r="P43" s="1" t="s">
        <v>18</v>
      </c>
      <c r="Q43" s="1">
        <v>46.743716900000003</v>
      </c>
      <c r="R43" s="1">
        <v>6.5010631999999999</v>
      </c>
      <c r="S43" s="1" t="s">
        <v>41</v>
      </c>
      <c r="T43" s="1">
        <v>46.751784099999902</v>
      </c>
      <c r="U43" s="1">
        <v>7.0906704999999999</v>
      </c>
      <c r="Y43" s="64">
        <f>VLOOKUP($C43,CHOOSE({1,2},Tableau2[ADRESSE],Tableau2[Num]),2,FALSE)</f>
        <v>3</v>
      </c>
      <c r="Z43" s="64">
        <f>VLOOKUP($J43,CHOOSE({1,2},Tableau2[ADRESSE],Tableau2[Num]),2,FALSE)</f>
        <v>21</v>
      </c>
      <c r="AA43" s="64" t="str">
        <f t="shared" si="0"/>
        <v>321</v>
      </c>
    </row>
    <row r="44" spans="1:27" x14ac:dyDescent="0.25">
      <c r="A44" s="11">
        <v>46.743727999999997</v>
      </c>
      <c r="B44" s="11">
        <v>6.5010570000000003</v>
      </c>
      <c r="C44" s="49" t="s">
        <v>87</v>
      </c>
      <c r="D44" s="13">
        <v>1355</v>
      </c>
      <c r="E44" s="25" t="s">
        <v>17</v>
      </c>
      <c r="F44" s="11"/>
      <c r="G44" s="11"/>
      <c r="H44" s="11"/>
      <c r="I44" s="11"/>
      <c r="J44" s="20" t="s">
        <v>99</v>
      </c>
      <c r="K44" s="21">
        <v>1721</v>
      </c>
      <c r="L44" s="18" t="s">
        <v>42</v>
      </c>
      <c r="M44" s="19">
        <v>37.516666666666666</v>
      </c>
      <c r="N44" s="19">
        <v>51.804000000000002</v>
      </c>
      <c r="P44" s="1" t="s">
        <v>18</v>
      </c>
      <c r="Q44" s="1">
        <v>46.743716900000003</v>
      </c>
      <c r="R44" s="1">
        <v>6.5010631999999999</v>
      </c>
      <c r="S44" s="1" t="s">
        <v>43</v>
      </c>
      <c r="T44" s="1">
        <v>46.875567599999997</v>
      </c>
      <c r="U44" s="1">
        <v>7.0530827</v>
      </c>
      <c r="Y44" s="64">
        <f>VLOOKUP($C44,CHOOSE({1,2},Tableau2[ADRESSE],Tableau2[Num]),2,FALSE)</f>
        <v>3</v>
      </c>
      <c r="Z44" s="64">
        <f>VLOOKUP($J44,CHOOSE({1,2},Tableau2[ADRESSE],Tableau2[Num]),2,FALSE)</f>
        <v>9</v>
      </c>
      <c r="AA44" s="64" t="str">
        <f t="shared" si="0"/>
        <v>39</v>
      </c>
    </row>
    <row r="45" spans="1:27" x14ac:dyDescent="0.25">
      <c r="A45" s="11">
        <v>46.743727999999997</v>
      </c>
      <c r="B45" s="11">
        <v>6.5010570000000003</v>
      </c>
      <c r="C45" s="49" t="s">
        <v>87</v>
      </c>
      <c r="D45" s="13">
        <v>1355</v>
      </c>
      <c r="E45" s="25" t="s">
        <v>17</v>
      </c>
      <c r="F45" s="11"/>
      <c r="G45" s="11"/>
      <c r="H45" s="11"/>
      <c r="I45" s="11"/>
      <c r="J45" s="20" t="s">
        <v>100</v>
      </c>
      <c r="K45" s="21">
        <v>2099</v>
      </c>
      <c r="L45" s="18" t="s">
        <v>44</v>
      </c>
      <c r="M45" s="19">
        <v>110</v>
      </c>
      <c r="N45" s="19">
        <v>132.21600000000001</v>
      </c>
      <c r="P45" s="1" t="s">
        <v>18</v>
      </c>
      <c r="Q45" s="1">
        <v>46.743716900000003</v>
      </c>
      <c r="R45" s="1">
        <v>6.5010631999999999</v>
      </c>
      <c r="S45" s="1" t="s">
        <v>45</v>
      </c>
      <c r="T45" s="1">
        <v>47.428670399999902</v>
      </c>
      <c r="U45" s="1">
        <v>7.0812714999999997</v>
      </c>
      <c r="Y45" s="64">
        <f>VLOOKUP($C45,CHOOSE({1,2},Tableau2[ADRESSE],Tableau2[Num]),2,FALSE)</f>
        <v>3</v>
      </c>
      <c r="Z45" s="64">
        <f>VLOOKUP($J45,CHOOSE({1,2},Tableau2[ADRESSE],Tableau2[Num]),2,FALSE)</f>
        <v>1</v>
      </c>
      <c r="AA45" s="64" t="str">
        <f t="shared" si="0"/>
        <v>31</v>
      </c>
    </row>
    <row r="46" spans="1:27" x14ac:dyDescent="0.25">
      <c r="A46" s="11">
        <v>46.743727999999997</v>
      </c>
      <c r="B46" s="11">
        <v>6.5010570000000003</v>
      </c>
      <c r="C46" s="49" t="s">
        <v>87</v>
      </c>
      <c r="D46" s="13">
        <v>1355</v>
      </c>
      <c r="E46" s="25" t="s">
        <v>17</v>
      </c>
      <c r="F46" s="11"/>
      <c r="G46" s="11"/>
      <c r="H46" s="11"/>
      <c r="I46" s="11"/>
      <c r="J46" s="20" t="s">
        <v>101</v>
      </c>
      <c r="K46" s="21">
        <v>1042</v>
      </c>
      <c r="L46" s="18" t="s">
        <v>46</v>
      </c>
      <c r="M46" s="19">
        <v>19.583333333333332</v>
      </c>
      <c r="N46" s="19">
        <v>21.706</v>
      </c>
      <c r="P46" s="1" t="s">
        <v>18</v>
      </c>
      <c r="Q46" s="1">
        <v>46.743716900000003</v>
      </c>
      <c r="R46" s="1">
        <v>6.5010631999999999</v>
      </c>
      <c r="S46" s="1" t="s">
        <v>47</v>
      </c>
      <c r="T46" s="1">
        <v>46.621691899999902</v>
      </c>
      <c r="U46" s="1">
        <v>6.5910959999999896</v>
      </c>
      <c r="Y46" s="64">
        <f>VLOOKUP($C46,CHOOSE({1,2},Tableau2[ADRESSE],Tableau2[Num]),2,FALSE)</f>
        <v>3</v>
      </c>
      <c r="Z46" s="64">
        <f>VLOOKUP($J46,CHOOSE({1,2},Tableau2[ADRESSE],Tableau2[Num]),2,FALSE)</f>
        <v>12</v>
      </c>
      <c r="AA46" s="64" t="str">
        <f t="shared" si="0"/>
        <v>312</v>
      </c>
    </row>
    <row r="47" spans="1:27" x14ac:dyDescent="0.25">
      <c r="A47" s="11">
        <v>46.743727999999997</v>
      </c>
      <c r="B47" s="11">
        <v>6.5010570000000003</v>
      </c>
      <c r="C47" s="49" t="s">
        <v>87</v>
      </c>
      <c r="D47" s="13">
        <v>1355</v>
      </c>
      <c r="E47" s="25" t="s">
        <v>17</v>
      </c>
      <c r="F47" s="11"/>
      <c r="G47" s="11"/>
      <c r="H47" s="11"/>
      <c r="I47" s="11"/>
      <c r="J47" s="20" t="s">
        <v>102</v>
      </c>
      <c r="K47" s="21">
        <v>1523</v>
      </c>
      <c r="L47" s="18" t="s">
        <v>48</v>
      </c>
      <c r="M47" s="19">
        <v>36.866666666666667</v>
      </c>
      <c r="N47" s="19">
        <v>43.328000000000003</v>
      </c>
      <c r="P47" s="1" t="s">
        <v>18</v>
      </c>
      <c r="Q47" s="1">
        <v>46.743716900000003</v>
      </c>
      <c r="R47" s="1">
        <v>6.5010631999999999</v>
      </c>
      <c r="S47" s="1" t="s">
        <v>49</v>
      </c>
      <c r="T47" s="1">
        <v>46.764646999999997</v>
      </c>
      <c r="U47" s="1">
        <v>6.8932726999999998</v>
      </c>
      <c r="Y47" s="64">
        <f>VLOOKUP($C47,CHOOSE({1,2},Tableau2[ADRESSE],Tableau2[Num]),2,FALSE)</f>
        <v>3</v>
      </c>
      <c r="Z47" s="64">
        <f>VLOOKUP($J47,CHOOSE({1,2},Tableau2[ADRESSE],Tableau2[Num]),2,FALSE)</f>
        <v>5</v>
      </c>
      <c r="AA47" s="64" t="str">
        <f t="shared" si="0"/>
        <v>35</v>
      </c>
    </row>
    <row r="48" spans="1:27" x14ac:dyDescent="0.25">
      <c r="A48" s="11">
        <v>46.743727999999997</v>
      </c>
      <c r="B48" s="11">
        <v>6.5010570000000003</v>
      </c>
      <c r="C48" s="49" t="s">
        <v>87</v>
      </c>
      <c r="D48" s="13">
        <v>1355</v>
      </c>
      <c r="E48" s="25" t="s">
        <v>17</v>
      </c>
      <c r="F48" s="11"/>
      <c r="G48" s="11"/>
      <c r="H48" s="11"/>
      <c r="I48" s="11"/>
      <c r="J48" s="20" t="s">
        <v>103</v>
      </c>
      <c r="K48" s="21">
        <v>1725</v>
      </c>
      <c r="L48" s="18" t="s">
        <v>50</v>
      </c>
      <c r="M48" s="19">
        <v>50.06666666666667</v>
      </c>
      <c r="N48" s="19">
        <v>57.752000000000002</v>
      </c>
      <c r="P48" s="1" t="s">
        <v>18</v>
      </c>
      <c r="Q48" s="1">
        <v>46.743716900000003</v>
      </c>
      <c r="R48" s="1">
        <v>6.5010631999999999</v>
      </c>
      <c r="S48" s="1" t="s">
        <v>51</v>
      </c>
      <c r="T48" s="1">
        <v>46.782913499999999</v>
      </c>
      <c r="U48" s="1">
        <v>7.1111233</v>
      </c>
      <c r="Y48" s="64">
        <f>VLOOKUP($C48,CHOOSE({1,2},Tableau2[ADRESSE],Tableau2[Num]),2,FALSE)</f>
        <v>3</v>
      </c>
      <c r="Z48" s="64">
        <f>VLOOKUP($J48,CHOOSE({1,2},Tableau2[ADRESSE],Tableau2[Num]),2,FALSE)</f>
        <v>2</v>
      </c>
      <c r="AA48" s="64" t="str">
        <f t="shared" si="0"/>
        <v>32</v>
      </c>
    </row>
    <row r="49" spans="1:27" x14ac:dyDescent="0.25">
      <c r="A49" s="11">
        <v>46.743727999999997</v>
      </c>
      <c r="B49" s="11">
        <v>6.5010570000000003</v>
      </c>
      <c r="C49" s="49" t="s">
        <v>87</v>
      </c>
      <c r="D49" s="13">
        <v>1355</v>
      </c>
      <c r="E49" s="25" t="s">
        <v>17</v>
      </c>
      <c r="F49" s="11"/>
      <c r="G49" s="11"/>
      <c r="H49" s="11"/>
      <c r="I49" s="11"/>
      <c r="J49" s="20" t="s">
        <v>104</v>
      </c>
      <c r="K49" s="21">
        <v>2074</v>
      </c>
      <c r="L49" s="18" t="s">
        <v>52</v>
      </c>
      <c r="M49" s="19">
        <v>43.68333333333333</v>
      </c>
      <c r="N49" s="19">
        <v>62.14</v>
      </c>
      <c r="P49" s="1" t="s">
        <v>18</v>
      </c>
      <c r="Q49" s="1">
        <v>46.743716900000003</v>
      </c>
      <c r="R49" s="1">
        <v>6.5010631999999999</v>
      </c>
      <c r="S49" s="1" t="s">
        <v>53</v>
      </c>
      <c r="T49" s="1">
        <v>47.00788</v>
      </c>
      <c r="U49" s="1">
        <v>7.0238100000000001</v>
      </c>
      <c r="Y49" s="64">
        <f>VLOOKUP($C49,CHOOSE({1,2},Tableau2[ADRESSE],Tableau2[Num]),2,FALSE)</f>
        <v>3</v>
      </c>
      <c r="Z49" s="64">
        <f>VLOOKUP($J49,CHOOSE({1,2},Tableau2[ADRESSE],Tableau2[Num]),2,FALSE)</f>
        <v>4</v>
      </c>
      <c r="AA49" s="64" t="str">
        <f t="shared" si="0"/>
        <v>34</v>
      </c>
    </row>
    <row r="50" spans="1:27" x14ac:dyDescent="0.25">
      <c r="A50" s="11">
        <v>46.743727999999997</v>
      </c>
      <c r="B50" s="11">
        <v>6.5010570000000003</v>
      </c>
      <c r="C50" s="49" t="s">
        <v>87</v>
      </c>
      <c r="D50" s="13">
        <v>1355</v>
      </c>
      <c r="E50" s="25" t="s">
        <v>17</v>
      </c>
      <c r="F50" s="11"/>
      <c r="G50" s="11"/>
      <c r="H50" s="11"/>
      <c r="I50" s="11"/>
      <c r="J50" s="20" t="s">
        <v>105</v>
      </c>
      <c r="K50" s="21">
        <v>1038</v>
      </c>
      <c r="L50" s="18" t="s">
        <v>54</v>
      </c>
      <c r="M50" s="19">
        <v>25.4</v>
      </c>
      <c r="N50" s="19">
        <v>24.396000000000001</v>
      </c>
      <c r="P50" s="1" t="s">
        <v>18</v>
      </c>
      <c r="Q50" s="1">
        <v>46.743716900000003</v>
      </c>
      <c r="R50" s="1">
        <v>6.5010631999999999</v>
      </c>
      <c r="S50" s="1" t="s">
        <v>55</v>
      </c>
      <c r="T50" s="1">
        <v>46.692062200000002</v>
      </c>
      <c r="U50" s="1">
        <v>6.7085869999999996</v>
      </c>
      <c r="Y50" s="64">
        <f>VLOOKUP($C50,CHOOSE({1,2},Tableau2[ADRESSE],Tableau2[Num]),2,FALSE)</f>
        <v>3</v>
      </c>
      <c r="Z50" s="64">
        <f>VLOOKUP($J50,CHOOSE({1,2},Tableau2[ADRESSE],Tableau2[Num]),2,FALSE)</f>
        <v>20</v>
      </c>
      <c r="AA50" s="64" t="str">
        <f t="shared" si="0"/>
        <v>320</v>
      </c>
    </row>
    <row r="51" spans="1:27" x14ac:dyDescent="0.25">
      <c r="A51" s="11">
        <v>46.743727999999997</v>
      </c>
      <c r="B51" s="11">
        <v>6.5010570000000003</v>
      </c>
      <c r="C51" s="49" t="s">
        <v>87</v>
      </c>
      <c r="D51" s="13">
        <v>1355</v>
      </c>
      <c r="E51" s="25" t="s">
        <v>17</v>
      </c>
      <c r="F51" s="11"/>
      <c r="G51" s="11"/>
      <c r="H51" s="11"/>
      <c r="I51" s="11"/>
      <c r="J51" s="20" t="s">
        <v>107</v>
      </c>
      <c r="K51" s="21">
        <v>1483</v>
      </c>
      <c r="L51" s="18" t="s">
        <v>56</v>
      </c>
      <c r="M51" s="19">
        <v>30.583333333333332</v>
      </c>
      <c r="N51" s="19">
        <v>37.984999999999999</v>
      </c>
      <c r="P51" s="1" t="s">
        <v>18</v>
      </c>
      <c r="Q51" s="1">
        <v>46.743716900000003</v>
      </c>
      <c r="R51" s="1">
        <v>6.5010631999999999</v>
      </c>
      <c r="S51" s="1" t="s">
        <v>57</v>
      </c>
      <c r="T51" s="1">
        <v>46.805825599999999</v>
      </c>
      <c r="U51" s="1">
        <v>6.8682451999999996</v>
      </c>
      <c r="Y51" s="64">
        <f>VLOOKUP($C51,CHOOSE({1,2},Tableau2[ADRESSE],Tableau2[Num]),2,FALSE)</f>
        <v>3</v>
      </c>
      <c r="Z51" s="64">
        <f>VLOOKUP($J51,CHOOSE({1,2},Tableau2[ADRESSE],Tableau2[Num]),2,FALSE)</f>
        <v>22</v>
      </c>
      <c r="AA51" s="64" t="str">
        <f t="shared" si="0"/>
        <v>322</v>
      </c>
    </row>
    <row r="52" spans="1:27" x14ac:dyDescent="0.25">
      <c r="A52" s="11">
        <v>46.743727999999997</v>
      </c>
      <c r="B52" s="11">
        <v>6.5010570000000003</v>
      </c>
      <c r="C52" s="49" t="s">
        <v>87</v>
      </c>
      <c r="D52" s="13">
        <v>1355</v>
      </c>
      <c r="E52" s="25" t="s">
        <v>17</v>
      </c>
      <c r="F52" s="11"/>
      <c r="G52" s="11"/>
      <c r="H52" s="11"/>
      <c r="I52" s="11"/>
      <c r="J52" s="20" t="s">
        <v>106</v>
      </c>
      <c r="K52" s="21">
        <v>1734</v>
      </c>
      <c r="L52" s="18" t="s">
        <v>58</v>
      </c>
      <c r="M52" s="19">
        <v>62.55</v>
      </c>
      <c r="N52" s="19">
        <v>67.905000000000001</v>
      </c>
      <c r="P52" s="1" t="s">
        <v>18</v>
      </c>
      <c r="Q52" s="1">
        <v>46.743716900000003</v>
      </c>
      <c r="R52" s="1">
        <v>6.5010631999999999</v>
      </c>
      <c r="S52" s="1" t="s">
        <v>59</v>
      </c>
      <c r="T52" s="1">
        <v>46.768878600000001</v>
      </c>
      <c r="U52" s="1">
        <v>7.1987844000000001</v>
      </c>
      <c r="Y52" s="64">
        <f>VLOOKUP($C52,CHOOSE({1,2},Tableau2[ADRESSE],Tableau2[Num]),2,FALSE)</f>
        <v>3</v>
      </c>
      <c r="Z52" s="64">
        <f>VLOOKUP($J52,CHOOSE({1,2},Tableau2[ADRESSE],Tableau2[Num]),2,FALSE)</f>
        <v>23</v>
      </c>
      <c r="AA52" s="64" t="str">
        <f t="shared" si="0"/>
        <v>323</v>
      </c>
    </row>
    <row r="53" spans="1:27" x14ac:dyDescent="0.25">
      <c r="A53" s="11"/>
      <c r="B53" s="11"/>
      <c r="C53" s="49" t="s">
        <v>87</v>
      </c>
      <c r="D53" s="13">
        <v>1355</v>
      </c>
      <c r="E53" s="25" t="s">
        <v>17</v>
      </c>
      <c r="F53" s="11"/>
      <c r="G53" s="11"/>
      <c r="H53" s="11"/>
      <c r="I53" s="11"/>
      <c r="J53" s="20" t="s">
        <v>108</v>
      </c>
      <c r="K53" s="21">
        <v>1242</v>
      </c>
      <c r="L53" s="18" t="s">
        <v>82</v>
      </c>
      <c r="M53" s="19">
        <v>1</v>
      </c>
      <c r="N53" s="19">
        <v>1</v>
      </c>
      <c r="Y53" s="64">
        <f>VLOOKUP($C53,CHOOSE({1,2},Tableau2[ADRESSE],Tableau2[Num]),2,FALSE)</f>
        <v>3</v>
      </c>
      <c r="Z53" s="64">
        <f>VLOOKUP($J53,CHOOSE({1,2},Tableau2[ADRESSE],Tableau2[Num]),2,FALSE)</f>
        <v>24</v>
      </c>
      <c r="AA53" s="64" t="str">
        <f t="shared" si="0"/>
        <v>324</v>
      </c>
    </row>
    <row r="54" spans="1:27" x14ac:dyDescent="0.25">
      <c r="A54" s="11"/>
      <c r="B54" s="11"/>
      <c r="C54" s="45" t="s">
        <v>110</v>
      </c>
      <c r="D54" s="13">
        <v>1400</v>
      </c>
      <c r="E54" s="25" t="s">
        <v>21</v>
      </c>
      <c r="F54" s="11">
        <v>46.743727999999997</v>
      </c>
      <c r="G54" s="11">
        <v>6.5010570000000003</v>
      </c>
      <c r="H54" s="11"/>
      <c r="I54" s="11"/>
      <c r="J54" s="20" t="s">
        <v>87</v>
      </c>
      <c r="K54" s="21">
        <v>1355</v>
      </c>
      <c r="L54" s="18" t="s">
        <v>17</v>
      </c>
      <c r="M54" s="19">
        <v>15.85</v>
      </c>
      <c r="N54" s="19">
        <v>19.172000000000001</v>
      </c>
      <c r="P54" s="1" t="s">
        <v>22</v>
      </c>
      <c r="Q54" s="1">
        <v>46.761330100000002</v>
      </c>
      <c r="R54" s="1">
        <v>6.6392927999999998</v>
      </c>
      <c r="S54" s="1" t="s">
        <v>18</v>
      </c>
      <c r="T54" s="1">
        <v>46.743716900000003</v>
      </c>
      <c r="U54" s="1">
        <v>6.5010631999999999</v>
      </c>
      <c r="Y54" s="64">
        <f>VLOOKUP($C54,CHOOSE({1,2},Tableau2[ADRESSE],Tableau2[Num]),2,FALSE)</f>
        <v>7</v>
      </c>
      <c r="Z54" s="64">
        <f>VLOOKUP($J54,CHOOSE({1,2},Tableau2[ADRESSE],Tableau2[Num]),2,FALSE)</f>
        <v>3</v>
      </c>
      <c r="AA54" s="64" t="str">
        <f t="shared" si="0"/>
        <v>73</v>
      </c>
    </row>
    <row r="55" spans="1:27" x14ac:dyDescent="0.25">
      <c r="A55" s="11"/>
      <c r="B55" s="11"/>
      <c r="C55" s="45" t="s">
        <v>110</v>
      </c>
      <c r="D55" s="13">
        <v>1400</v>
      </c>
      <c r="E55" s="25" t="s">
        <v>21</v>
      </c>
      <c r="F55" s="11">
        <v>46.827877999999998</v>
      </c>
      <c r="G55" s="11">
        <v>6.6756169999999999</v>
      </c>
      <c r="H55" s="11"/>
      <c r="I55" s="11"/>
      <c r="J55" s="20" t="s">
        <v>88</v>
      </c>
      <c r="K55" s="21">
        <v>1422</v>
      </c>
      <c r="L55" s="18" t="s">
        <v>19</v>
      </c>
      <c r="M55" s="19">
        <v>9.6666666666666661</v>
      </c>
      <c r="N55" s="19">
        <v>12.345000000000001</v>
      </c>
      <c r="P55" s="1" t="s">
        <v>22</v>
      </c>
      <c r="Q55" s="1">
        <v>46.761330100000002</v>
      </c>
      <c r="R55" s="1">
        <v>6.6392927999999998</v>
      </c>
      <c r="S55" s="1" t="s">
        <v>20</v>
      </c>
      <c r="T55" s="1">
        <v>46.827875200000001</v>
      </c>
      <c r="U55" s="1">
        <v>6.6756111999999996</v>
      </c>
      <c r="Y55" s="64">
        <f>VLOOKUP($C55,CHOOSE({1,2},Tableau2[ADRESSE],Tableau2[Num]),2,FALSE)</f>
        <v>7</v>
      </c>
      <c r="Z55" s="64">
        <f>VLOOKUP($J55,CHOOSE({1,2},Tableau2[ADRESSE],Tableau2[Num]),2,FALSE)</f>
        <v>6</v>
      </c>
      <c r="AA55" s="64" t="str">
        <f t="shared" si="0"/>
        <v>76</v>
      </c>
    </row>
    <row r="56" spans="1:27" x14ac:dyDescent="0.25">
      <c r="A56" s="11"/>
      <c r="B56" s="11"/>
      <c r="C56" s="45" t="s">
        <v>110</v>
      </c>
      <c r="D56" s="13">
        <v>1400</v>
      </c>
      <c r="E56" s="25" t="s">
        <v>21</v>
      </c>
      <c r="F56" s="11"/>
      <c r="G56" s="11"/>
      <c r="H56" s="11"/>
      <c r="I56" s="11"/>
      <c r="J56" s="20" t="s">
        <v>110</v>
      </c>
      <c r="K56" s="21">
        <v>1400</v>
      </c>
      <c r="L56" s="18" t="s">
        <v>21</v>
      </c>
      <c r="M56" s="19">
        <v>0</v>
      </c>
      <c r="N56" s="19">
        <v>0</v>
      </c>
      <c r="P56" s="1" t="s">
        <v>22</v>
      </c>
      <c r="Q56" s="1">
        <v>46.761330100000002</v>
      </c>
      <c r="R56" s="1">
        <v>6.6392927999999998</v>
      </c>
      <c r="S56" s="1" t="s">
        <v>22</v>
      </c>
      <c r="T56" s="1">
        <v>46.761330100000002</v>
      </c>
      <c r="U56" s="1">
        <v>6.6392927999999998</v>
      </c>
      <c r="Y56" s="64">
        <f>VLOOKUP($C56,CHOOSE({1,2},Tableau2[ADRESSE],Tableau2[Num]),2,FALSE)</f>
        <v>7</v>
      </c>
      <c r="Z56" s="64">
        <f>VLOOKUP($J56,CHOOSE({1,2},Tableau2[ADRESSE],Tableau2[Num]),2,FALSE)</f>
        <v>7</v>
      </c>
      <c r="AA56" s="64" t="str">
        <f t="shared" si="0"/>
        <v>77</v>
      </c>
    </row>
    <row r="57" spans="1:27" x14ac:dyDescent="0.25">
      <c r="A57" s="11"/>
      <c r="B57" s="11"/>
      <c r="C57" s="45" t="s">
        <v>110</v>
      </c>
      <c r="D57" s="13">
        <v>1400</v>
      </c>
      <c r="E57" s="25" t="s">
        <v>21</v>
      </c>
      <c r="F57" s="11"/>
      <c r="G57" s="11"/>
      <c r="H57" s="11"/>
      <c r="I57" s="11"/>
      <c r="J57" s="20" t="s">
        <v>89</v>
      </c>
      <c r="K57" s="21">
        <v>1188</v>
      </c>
      <c r="L57" s="18" t="s">
        <v>23</v>
      </c>
      <c r="M57" s="19">
        <v>38.783333333333331</v>
      </c>
      <c r="N57" s="19">
        <v>54.323</v>
      </c>
      <c r="P57" s="1" t="s">
        <v>22</v>
      </c>
      <c r="Q57" s="1">
        <v>46.761330100000002</v>
      </c>
      <c r="R57" s="1">
        <v>6.6392927999999998</v>
      </c>
      <c r="S57" s="1" t="s">
        <v>24</v>
      </c>
      <c r="T57" s="1">
        <v>46.508026299999997</v>
      </c>
      <c r="U57" s="1">
        <v>6.3140438999999997</v>
      </c>
      <c r="Y57" s="64">
        <f>VLOOKUP($C57,CHOOSE({1,2},Tableau2[ADRESSE],Tableau2[Num]),2,FALSE)</f>
        <v>7</v>
      </c>
      <c r="Z57" s="64">
        <f>VLOOKUP($J57,CHOOSE({1,2},Tableau2[ADRESSE],Tableau2[Num]),2,FALSE)</f>
        <v>8</v>
      </c>
      <c r="AA57" s="64" t="str">
        <f t="shared" si="0"/>
        <v>78</v>
      </c>
    </row>
    <row r="58" spans="1:27" x14ac:dyDescent="0.25">
      <c r="A58" s="11"/>
      <c r="B58" s="11"/>
      <c r="C58" s="45" t="s">
        <v>110</v>
      </c>
      <c r="D58" s="13">
        <v>1400</v>
      </c>
      <c r="E58" s="25" t="s">
        <v>21</v>
      </c>
      <c r="F58" s="11"/>
      <c r="G58" s="11"/>
      <c r="H58" s="11"/>
      <c r="I58" s="11"/>
      <c r="J58" s="20" t="s">
        <v>90</v>
      </c>
      <c r="K58" s="21">
        <v>1073</v>
      </c>
      <c r="L58" s="18" t="s">
        <v>25</v>
      </c>
      <c r="M58" s="19">
        <v>31.7</v>
      </c>
      <c r="N58" s="19">
        <v>43.365000000000002</v>
      </c>
      <c r="P58" s="1" t="s">
        <v>22</v>
      </c>
      <c r="Q58" s="1">
        <v>46.761330100000002</v>
      </c>
      <c r="R58" s="1">
        <v>6.6392927999999998</v>
      </c>
      <c r="S58" s="1" t="s">
        <v>26</v>
      </c>
      <c r="T58" s="1">
        <v>46.539141299999997</v>
      </c>
      <c r="U58" s="1">
        <v>6.7077640999999897</v>
      </c>
      <c r="Y58" s="64">
        <f>VLOOKUP($C58,CHOOSE({1,2},Tableau2[ADRESSE],Tableau2[Num]),2,FALSE)</f>
        <v>7</v>
      </c>
      <c r="Z58" s="64">
        <f>VLOOKUP($J58,CHOOSE({1,2},Tableau2[ADRESSE],Tableau2[Num]),2,FALSE)</f>
        <v>10</v>
      </c>
      <c r="AA58" s="64" t="str">
        <f t="shared" si="0"/>
        <v>710</v>
      </c>
    </row>
    <row r="59" spans="1:27" x14ac:dyDescent="0.25">
      <c r="A59" s="11"/>
      <c r="B59" s="11"/>
      <c r="C59" s="45" t="s">
        <v>110</v>
      </c>
      <c r="D59" s="13">
        <v>1400</v>
      </c>
      <c r="E59" s="25" t="s">
        <v>21</v>
      </c>
      <c r="F59" s="11"/>
      <c r="G59" s="11"/>
      <c r="H59" s="11"/>
      <c r="I59" s="11"/>
      <c r="J59" s="20" t="s">
        <v>111</v>
      </c>
      <c r="K59" s="21">
        <v>1214</v>
      </c>
      <c r="L59" s="18" t="s">
        <v>27</v>
      </c>
      <c r="M59" s="19">
        <v>55.916666666666664</v>
      </c>
      <c r="N59" s="19">
        <v>87.677000000000007</v>
      </c>
      <c r="P59" s="1" t="s">
        <v>22</v>
      </c>
      <c r="Q59" s="1">
        <v>46.761330100000002</v>
      </c>
      <c r="R59" s="1">
        <v>6.6392927999999998</v>
      </c>
      <c r="S59" s="1" t="s">
        <v>28</v>
      </c>
      <c r="T59" s="1">
        <v>46.2211669</v>
      </c>
      <c r="U59" s="1">
        <v>6.0718948999999904</v>
      </c>
      <c r="Y59" s="64">
        <f>VLOOKUP($C59,CHOOSE({1,2},Tableau2[ADRESSE],Tableau2[Num]),2,FALSE)</f>
        <v>7</v>
      </c>
      <c r="Z59" s="64" t="e">
        <f>VLOOKUP($J59,CHOOSE({1,2},Tableau2[ADRESSE],Tableau2[Num]),2,FALSE)</f>
        <v>#N/A</v>
      </c>
      <c r="AA59" s="64" t="e">
        <f t="shared" si="0"/>
        <v>#N/A</v>
      </c>
    </row>
    <row r="60" spans="1:27" x14ac:dyDescent="0.25">
      <c r="A60" s="11"/>
      <c r="B60" s="11"/>
      <c r="C60" s="45" t="s">
        <v>110</v>
      </c>
      <c r="D60" s="13">
        <v>1400</v>
      </c>
      <c r="E60" s="25" t="s">
        <v>21</v>
      </c>
      <c r="F60" s="11"/>
      <c r="G60" s="11"/>
      <c r="H60" s="11"/>
      <c r="I60" s="11"/>
      <c r="J60" s="20" t="s">
        <v>92</v>
      </c>
      <c r="K60" s="21">
        <v>1144</v>
      </c>
      <c r="L60" s="18" t="s">
        <v>29</v>
      </c>
      <c r="M60" s="19">
        <v>37.733333333333334</v>
      </c>
      <c r="N60" s="19">
        <v>43.643999999999998</v>
      </c>
      <c r="P60" s="1" t="s">
        <v>22</v>
      </c>
      <c r="Q60" s="1">
        <v>46.761330100000002</v>
      </c>
      <c r="R60" s="1">
        <v>6.6392927999999998</v>
      </c>
      <c r="S60" s="1" t="s">
        <v>30</v>
      </c>
      <c r="T60" s="1">
        <v>46.551454100000001</v>
      </c>
      <c r="U60" s="1">
        <v>6.3751180999999999</v>
      </c>
      <c r="Y60" s="64">
        <f>VLOOKUP($C60,CHOOSE({1,2},Tableau2[ADRESSE],Tableau2[Num]),2,FALSE)</f>
        <v>7</v>
      </c>
      <c r="Z60" s="64">
        <f>VLOOKUP($J60,CHOOSE({1,2},Tableau2[ADRESSE],Tableau2[Num]),2,FALSE)</f>
        <v>13</v>
      </c>
      <c r="AA60" s="64" t="str">
        <f t="shared" si="0"/>
        <v>713</v>
      </c>
    </row>
    <row r="61" spans="1:27" x14ac:dyDescent="0.25">
      <c r="A61" s="11"/>
      <c r="B61" s="11"/>
      <c r="C61" s="45" t="s">
        <v>110</v>
      </c>
      <c r="D61" s="13">
        <v>1400</v>
      </c>
      <c r="E61" s="25" t="s">
        <v>21</v>
      </c>
      <c r="F61" s="11"/>
      <c r="G61" s="11"/>
      <c r="H61" s="11"/>
      <c r="I61" s="11"/>
      <c r="J61" s="20" t="s">
        <v>93</v>
      </c>
      <c r="K61" s="21">
        <v>1196</v>
      </c>
      <c r="L61" s="18" t="s">
        <v>31</v>
      </c>
      <c r="M61" s="19">
        <v>37.783333333333331</v>
      </c>
      <c r="N61" s="19">
        <v>58.932000000000002</v>
      </c>
      <c r="P61" s="1" t="s">
        <v>22</v>
      </c>
      <c r="Q61" s="1">
        <v>46.761330100000002</v>
      </c>
      <c r="R61" s="1">
        <v>6.6392927999999998</v>
      </c>
      <c r="S61" s="1" t="s">
        <v>32</v>
      </c>
      <c r="T61" s="1">
        <v>46.4148517</v>
      </c>
      <c r="U61" s="1">
        <v>6.2609893999999997</v>
      </c>
      <c r="Y61" s="64">
        <f>VLOOKUP($C61,CHOOSE({1,2},Tableau2[ADRESSE],Tableau2[Num]),2,FALSE)</f>
        <v>7</v>
      </c>
      <c r="Z61" s="64">
        <f>VLOOKUP($J61,CHOOSE({1,2},Tableau2[ADRESSE],Tableau2[Num]),2,FALSE)</f>
        <v>15</v>
      </c>
      <c r="AA61" s="64" t="str">
        <f t="shared" si="0"/>
        <v>715</v>
      </c>
    </row>
    <row r="62" spans="1:27" x14ac:dyDescent="0.25">
      <c r="A62" s="11"/>
      <c r="B62" s="11"/>
      <c r="C62" s="45" t="s">
        <v>110</v>
      </c>
      <c r="D62" s="13">
        <v>1400</v>
      </c>
      <c r="E62" s="25" t="s">
        <v>21</v>
      </c>
      <c r="F62" s="11"/>
      <c r="G62" s="11"/>
      <c r="H62" s="11"/>
      <c r="I62" s="11"/>
      <c r="J62" s="20" t="s">
        <v>94</v>
      </c>
      <c r="K62" s="21">
        <v>1214</v>
      </c>
      <c r="L62" s="18" t="s">
        <v>27</v>
      </c>
      <c r="M62" s="19">
        <v>53.416666666666664</v>
      </c>
      <c r="N62" s="19">
        <v>85.869</v>
      </c>
      <c r="P62" s="1" t="s">
        <v>22</v>
      </c>
      <c r="Q62" s="1">
        <v>46.761330100000002</v>
      </c>
      <c r="R62" s="1">
        <v>6.6392927999999998</v>
      </c>
      <c r="S62" s="1" t="s">
        <v>33</v>
      </c>
      <c r="T62" s="1">
        <v>46.215649999999997</v>
      </c>
      <c r="U62" s="1">
        <v>6.10168</v>
      </c>
      <c r="Y62" s="64">
        <f>VLOOKUP($C62,CHOOSE({1,2},Tableau2[ADRESSE],Tableau2[Num]),2,FALSE)</f>
        <v>7</v>
      </c>
      <c r="Z62" s="64">
        <f>VLOOKUP($J62,CHOOSE({1,2},Tableau2[ADRESSE],Tableau2[Num]),2,FALSE)</f>
        <v>16</v>
      </c>
      <c r="AA62" s="64" t="str">
        <f t="shared" si="0"/>
        <v>716</v>
      </c>
    </row>
    <row r="63" spans="1:27" x14ac:dyDescent="0.25">
      <c r="A63" s="11"/>
      <c r="B63" s="11"/>
      <c r="C63" s="45" t="s">
        <v>110</v>
      </c>
      <c r="D63" s="13">
        <v>1400</v>
      </c>
      <c r="E63" s="25" t="s">
        <v>21</v>
      </c>
      <c r="F63" s="11"/>
      <c r="G63" s="11"/>
      <c r="H63" s="11"/>
      <c r="I63" s="11"/>
      <c r="J63" s="20" t="s">
        <v>95</v>
      </c>
      <c r="K63" s="21">
        <v>1227</v>
      </c>
      <c r="L63" s="18" t="s">
        <v>34</v>
      </c>
      <c r="M63" s="19">
        <v>61.65</v>
      </c>
      <c r="N63" s="19">
        <v>97.248000000000005</v>
      </c>
      <c r="P63" s="1" t="s">
        <v>22</v>
      </c>
      <c r="Q63" s="1">
        <v>46.761330100000002</v>
      </c>
      <c r="R63" s="1">
        <v>6.6392927999999998</v>
      </c>
      <c r="S63" s="1" t="s">
        <v>35</v>
      </c>
      <c r="T63" s="1">
        <v>46.177252499999902</v>
      </c>
      <c r="U63" s="1">
        <v>6.1305909999999999</v>
      </c>
      <c r="Y63" s="64">
        <f>VLOOKUP($C63,CHOOSE({1,2},Tableau2[ADRESSE],Tableau2[Num]),2,FALSE)</f>
        <v>7</v>
      </c>
      <c r="Z63" s="64">
        <f>VLOOKUP($J63,CHOOSE({1,2},Tableau2[ADRESSE],Tableau2[Num]),2,FALSE)</f>
        <v>17</v>
      </c>
      <c r="AA63" s="64" t="str">
        <f t="shared" si="0"/>
        <v>717</v>
      </c>
    </row>
    <row r="64" spans="1:27" x14ac:dyDescent="0.25">
      <c r="A64" s="11"/>
      <c r="B64" s="11"/>
      <c r="C64" s="45" t="s">
        <v>110</v>
      </c>
      <c r="D64" s="13">
        <v>1400</v>
      </c>
      <c r="E64" s="25" t="s">
        <v>21</v>
      </c>
      <c r="F64" s="11"/>
      <c r="G64" s="11"/>
      <c r="H64" s="11"/>
      <c r="I64" s="11"/>
      <c r="J64" s="20" t="s">
        <v>96</v>
      </c>
      <c r="K64" s="21">
        <v>1348</v>
      </c>
      <c r="L64" s="18" t="s">
        <v>36</v>
      </c>
      <c r="M64" s="19">
        <v>49.833333333333336</v>
      </c>
      <c r="N64" s="19">
        <v>51.302</v>
      </c>
      <c r="P64" s="1" t="s">
        <v>22</v>
      </c>
      <c r="Q64" s="1">
        <v>46.761330100000002</v>
      </c>
      <c r="R64" s="1">
        <v>6.6392927999999998</v>
      </c>
      <c r="S64" s="1" t="s">
        <v>37</v>
      </c>
      <c r="T64" s="1">
        <v>46.575484099999997</v>
      </c>
      <c r="U64" s="1">
        <v>6.1875650999999996</v>
      </c>
      <c r="Y64" s="64">
        <f>VLOOKUP($C64,CHOOSE({1,2},Tableau2[ADRESSE],Tableau2[Num]),2,FALSE)</f>
        <v>7</v>
      </c>
      <c r="Z64" s="64">
        <f>VLOOKUP($J64,CHOOSE({1,2},Tableau2[ADRESSE],Tableau2[Num]),2,FALSE)</f>
        <v>19</v>
      </c>
      <c r="AA64" s="64" t="str">
        <f t="shared" si="0"/>
        <v>719</v>
      </c>
    </row>
    <row r="65" spans="1:27" x14ac:dyDescent="0.25">
      <c r="A65" s="11"/>
      <c r="B65" s="11"/>
      <c r="C65" s="45" t="s">
        <v>110</v>
      </c>
      <c r="D65" s="13">
        <v>1400</v>
      </c>
      <c r="E65" s="25" t="s">
        <v>21</v>
      </c>
      <c r="F65" s="11"/>
      <c r="G65" s="11"/>
      <c r="H65" s="11"/>
      <c r="I65" s="11"/>
      <c r="J65" s="20" t="s">
        <v>97</v>
      </c>
      <c r="K65" s="21">
        <v>1637</v>
      </c>
      <c r="L65" s="18" t="s">
        <v>38</v>
      </c>
      <c r="M65" s="19">
        <v>65.033333333333331</v>
      </c>
      <c r="N65" s="19">
        <v>75.301000000000002</v>
      </c>
      <c r="P65" s="1" t="s">
        <v>22</v>
      </c>
      <c r="Q65" s="1">
        <v>46.761330100000002</v>
      </c>
      <c r="R65" s="1">
        <v>6.6392927999999998</v>
      </c>
      <c r="S65" s="1" t="s">
        <v>39</v>
      </c>
      <c r="T65" s="1">
        <v>46.619399999999999</v>
      </c>
      <c r="U65" s="1">
        <v>7.1668607999999896</v>
      </c>
      <c r="Y65" s="64">
        <f>VLOOKUP($C65,CHOOSE({1,2},Tableau2[ADRESSE],Tableau2[Num]),2,FALSE)</f>
        <v>7</v>
      </c>
      <c r="Z65" s="64">
        <f>VLOOKUP($J65,CHOOSE({1,2},Tableau2[ADRESSE],Tableau2[Num]),2,FALSE)</f>
        <v>18</v>
      </c>
      <c r="AA65" s="64" t="str">
        <f t="shared" si="0"/>
        <v>718</v>
      </c>
    </row>
    <row r="66" spans="1:27" x14ac:dyDescent="0.25">
      <c r="A66" s="11"/>
      <c r="B66" s="11"/>
      <c r="C66" s="45" t="s">
        <v>110</v>
      </c>
      <c r="D66" s="13">
        <v>1400</v>
      </c>
      <c r="E66" s="25" t="s">
        <v>21</v>
      </c>
      <c r="F66" s="11"/>
      <c r="G66" s="11"/>
      <c r="H66" s="11"/>
      <c r="I66" s="11"/>
      <c r="J66" s="20" t="s">
        <v>98</v>
      </c>
      <c r="K66" s="21">
        <v>1730</v>
      </c>
      <c r="L66" s="18" t="s">
        <v>40</v>
      </c>
      <c r="M66" s="19">
        <v>41.333333333333336</v>
      </c>
      <c r="N66" s="19">
        <v>46.146000000000001</v>
      </c>
      <c r="P66" s="1" t="s">
        <v>22</v>
      </c>
      <c r="Q66" s="1">
        <v>46.761330100000002</v>
      </c>
      <c r="R66" s="1">
        <v>6.6392927999999998</v>
      </c>
      <c r="S66" s="1" t="s">
        <v>41</v>
      </c>
      <c r="T66" s="1">
        <v>46.751784099999902</v>
      </c>
      <c r="U66" s="1">
        <v>7.0906704999999999</v>
      </c>
      <c r="Y66" s="64">
        <f>VLOOKUP($C66,CHOOSE({1,2},Tableau2[ADRESSE],Tableau2[Num]),2,FALSE)</f>
        <v>7</v>
      </c>
      <c r="Z66" s="64">
        <f>VLOOKUP($J66,CHOOSE({1,2},Tableau2[ADRESSE],Tableau2[Num]),2,FALSE)</f>
        <v>21</v>
      </c>
      <c r="AA66" s="64" t="str">
        <f t="shared" si="0"/>
        <v>721</v>
      </c>
    </row>
    <row r="67" spans="1:27" x14ac:dyDescent="0.25">
      <c r="A67" s="11"/>
      <c r="B67" s="11"/>
      <c r="C67" s="45" t="s">
        <v>110</v>
      </c>
      <c r="D67" s="13">
        <v>1400</v>
      </c>
      <c r="E67" s="25" t="s">
        <v>21</v>
      </c>
      <c r="F67" s="11"/>
      <c r="G67" s="11"/>
      <c r="H67" s="11"/>
      <c r="I67" s="11"/>
      <c r="J67" s="20" t="s">
        <v>99</v>
      </c>
      <c r="K67" s="21">
        <v>1721</v>
      </c>
      <c r="L67" s="18" t="s">
        <v>42</v>
      </c>
      <c r="M67" s="19">
        <v>26.666666666666668</v>
      </c>
      <c r="N67" s="19">
        <v>37.883000000000003</v>
      </c>
      <c r="P67" s="1" t="s">
        <v>22</v>
      </c>
      <c r="Q67" s="1">
        <v>46.761330100000002</v>
      </c>
      <c r="R67" s="1">
        <v>6.6392927999999998</v>
      </c>
      <c r="S67" s="1" t="s">
        <v>43</v>
      </c>
      <c r="T67" s="1">
        <v>46.875567599999997</v>
      </c>
      <c r="U67" s="1">
        <v>7.0530827</v>
      </c>
      <c r="Y67" s="64">
        <f>VLOOKUP($C67,CHOOSE({1,2},Tableau2[ADRESSE],Tableau2[Num]),2,FALSE)</f>
        <v>7</v>
      </c>
      <c r="Z67" s="64">
        <f>VLOOKUP($J67,CHOOSE({1,2},Tableau2[ADRESSE],Tableau2[Num]),2,FALSE)</f>
        <v>9</v>
      </c>
      <c r="AA67" s="64" t="str">
        <f t="shared" si="0"/>
        <v>79</v>
      </c>
    </row>
    <row r="68" spans="1:27" x14ac:dyDescent="0.25">
      <c r="A68" s="11"/>
      <c r="B68" s="11"/>
      <c r="C68" s="45" t="s">
        <v>110</v>
      </c>
      <c r="D68" s="13">
        <v>1400</v>
      </c>
      <c r="E68" s="25" t="s">
        <v>21</v>
      </c>
      <c r="F68" s="11"/>
      <c r="G68" s="11"/>
      <c r="H68" s="11"/>
      <c r="I68" s="11"/>
      <c r="J68" s="20" t="s">
        <v>100</v>
      </c>
      <c r="K68" s="21">
        <v>2099</v>
      </c>
      <c r="L68" s="18" t="s">
        <v>44</v>
      </c>
      <c r="M68" s="19">
        <v>100.43333333333334</v>
      </c>
      <c r="N68" s="19">
        <v>119.788</v>
      </c>
      <c r="P68" s="1" t="s">
        <v>22</v>
      </c>
      <c r="Q68" s="1">
        <v>46.761330100000002</v>
      </c>
      <c r="R68" s="1">
        <v>6.6392927999999998</v>
      </c>
      <c r="S68" s="1" t="s">
        <v>45</v>
      </c>
      <c r="T68" s="1">
        <v>47.428670399999902</v>
      </c>
      <c r="U68" s="1">
        <v>7.0812714999999997</v>
      </c>
      <c r="Y68" s="64">
        <f>VLOOKUP($C68,CHOOSE({1,2},Tableau2[ADRESSE],Tableau2[Num]),2,FALSE)</f>
        <v>7</v>
      </c>
      <c r="Z68" s="64">
        <f>VLOOKUP($J68,CHOOSE({1,2},Tableau2[ADRESSE],Tableau2[Num]),2,FALSE)</f>
        <v>1</v>
      </c>
      <c r="AA68" s="64" t="str">
        <f t="shared" si="0"/>
        <v>71</v>
      </c>
    </row>
    <row r="69" spans="1:27" x14ac:dyDescent="0.25">
      <c r="A69" s="11"/>
      <c r="B69" s="11"/>
      <c r="C69" s="45" t="s">
        <v>110</v>
      </c>
      <c r="D69" s="13">
        <v>1400</v>
      </c>
      <c r="E69" s="25" t="s">
        <v>21</v>
      </c>
      <c r="F69" s="11"/>
      <c r="G69" s="11"/>
      <c r="H69" s="11"/>
      <c r="I69" s="11"/>
      <c r="J69" s="20" t="s">
        <v>101</v>
      </c>
      <c r="K69" s="21">
        <v>1042</v>
      </c>
      <c r="L69" s="18" t="s">
        <v>46</v>
      </c>
      <c r="M69" s="19">
        <v>17.033333333333335</v>
      </c>
      <c r="N69" s="19">
        <v>22.013000000000002</v>
      </c>
      <c r="P69" s="1" t="s">
        <v>22</v>
      </c>
      <c r="Q69" s="1">
        <v>46.761330100000002</v>
      </c>
      <c r="R69" s="1">
        <v>6.6392927999999998</v>
      </c>
      <c r="S69" s="1" t="s">
        <v>47</v>
      </c>
      <c r="T69" s="1">
        <v>46.621691899999902</v>
      </c>
      <c r="U69" s="1">
        <v>6.5910959999999896</v>
      </c>
      <c r="Y69" s="64">
        <f>VLOOKUP($C69,CHOOSE({1,2},Tableau2[ADRESSE],Tableau2[Num]),2,FALSE)</f>
        <v>7</v>
      </c>
      <c r="Z69" s="64">
        <f>VLOOKUP($J69,CHOOSE({1,2},Tableau2[ADRESSE],Tableau2[Num]),2,FALSE)</f>
        <v>12</v>
      </c>
      <c r="AA69" s="64" t="str">
        <f t="shared" si="0"/>
        <v>712</v>
      </c>
    </row>
    <row r="70" spans="1:27" x14ac:dyDescent="0.25">
      <c r="A70" s="11"/>
      <c r="B70" s="11"/>
      <c r="C70" s="45" t="s">
        <v>110</v>
      </c>
      <c r="D70" s="13">
        <v>1400</v>
      </c>
      <c r="E70" s="25" t="s">
        <v>21</v>
      </c>
      <c r="F70" s="11"/>
      <c r="G70" s="11"/>
      <c r="H70" s="11"/>
      <c r="I70" s="11"/>
      <c r="J70" s="20" t="s">
        <v>102</v>
      </c>
      <c r="K70" s="21">
        <v>1523</v>
      </c>
      <c r="L70" s="18" t="s">
        <v>48</v>
      </c>
      <c r="M70" s="19">
        <v>26.016666666666666</v>
      </c>
      <c r="N70" s="19">
        <v>29.407</v>
      </c>
      <c r="P70" s="1" t="s">
        <v>22</v>
      </c>
      <c r="Q70" s="1">
        <v>46.761330100000002</v>
      </c>
      <c r="R70" s="1">
        <v>6.6392927999999998</v>
      </c>
      <c r="S70" s="1" t="s">
        <v>49</v>
      </c>
      <c r="T70" s="1">
        <v>46.764646999999997</v>
      </c>
      <c r="U70" s="1">
        <v>6.8932726999999998</v>
      </c>
      <c r="Y70" s="64">
        <f>VLOOKUP($C70,CHOOSE({1,2},Tableau2[ADRESSE],Tableau2[Num]),2,FALSE)</f>
        <v>7</v>
      </c>
      <c r="Z70" s="64">
        <f>VLOOKUP($J70,CHOOSE({1,2},Tableau2[ADRESSE],Tableau2[Num]),2,FALSE)</f>
        <v>5</v>
      </c>
      <c r="AA70" s="64" t="str">
        <f t="shared" si="0"/>
        <v>75</v>
      </c>
    </row>
    <row r="71" spans="1:27" x14ac:dyDescent="0.25">
      <c r="A71" s="11"/>
      <c r="B71" s="11"/>
      <c r="C71" s="45" t="s">
        <v>110</v>
      </c>
      <c r="D71" s="13">
        <v>1400</v>
      </c>
      <c r="E71" s="25" t="s">
        <v>21</v>
      </c>
      <c r="F71" s="11"/>
      <c r="G71" s="11"/>
      <c r="H71" s="11"/>
      <c r="I71" s="11"/>
      <c r="J71" s="20" t="s">
        <v>103</v>
      </c>
      <c r="K71" s="21">
        <v>1725</v>
      </c>
      <c r="L71" s="18" t="s">
        <v>50</v>
      </c>
      <c r="M71" s="19">
        <v>39.216666666666669</v>
      </c>
      <c r="N71" s="19">
        <v>43.831000000000003</v>
      </c>
      <c r="P71" s="1" t="s">
        <v>22</v>
      </c>
      <c r="Q71" s="1">
        <v>46.761330100000002</v>
      </c>
      <c r="R71" s="1">
        <v>6.6392927999999998</v>
      </c>
      <c r="S71" s="1" t="s">
        <v>51</v>
      </c>
      <c r="T71" s="1">
        <v>46.782913499999999</v>
      </c>
      <c r="U71" s="1">
        <v>7.1111233</v>
      </c>
      <c r="Y71" s="64">
        <f>VLOOKUP($C71,CHOOSE({1,2},Tableau2[ADRESSE],Tableau2[Num]),2,FALSE)</f>
        <v>7</v>
      </c>
      <c r="Z71" s="64">
        <f>VLOOKUP($J71,CHOOSE({1,2},Tableau2[ADRESSE],Tableau2[Num]),2,FALSE)</f>
        <v>2</v>
      </c>
      <c r="AA71" s="64" t="str">
        <f t="shared" si="0"/>
        <v>72</v>
      </c>
    </row>
    <row r="72" spans="1:27" x14ac:dyDescent="0.25">
      <c r="A72" s="11"/>
      <c r="B72" s="11"/>
      <c r="C72" s="45" t="s">
        <v>110</v>
      </c>
      <c r="D72" s="13">
        <v>1400</v>
      </c>
      <c r="E72" s="25" t="s">
        <v>21</v>
      </c>
      <c r="F72" s="11"/>
      <c r="G72" s="11"/>
      <c r="H72" s="11"/>
      <c r="I72" s="11"/>
      <c r="J72" s="20" t="s">
        <v>104</v>
      </c>
      <c r="K72" s="21">
        <v>2074</v>
      </c>
      <c r="L72" s="18" t="s">
        <v>52</v>
      </c>
      <c r="M72" s="19">
        <v>34.116666666666667</v>
      </c>
      <c r="N72" s="19">
        <v>49.712000000000003</v>
      </c>
      <c r="P72" s="1" t="s">
        <v>22</v>
      </c>
      <c r="Q72" s="1">
        <v>46.761330100000002</v>
      </c>
      <c r="R72" s="1">
        <v>6.6392927999999998</v>
      </c>
      <c r="S72" s="1" t="s">
        <v>53</v>
      </c>
      <c r="T72" s="1">
        <v>47.00788</v>
      </c>
      <c r="U72" s="1">
        <v>7.0238100000000001</v>
      </c>
      <c r="Y72" s="64">
        <f>VLOOKUP($C72,CHOOSE({1,2},Tableau2[ADRESSE],Tableau2[Num]),2,FALSE)</f>
        <v>7</v>
      </c>
      <c r="Z72" s="64">
        <f>VLOOKUP($J72,CHOOSE({1,2},Tableau2[ADRESSE],Tableau2[Num]),2,FALSE)</f>
        <v>4</v>
      </c>
      <c r="AA72" s="64" t="str">
        <f t="shared" ref="AA72:AA135" si="1">Y72&amp;Z72</f>
        <v>74</v>
      </c>
    </row>
    <row r="73" spans="1:27" x14ac:dyDescent="0.25">
      <c r="A73" s="11"/>
      <c r="B73" s="11"/>
      <c r="C73" s="45" t="s">
        <v>110</v>
      </c>
      <c r="D73" s="13">
        <v>1400</v>
      </c>
      <c r="E73" s="25" t="s">
        <v>21</v>
      </c>
      <c r="F73" s="11"/>
      <c r="G73" s="11"/>
      <c r="H73" s="11"/>
      <c r="I73" s="11"/>
      <c r="J73" s="20" t="s">
        <v>105</v>
      </c>
      <c r="K73" s="21">
        <v>1038</v>
      </c>
      <c r="L73" s="18" t="s">
        <v>54</v>
      </c>
      <c r="M73" s="19">
        <v>15.566666666666666</v>
      </c>
      <c r="N73" s="19">
        <v>12.663</v>
      </c>
      <c r="P73" s="1" t="s">
        <v>22</v>
      </c>
      <c r="Q73" s="1">
        <v>46.761330100000002</v>
      </c>
      <c r="R73" s="1">
        <v>6.6392927999999998</v>
      </c>
      <c r="S73" s="1" t="s">
        <v>55</v>
      </c>
      <c r="T73" s="1">
        <v>46.692062200000002</v>
      </c>
      <c r="U73" s="1">
        <v>6.7085869999999996</v>
      </c>
      <c r="Y73" s="64">
        <f>VLOOKUP($C73,CHOOSE({1,2},Tableau2[ADRESSE],Tableau2[Num]),2,FALSE)</f>
        <v>7</v>
      </c>
      <c r="Z73" s="64">
        <f>VLOOKUP($J73,CHOOSE({1,2},Tableau2[ADRESSE],Tableau2[Num]),2,FALSE)</f>
        <v>20</v>
      </c>
      <c r="AA73" s="64" t="str">
        <f t="shared" si="1"/>
        <v>720</v>
      </c>
    </row>
    <row r="74" spans="1:27" x14ac:dyDescent="0.25">
      <c r="A74" s="11"/>
      <c r="B74" s="11"/>
      <c r="C74" s="45" t="s">
        <v>110</v>
      </c>
      <c r="D74" s="13">
        <v>1400</v>
      </c>
      <c r="E74" s="25" t="s">
        <v>21</v>
      </c>
      <c r="F74" s="11"/>
      <c r="G74" s="11"/>
      <c r="H74" s="11"/>
      <c r="I74" s="11"/>
      <c r="J74" s="20" t="s">
        <v>107</v>
      </c>
      <c r="K74" s="21">
        <v>1483</v>
      </c>
      <c r="L74" s="18" t="s">
        <v>56</v>
      </c>
      <c r="M74" s="19">
        <v>19.733333333333334</v>
      </c>
      <c r="N74" s="19">
        <v>24.064</v>
      </c>
      <c r="P74" s="1" t="s">
        <v>22</v>
      </c>
      <c r="Q74" s="1">
        <v>46.761330100000002</v>
      </c>
      <c r="R74" s="1">
        <v>6.6392927999999998</v>
      </c>
      <c r="S74" s="1" t="s">
        <v>57</v>
      </c>
      <c r="T74" s="1">
        <v>46.805825599999999</v>
      </c>
      <c r="U74" s="1">
        <v>6.8682451999999996</v>
      </c>
      <c r="Y74" s="64">
        <f>VLOOKUP($C74,CHOOSE({1,2},Tableau2[ADRESSE],Tableau2[Num]),2,FALSE)</f>
        <v>7</v>
      </c>
      <c r="Z74" s="64">
        <f>VLOOKUP($J74,CHOOSE({1,2},Tableau2[ADRESSE],Tableau2[Num]),2,FALSE)</f>
        <v>22</v>
      </c>
      <c r="AA74" s="64" t="str">
        <f t="shared" si="1"/>
        <v>722</v>
      </c>
    </row>
    <row r="75" spans="1:27" x14ac:dyDescent="0.25">
      <c r="A75" s="11"/>
      <c r="B75" s="11"/>
      <c r="C75" s="45" t="s">
        <v>110</v>
      </c>
      <c r="D75" s="13">
        <v>1400</v>
      </c>
      <c r="E75" s="25" t="s">
        <v>21</v>
      </c>
      <c r="F75" s="11"/>
      <c r="G75" s="11"/>
      <c r="H75" s="11"/>
      <c r="I75" s="11"/>
      <c r="J75" s="20" t="s">
        <v>106</v>
      </c>
      <c r="K75" s="21">
        <v>1734</v>
      </c>
      <c r="L75" s="18" t="s">
        <v>58</v>
      </c>
      <c r="M75" s="19">
        <v>51.7</v>
      </c>
      <c r="N75" s="19">
        <v>53.984000000000002</v>
      </c>
      <c r="P75" s="1" t="s">
        <v>22</v>
      </c>
      <c r="Q75" s="1">
        <v>46.761330100000002</v>
      </c>
      <c r="R75" s="1">
        <v>6.6392927999999998</v>
      </c>
      <c r="S75" s="1" t="s">
        <v>59</v>
      </c>
      <c r="T75" s="1">
        <v>46.768878600000001</v>
      </c>
      <c r="U75" s="1">
        <v>7.1987844000000001</v>
      </c>
      <c r="Y75" s="64">
        <f>VLOOKUP($C75,CHOOSE({1,2},Tableau2[ADRESSE],Tableau2[Num]),2,FALSE)</f>
        <v>7</v>
      </c>
      <c r="Z75" s="64">
        <f>VLOOKUP($J75,CHOOSE({1,2},Tableau2[ADRESSE],Tableau2[Num]),2,FALSE)</f>
        <v>23</v>
      </c>
      <c r="AA75" s="64" t="str">
        <f t="shared" si="1"/>
        <v>723</v>
      </c>
    </row>
    <row r="76" spans="1:27" x14ac:dyDescent="0.25">
      <c r="A76" s="11"/>
      <c r="B76" s="11"/>
      <c r="C76" s="45" t="s">
        <v>110</v>
      </c>
      <c r="D76" s="13">
        <v>1400</v>
      </c>
      <c r="E76" s="25" t="s">
        <v>21</v>
      </c>
      <c r="F76" s="11"/>
      <c r="G76" s="11"/>
      <c r="H76" s="11"/>
      <c r="I76" s="11"/>
      <c r="J76" s="20" t="s">
        <v>84</v>
      </c>
      <c r="K76" s="21">
        <v>1642</v>
      </c>
      <c r="L76" s="18" t="s">
        <v>16</v>
      </c>
      <c r="M76" s="19">
        <v>50.93333333333333</v>
      </c>
      <c r="N76" s="19">
        <v>58.773000000000003</v>
      </c>
      <c r="P76" s="1" t="s">
        <v>22</v>
      </c>
      <c r="Q76" s="1">
        <v>46.761330100000002</v>
      </c>
      <c r="R76" s="1">
        <v>6.6392927999999998</v>
      </c>
      <c r="S76" s="1" t="s">
        <v>85</v>
      </c>
      <c r="T76" s="1">
        <v>46.669365800000001</v>
      </c>
      <c r="U76" s="1">
        <v>7.0570814999999998</v>
      </c>
      <c r="Y76" s="64">
        <f>VLOOKUP($C76,CHOOSE({1,2},Tableau2[ADRESSE],Tableau2[Num]),2,FALSE)</f>
        <v>7</v>
      </c>
      <c r="Z76" s="64" t="e">
        <f>VLOOKUP($J76,CHOOSE({1,2},Tableau2[ADRESSE],Tableau2[Num]),2,FALSE)</f>
        <v>#N/A</v>
      </c>
      <c r="AA76" s="64" t="e">
        <f t="shared" si="1"/>
        <v>#N/A</v>
      </c>
    </row>
    <row r="77" spans="1:27" x14ac:dyDescent="0.25">
      <c r="A77" s="11"/>
      <c r="B77" s="11"/>
      <c r="C77" s="45" t="s">
        <v>110</v>
      </c>
      <c r="D77" s="13">
        <v>1400</v>
      </c>
      <c r="E77" s="25" t="s">
        <v>21</v>
      </c>
      <c r="F77" s="11"/>
      <c r="G77" s="11"/>
      <c r="H77" s="11"/>
      <c r="I77" s="11"/>
      <c r="J77" s="20" t="s">
        <v>108</v>
      </c>
      <c r="K77" s="21">
        <v>1242</v>
      </c>
      <c r="L77" s="18" t="s">
        <v>82</v>
      </c>
      <c r="M77" s="19">
        <v>1</v>
      </c>
      <c r="N77" s="19">
        <v>1</v>
      </c>
      <c r="Y77" s="64">
        <f>VLOOKUP($C77,CHOOSE({1,2},Tableau2[ADRESSE],Tableau2[Num]),2,FALSE)</f>
        <v>7</v>
      </c>
      <c r="Z77" s="64">
        <f>VLOOKUP($J77,CHOOSE({1,2},Tableau2[ADRESSE],Tableau2[Num]),2,FALSE)</f>
        <v>24</v>
      </c>
      <c r="AA77" s="64" t="str">
        <f t="shared" si="1"/>
        <v>724</v>
      </c>
    </row>
    <row r="78" spans="1:27" x14ac:dyDescent="0.25">
      <c r="A78" s="11"/>
      <c r="B78" s="11"/>
      <c r="C78" s="46" t="s">
        <v>89</v>
      </c>
      <c r="D78" s="13">
        <v>1188</v>
      </c>
      <c r="E78" s="26" t="s">
        <v>23</v>
      </c>
      <c r="F78" s="11">
        <v>46.743727999999997</v>
      </c>
      <c r="G78" s="11">
        <v>6.5010570000000003</v>
      </c>
      <c r="H78" s="11"/>
      <c r="I78" s="11"/>
      <c r="J78" s="20" t="s">
        <v>87</v>
      </c>
      <c r="K78" s="21">
        <v>1355</v>
      </c>
      <c r="L78" s="18" t="s">
        <v>17</v>
      </c>
      <c r="M78" s="19">
        <v>42.43333333333333</v>
      </c>
      <c r="N78" s="19">
        <v>57.185000000000002</v>
      </c>
      <c r="P78" s="1" t="s">
        <v>24</v>
      </c>
      <c r="Q78" s="1">
        <v>46.508026299999997</v>
      </c>
      <c r="R78" s="1">
        <v>6.3140438999999997</v>
      </c>
      <c r="S78" s="1" t="s">
        <v>18</v>
      </c>
      <c r="T78" s="1">
        <v>46.743716900000003</v>
      </c>
      <c r="U78" s="1">
        <v>6.5010631999999999</v>
      </c>
      <c r="Y78" s="64">
        <f>VLOOKUP($C78,CHOOSE({1,2},Tableau2[ADRESSE],Tableau2[Num]),2,FALSE)</f>
        <v>8</v>
      </c>
      <c r="Z78" s="64">
        <f>VLOOKUP($J78,CHOOSE({1,2},Tableau2[ADRESSE],Tableau2[Num]),2,FALSE)</f>
        <v>3</v>
      </c>
      <c r="AA78" s="64" t="str">
        <f t="shared" si="1"/>
        <v>83</v>
      </c>
    </row>
    <row r="79" spans="1:27" x14ac:dyDescent="0.25">
      <c r="A79" s="11"/>
      <c r="B79" s="11"/>
      <c r="C79" s="46" t="s">
        <v>89</v>
      </c>
      <c r="D79" s="13">
        <v>1188</v>
      </c>
      <c r="E79" s="26" t="s">
        <v>23</v>
      </c>
      <c r="F79" s="11">
        <v>46.827877999999998</v>
      </c>
      <c r="G79" s="11">
        <v>6.6756169999999999</v>
      </c>
      <c r="H79" s="11"/>
      <c r="I79" s="11"/>
      <c r="J79" s="20" t="s">
        <v>88</v>
      </c>
      <c r="K79" s="21">
        <v>1422</v>
      </c>
      <c r="L79" s="18" t="s">
        <v>19</v>
      </c>
      <c r="M79" s="19">
        <v>43.133333333333333</v>
      </c>
      <c r="N79" s="19">
        <v>63.000999999999998</v>
      </c>
      <c r="P79" s="1" t="s">
        <v>24</v>
      </c>
      <c r="Q79" s="1">
        <v>46.508026299999997</v>
      </c>
      <c r="R79" s="1">
        <v>6.3140438999999997</v>
      </c>
      <c r="S79" s="1" t="s">
        <v>20</v>
      </c>
      <c r="T79" s="1">
        <v>46.827875200000001</v>
      </c>
      <c r="U79" s="1">
        <v>6.6756111999999996</v>
      </c>
      <c r="Y79" s="64">
        <f>VLOOKUP($C79,CHOOSE({1,2},Tableau2[ADRESSE],Tableau2[Num]),2,FALSE)</f>
        <v>8</v>
      </c>
      <c r="Z79" s="64">
        <f>VLOOKUP($J79,CHOOSE({1,2},Tableau2[ADRESSE],Tableau2[Num]),2,FALSE)</f>
        <v>6</v>
      </c>
      <c r="AA79" s="64" t="str">
        <f t="shared" si="1"/>
        <v>86</v>
      </c>
    </row>
    <row r="80" spans="1:27" x14ac:dyDescent="0.25">
      <c r="A80" s="11"/>
      <c r="B80" s="11"/>
      <c r="C80" s="46" t="s">
        <v>89</v>
      </c>
      <c r="D80" s="13">
        <v>1188</v>
      </c>
      <c r="E80" s="26" t="s">
        <v>23</v>
      </c>
      <c r="F80" s="11"/>
      <c r="G80" s="11"/>
      <c r="H80" s="11"/>
      <c r="I80" s="11"/>
      <c r="J80" s="20" t="s">
        <v>110</v>
      </c>
      <c r="K80" s="21">
        <v>1400</v>
      </c>
      <c r="L80" s="18" t="s">
        <v>21</v>
      </c>
      <c r="M80" s="19">
        <v>38.466666666666669</v>
      </c>
      <c r="N80" s="19">
        <v>54.140999999999998</v>
      </c>
      <c r="P80" s="1" t="s">
        <v>24</v>
      </c>
      <c r="Q80" s="1">
        <v>46.508026299999997</v>
      </c>
      <c r="R80" s="1">
        <v>6.3140438999999997</v>
      </c>
      <c r="S80" s="1" t="s">
        <v>22</v>
      </c>
      <c r="T80" s="1">
        <v>46.761330100000002</v>
      </c>
      <c r="U80" s="1">
        <v>6.6392927999999998</v>
      </c>
      <c r="Y80" s="64">
        <f>VLOOKUP($C80,CHOOSE({1,2},Tableau2[ADRESSE],Tableau2[Num]),2,FALSE)</f>
        <v>8</v>
      </c>
      <c r="Z80" s="64">
        <f>VLOOKUP($J80,CHOOSE({1,2},Tableau2[ADRESSE],Tableau2[Num]),2,FALSE)</f>
        <v>7</v>
      </c>
      <c r="AA80" s="64" t="str">
        <f t="shared" si="1"/>
        <v>87</v>
      </c>
    </row>
    <row r="81" spans="1:27" x14ac:dyDescent="0.25">
      <c r="A81" s="11"/>
      <c r="B81" s="11"/>
      <c r="C81" s="46" t="s">
        <v>89</v>
      </c>
      <c r="D81" s="13">
        <v>1188</v>
      </c>
      <c r="E81" s="26" t="s">
        <v>23</v>
      </c>
      <c r="F81" s="11"/>
      <c r="G81" s="11"/>
      <c r="H81" s="11"/>
      <c r="I81" s="11"/>
      <c r="J81" s="20" t="s">
        <v>89</v>
      </c>
      <c r="K81" s="21">
        <v>1188</v>
      </c>
      <c r="L81" s="18" t="s">
        <v>23</v>
      </c>
      <c r="M81" s="19">
        <v>0</v>
      </c>
      <c r="N81" s="19">
        <v>0</v>
      </c>
      <c r="P81" s="1" t="s">
        <v>24</v>
      </c>
      <c r="Q81" s="1">
        <v>46.508026299999997</v>
      </c>
      <c r="R81" s="1">
        <v>6.3140438999999997</v>
      </c>
      <c r="S81" s="1" t="s">
        <v>24</v>
      </c>
      <c r="T81" s="1">
        <v>46.508026299999997</v>
      </c>
      <c r="U81" s="1">
        <v>6.3140438999999997</v>
      </c>
      <c r="Y81" s="64">
        <f>VLOOKUP($C81,CHOOSE({1,2},Tableau2[ADRESSE],Tableau2[Num]),2,FALSE)</f>
        <v>8</v>
      </c>
      <c r="Z81" s="64">
        <f>VLOOKUP($J81,CHOOSE({1,2},Tableau2[ADRESSE],Tableau2[Num]),2,FALSE)</f>
        <v>8</v>
      </c>
      <c r="AA81" s="64" t="str">
        <f t="shared" si="1"/>
        <v>88</v>
      </c>
    </row>
    <row r="82" spans="1:27" x14ac:dyDescent="0.25">
      <c r="A82" s="11"/>
      <c r="B82" s="11"/>
      <c r="C82" s="46" t="s">
        <v>89</v>
      </c>
      <c r="D82" s="13">
        <v>1188</v>
      </c>
      <c r="E82" s="26" t="s">
        <v>23</v>
      </c>
      <c r="F82" s="11"/>
      <c r="G82" s="11"/>
      <c r="H82" s="11"/>
      <c r="I82" s="11"/>
      <c r="J82" s="20" t="s">
        <v>90</v>
      </c>
      <c r="K82" s="21">
        <v>1073</v>
      </c>
      <c r="L82" s="18" t="s">
        <v>25</v>
      </c>
      <c r="M82" s="19">
        <v>36.733333333333334</v>
      </c>
      <c r="N82" s="19">
        <v>43.125999999999998</v>
      </c>
      <c r="P82" s="1" t="s">
        <v>24</v>
      </c>
      <c r="Q82" s="1">
        <v>46.508026299999997</v>
      </c>
      <c r="R82" s="1">
        <v>6.3140438999999997</v>
      </c>
      <c r="S82" s="1" t="s">
        <v>26</v>
      </c>
      <c r="T82" s="1">
        <v>46.539141299999997</v>
      </c>
      <c r="U82" s="1">
        <v>6.7077640999999897</v>
      </c>
      <c r="Y82" s="64">
        <f>VLOOKUP($C82,CHOOSE({1,2},Tableau2[ADRESSE],Tableau2[Num]),2,FALSE)</f>
        <v>8</v>
      </c>
      <c r="Z82" s="64">
        <f>VLOOKUP($J82,CHOOSE({1,2},Tableau2[ADRESSE],Tableau2[Num]),2,FALSE)</f>
        <v>10</v>
      </c>
      <c r="AA82" s="64" t="str">
        <f t="shared" si="1"/>
        <v>810</v>
      </c>
    </row>
    <row r="83" spans="1:27" x14ac:dyDescent="0.25">
      <c r="A83" s="11"/>
      <c r="B83" s="11"/>
      <c r="C83" s="46" t="s">
        <v>89</v>
      </c>
      <c r="D83" s="13">
        <v>1188</v>
      </c>
      <c r="E83" s="26" t="s">
        <v>23</v>
      </c>
      <c r="F83" s="11"/>
      <c r="G83" s="11"/>
      <c r="H83" s="11"/>
      <c r="I83" s="11"/>
      <c r="J83" s="20" t="s">
        <v>111</v>
      </c>
      <c r="K83" s="21">
        <v>1214</v>
      </c>
      <c r="L83" s="18" t="s">
        <v>27</v>
      </c>
      <c r="M83" s="19">
        <v>36.216666666666669</v>
      </c>
      <c r="N83" s="19">
        <v>46.334000000000003</v>
      </c>
      <c r="P83" s="1" t="s">
        <v>24</v>
      </c>
      <c r="Q83" s="1">
        <v>46.508026299999997</v>
      </c>
      <c r="R83" s="1">
        <v>6.3140438999999997</v>
      </c>
      <c r="S83" s="1" t="s">
        <v>28</v>
      </c>
      <c r="T83" s="1">
        <v>46.2211669</v>
      </c>
      <c r="U83" s="1">
        <v>6.0718948999999904</v>
      </c>
      <c r="Y83" s="64">
        <f>VLOOKUP($C83,CHOOSE({1,2},Tableau2[ADRESSE],Tableau2[Num]),2,FALSE)</f>
        <v>8</v>
      </c>
      <c r="Z83" s="64" t="e">
        <f>VLOOKUP($J83,CHOOSE({1,2},Tableau2[ADRESSE],Tableau2[Num]),2,FALSE)</f>
        <v>#N/A</v>
      </c>
      <c r="AA83" s="64" t="e">
        <f t="shared" si="1"/>
        <v>#N/A</v>
      </c>
    </row>
    <row r="84" spans="1:27" x14ac:dyDescent="0.25">
      <c r="A84" s="11"/>
      <c r="B84" s="11"/>
      <c r="C84" s="46" t="s">
        <v>89</v>
      </c>
      <c r="D84" s="13">
        <v>1188</v>
      </c>
      <c r="E84" s="26" t="s">
        <v>23</v>
      </c>
      <c r="F84" s="11"/>
      <c r="G84" s="11"/>
      <c r="H84" s="11"/>
      <c r="I84" s="11"/>
      <c r="J84" s="20" t="s">
        <v>92</v>
      </c>
      <c r="K84" s="21">
        <v>1144</v>
      </c>
      <c r="L84" s="18" t="s">
        <v>29</v>
      </c>
      <c r="M84" s="19">
        <v>12.816666666666666</v>
      </c>
      <c r="N84" s="19">
        <v>11.103999999999999</v>
      </c>
      <c r="P84" s="1" t="s">
        <v>24</v>
      </c>
      <c r="Q84" s="1">
        <v>46.508026299999997</v>
      </c>
      <c r="R84" s="1">
        <v>6.3140438999999997</v>
      </c>
      <c r="S84" s="1" t="s">
        <v>30</v>
      </c>
      <c r="T84" s="1">
        <v>46.551454100000001</v>
      </c>
      <c r="U84" s="1">
        <v>6.3751180999999999</v>
      </c>
      <c r="Y84" s="64">
        <f>VLOOKUP($C84,CHOOSE({1,2},Tableau2[ADRESSE],Tableau2[Num]),2,FALSE)</f>
        <v>8</v>
      </c>
      <c r="Z84" s="64">
        <f>VLOOKUP($J84,CHOOSE({1,2},Tableau2[ADRESSE],Tableau2[Num]),2,FALSE)</f>
        <v>13</v>
      </c>
      <c r="AA84" s="64" t="str">
        <f t="shared" si="1"/>
        <v>813</v>
      </c>
    </row>
    <row r="85" spans="1:27" x14ac:dyDescent="0.25">
      <c r="A85" s="11"/>
      <c r="B85" s="11"/>
      <c r="C85" s="46" t="s">
        <v>89</v>
      </c>
      <c r="D85" s="13">
        <v>1188</v>
      </c>
      <c r="E85" s="26" t="s">
        <v>23</v>
      </c>
      <c r="F85" s="11"/>
      <c r="G85" s="11"/>
      <c r="H85" s="11"/>
      <c r="I85" s="11"/>
      <c r="J85" s="20" t="s">
        <v>93</v>
      </c>
      <c r="K85" s="21">
        <v>1196</v>
      </c>
      <c r="L85" s="18" t="s">
        <v>31</v>
      </c>
      <c r="M85" s="19">
        <v>18.083333333333332</v>
      </c>
      <c r="N85" s="19">
        <v>17.588999999999999</v>
      </c>
      <c r="P85" s="1" t="s">
        <v>24</v>
      </c>
      <c r="Q85" s="1">
        <v>46.508026299999997</v>
      </c>
      <c r="R85" s="1">
        <v>6.3140438999999997</v>
      </c>
      <c r="S85" s="1" t="s">
        <v>32</v>
      </c>
      <c r="T85" s="1">
        <v>46.4148517</v>
      </c>
      <c r="U85" s="1">
        <v>6.2609893999999997</v>
      </c>
      <c r="Y85" s="64">
        <f>VLOOKUP($C85,CHOOSE({1,2},Tableau2[ADRESSE],Tableau2[Num]),2,FALSE)</f>
        <v>8</v>
      </c>
      <c r="Z85" s="64">
        <f>VLOOKUP($J85,CHOOSE({1,2},Tableau2[ADRESSE],Tableau2[Num]),2,FALSE)</f>
        <v>15</v>
      </c>
      <c r="AA85" s="64" t="str">
        <f t="shared" si="1"/>
        <v>815</v>
      </c>
    </row>
    <row r="86" spans="1:27" x14ac:dyDescent="0.25">
      <c r="A86" s="11"/>
      <c r="B86" s="11"/>
      <c r="C86" s="46" t="s">
        <v>89</v>
      </c>
      <c r="D86" s="13">
        <v>1188</v>
      </c>
      <c r="E86" s="26" t="s">
        <v>23</v>
      </c>
      <c r="F86" s="11"/>
      <c r="G86" s="11"/>
      <c r="H86" s="11"/>
      <c r="I86" s="11"/>
      <c r="J86" s="20" t="s">
        <v>94</v>
      </c>
      <c r="K86" s="21">
        <v>1214</v>
      </c>
      <c r="L86" s="18" t="s">
        <v>27</v>
      </c>
      <c r="M86" s="19">
        <v>33.716666666666669</v>
      </c>
      <c r="N86" s="19">
        <v>44.526000000000003</v>
      </c>
      <c r="P86" s="1" t="s">
        <v>24</v>
      </c>
      <c r="Q86" s="1">
        <v>46.508026299999997</v>
      </c>
      <c r="R86" s="1">
        <v>6.3140438999999997</v>
      </c>
      <c r="S86" s="1" t="s">
        <v>33</v>
      </c>
      <c r="T86" s="1">
        <v>46.215649999999997</v>
      </c>
      <c r="U86" s="1">
        <v>6.10168</v>
      </c>
      <c r="Y86" s="64">
        <f>VLOOKUP($C86,CHOOSE({1,2},Tableau2[ADRESSE],Tableau2[Num]),2,FALSE)</f>
        <v>8</v>
      </c>
      <c r="Z86" s="64">
        <f>VLOOKUP($J86,CHOOSE({1,2},Tableau2[ADRESSE],Tableau2[Num]),2,FALSE)</f>
        <v>16</v>
      </c>
      <c r="AA86" s="64" t="str">
        <f t="shared" si="1"/>
        <v>816</v>
      </c>
    </row>
    <row r="87" spans="1:27" x14ac:dyDescent="0.25">
      <c r="A87" s="11"/>
      <c r="B87" s="11"/>
      <c r="C87" s="46" t="s">
        <v>89</v>
      </c>
      <c r="D87" s="13">
        <v>1188</v>
      </c>
      <c r="E87" s="26" t="s">
        <v>23</v>
      </c>
      <c r="F87" s="11"/>
      <c r="G87" s="11"/>
      <c r="H87" s="11"/>
      <c r="I87" s="11"/>
      <c r="J87" s="20" t="s">
        <v>95</v>
      </c>
      <c r="K87" s="21">
        <v>1227</v>
      </c>
      <c r="L87" s="18" t="s">
        <v>34</v>
      </c>
      <c r="M87" s="19">
        <v>41.95</v>
      </c>
      <c r="N87" s="19">
        <v>55.905000000000001</v>
      </c>
      <c r="P87" s="1" t="s">
        <v>24</v>
      </c>
      <c r="Q87" s="1">
        <v>46.508026299999997</v>
      </c>
      <c r="R87" s="1">
        <v>6.3140438999999997</v>
      </c>
      <c r="S87" s="1" t="s">
        <v>35</v>
      </c>
      <c r="T87" s="1">
        <v>46.177252499999902</v>
      </c>
      <c r="U87" s="1">
        <v>6.1305909999999999</v>
      </c>
      <c r="Y87" s="64">
        <f>VLOOKUP($C87,CHOOSE({1,2},Tableau2[ADRESSE],Tableau2[Num]),2,FALSE)</f>
        <v>8</v>
      </c>
      <c r="Z87" s="64">
        <f>VLOOKUP($J87,CHOOSE({1,2},Tableau2[ADRESSE],Tableau2[Num]),2,FALSE)</f>
        <v>17</v>
      </c>
      <c r="AA87" s="64" t="str">
        <f t="shared" si="1"/>
        <v>817</v>
      </c>
    </row>
    <row r="88" spans="1:27" x14ac:dyDescent="0.25">
      <c r="A88" s="11"/>
      <c r="B88" s="11"/>
      <c r="C88" s="46" t="s">
        <v>89</v>
      </c>
      <c r="D88" s="13">
        <v>1188</v>
      </c>
      <c r="E88" s="26" t="s">
        <v>23</v>
      </c>
      <c r="F88" s="11"/>
      <c r="G88" s="11"/>
      <c r="H88" s="11"/>
      <c r="I88" s="11"/>
      <c r="J88" s="20" t="s">
        <v>96</v>
      </c>
      <c r="K88" s="21">
        <v>1348</v>
      </c>
      <c r="L88" s="18" t="s">
        <v>36</v>
      </c>
      <c r="M88" s="19">
        <v>25.966666666666665</v>
      </c>
      <c r="N88" s="19">
        <v>21.716999999999999</v>
      </c>
      <c r="P88" s="1" t="s">
        <v>24</v>
      </c>
      <c r="Q88" s="1">
        <v>46.508026299999997</v>
      </c>
      <c r="R88" s="1">
        <v>6.3140438999999997</v>
      </c>
      <c r="S88" s="1" t="s">
        <v>37</v>
      </c>
      <c r="T88" s="1">
        <v>46.575484099999997</v>
      </c>
      <c r="U88" s="1">
        <v>6.1875650999999996</v>
      </c>
      <c r="Y88" s="64">
        <f>VLOOKUP($C88,CHOOSE({1,2},Tableau2[ADRESSE],Tableau2[Num]),2,FALSE)</f>
        <v>8</v>
      </c>
      <c r="Z88" s="64">
        <f>VLOOKUP($J88,CHOOSE({1,2},Tableau2[ADRESSE],Tableau2[Num]),2,FALSE)</f>
        <v>19</v>
      </c>
      <c r="AA88" s="64" t="str">
        <f t="shared" si="1"/>
        <v>819</v>
      </c>
    </row>
    <row r="89" spans="1:27" x14ac:dyDescent="0.25">
      <c r="A89" s="11"/>
      <c r="B89" s="11"/>
      <c r="C89" s="46" t="s">
        <v>89</v>
      </c>
      <c r="D89" s="13">
        <v>1188</v>
      </c>
      <c r="E89" s="26" t="s">
        <v>23</v>
      </c>
      <c r="F89" s="11"/>
      <c r="G89" s="11"/>
      <c r="H89" s="11"/>
      <c r="I89" s="11"/>
      <c r="J89" s="20" t="s">
        <v>97</v>
      </c>
      <c r="K89" s="21">
        <v>1637</v>
      </c>
      <c r="L89" s="18" t="s">
        <v>38</v>
      </c>
      <c r="M89" s="19">
        <v>72.066666666666663</v>
      </c>
      <c r="N89" s="19">
        <v>95.2</v>
      </c>
      <c r="P89" s="1" t="s">
        <v>24</v>
      </c>
      <c r="Q89" s="1">
        <v>46.508026299999997</v>
      </c>
      <c r="R89" s="1">
        <v>6.3140438999999997</v>
      </c>
      <c r="S89" s="1" t="s">
        <v>39</v>
      </c>
      <c r="T89" s="1">
        <v>46.619399999999999</v>
      </c>
      <c r="U89" s="1">
        <v>7.1668607999999896</v>
      </c>
      <c r="Y89" s="64">
        <f>VLOOKUP($C89,CHOOSE({1,2},Tableau2[ADRESSE],Tableau2[Num]),2,FALSE)</f>
        <v>8</v>
      </c>
      <c r="Z89" s="64">
        <f>VLOOKUP($J89,CHOOSE({1,2},Tableau2[ADRESSE],Tableau2[Num]),2,FALSE)</f>
        <v>18</v>
      </c>
      <c r="AA89" s="64" t="str">
        <f t="shared" si="1"/>
        <v>818</v>
      </c>
    </row>
    <row r="90" spans="1:27" x14ac:dyDescent="0.25">
      <c r="A90" s="11"/>
      <c r="B90" s="11"/>
      <c r="C90" s="46" t="s">
        <v>89</v>
      </c>
      <c r="D90" s="13">
        <v>1188</v>
      </c>
      <c r="E90" s="26" t="s">
        <v>23</v>
      </c>
      <c r="F90" s="11"/>
      <c r="G90" s="11"/>
      <c r="H90" s="11"/>
      <c r="I90" s="11"/>
      <c r="J90" s="20" t="s">
        <v>98</v>
      </c>
      <c r="K90" s="21">
        <v>1730</v>
      </c>
      <c r="L90" s="18" t="s">
        <v>40</v>
      </c>
      <c r="M90" s="19">
        <v>64.683333333333337</v>
      </c>
      <c r="N90" s="19">
        <v>95.879000000000005</v>
      </c>
      <c r="P90" s="1" t="s">
        <v>24</v>
      </c>
      <c r="Q90" s="1">
        <v>46.508026299999997</v>
      </c>
      <c r="R90" s="1">
        <v>6.3140438999999997</v>
      </c>
      <c r="S90" s="1" t="s">
        <v>41</v>
      </c>
      <c r="T90" s="1">
        <v>46.751784099999902</v>
      </c>
      <c r="U90" s="1">
        <v>7.0906704999999999</v>
      </c>
      <c r="Y90" s="64">
        <f>VLOOKUP($C90,CHOOSE({1,2},Tableau2[ADRESSE],Tableau2[Num]),2,FALSE)</f>
        <v>8</v>
      </c>
      <c r="Z90" s="64">
        <f>VLOOKUP($J90,CHOOSE({1,2},Tableau2[ADRESSE],Tableau2[Num]),2,FALSE)</f>
        <v>21</v>
      </c>
      <c r="AA90" s="64" t="str">
        <f t="shared" si="1"/>
        <v>821</v>
      </c>
    </row>
    <row r="91" spans="1:27" x14ac:dyDescent="0.25">
      <c r="A91" s="11"/>
      <c r="B91" s="11"/>
      <c r="C91" s="46" t="s">
        <v>89</v>
      </c>
      <c r="D91" s="13">
        <v>1188</v>
      </c>
      <c r="E91" s="26" t="s">
        <v>23</v>
      </c>
      <c r="F91" s="11"/>
      <c r="G91" s="11"/>
      <c r="H91" s="11"/>
      <c r="I91" s="11"/>
      <c r="J91" s="20" t="s">
        <v>99</v>
      </c>
      <c r="K91" s="21">
        <v>1721</v>
      </c>
      <c r="L91" s="18" t="s">
        <v>42</v>
      </c>
      <c r="M91" s="19">
        <v>61.416666666666664</v>
      </c>
      <c r="N91" s="19">
        <v>90.031999999999996</v>
      </c>
      <c r="P91" s="1" t="s">
        <v>24</v>
      </c>
      <c r="Q91" s="1">
        <v>46.508026299999997</v>
      </c>
      <c r="R91" s="1">
        <v>6.3140438999999997</v>
      </c>
      <c r="S91" s="1" t="s">
        <v>43</v>
      </c>
      <c r="T91" s="1">
        <v>46.875567599999997</v>
      </c>
      <c r="U91" s="1">
        <v>7.0530827</v>
      </c>
      <c r="Y91" s="64">
        <f>VLOOKUP($C91,CHOOSE({1,2},Tableau2[ADRESSE],Tableau2[Num]),2,FALSE)</f>
        <v>8</v>
      </c>
      <c r="Z91" s="64">
        <f>VLOOKUP($J91,CHOOSE({1,2},Tableau2[ADRESSE],Tableau2[Num]),2,FALSE)</f>
        <v>9</v>
      </c>
      <c r="AA91" s="64" t="str">
        <f t="shared" si="1"/>
        <v>89</v>
      </c>
    </row>
    <row r="92" spans="1:27" x14ac:dyDescent="0.25">
      <c r="A92" s="27"/>
      <c r="B92" s="27"/>
      <c r="C92" s="46" t="s">
        <v>89</v>
      </c>
      <c r="D92" s="13">
        <v>1188</v>
      </c>
      <c r="E92" s="26" t="s">
        <v>23</v>
      </c>
      <c r="F92" s="15"/>
      <c r="G92" s="15"/>
      <c r="H92" s="15"/>
      <c r="I92" s="15"/>
      <c r="J92" s="20" t="s">
        <v>100</v>
      </c>
      <c r="K92" s="21">
        <v>2099</v>
      </c>
      <c r="L92" s="18" t="s">
        <v>44</v>
      </c>
      <c r="M92" s="19">
        <v>133.9</v>
      </c>
      <c r="N92" s="19">
        <v>170.44399999999999</v>
      </c>
      <c r="P92" s="1" t="s">
        <v>24</v>
      </c>
      <c r="Q92" s="1">
        <v>46.508026299999997</v>
      </c>
      <c r="R92" s="1">
        <v>6.3140438999999997</v>
      </c>
      <c r="S92" s="1" t="s">
        <v>45</v>
      </c>
      <c r="T92" s="1">
        <v>47.428670399999902</v>
      </c>
      <c r="U92" s="1">
        <v>7.0812714999999997</v>
      </c>
      <c r="Y92" s="64">
        <f>VLOOKUP($C92,CHOOSE({1,2},Tableau2[ADRESSE],Tableau2[Num]),2,FALSE)</f>
        <v>8</v>
      </c>
      <c r="Z92" s="64">
        <f>VLOOKUP($J92,CHOOSE({1,2},Tableau2[ADRESSE],Tableau2[Num]),2,FALSE)</f>
        <v>1</v>
      </c>
      <c r="AA92" s="64" t="str">
        <f t="shared" si="1"/>
        <v>81</v>
      </c>
    </row>
    <row r="93" spans="1:27" x14ac:dyDescent="0.25">
      <c r="A93" s="27"/>
      <c r="B93" s="27"/>
      <c r="C93" s="46" t="s">
        <v>89</v>
      </c>
      <c r="D93" s="13">
        <v>1188</v>
      </c>
      <c r="E93" s="26" t="s">
        <v>23</v>
      </c>
      <c r="F93" s="15"/>
      <c r="G93" s="15"/>
      <c r="H93" s="15"/>
      <c r="I93" s="15"/>
      <c r="J93" s="20" t="s">
        <v>101</v>
      </c>
      <c r="K93" s="21">
        <v>1042</v>
      </c>
      <c r="L93" s="18" t="s">
        <v>46</v>
      </c>
      <c r="M93" s="19">
        <v>32.516666666666666</v>
      </c>
      <c r="N93" s="19">
        <v>37.273000000000003</v>
      </c>
      <c r="P93" s="1" t="s">
        <v>24</v>
      </c>
      <c r="Q93" s="1">
        <v>46.508026299999997</v>
      </c>
      <c r="R93" s="1">
        <v>6.3140438999999997</v>
      </c>
      <c r="S93" s="1" t="s">
        <v>47</v>
      </c>
      <c r="T93" s="1">
        <v>46.621691899999902</v>
      </c>
      <c r="U93" s="1">
        <v>6.5910959999999896</v>
      </c>
      <c r="Y93" s="64">
        <f>VLOOKUP($C93,CHOOSE({1,2},Tableau2[ADRESSE],Tableau2[Num]),2,FALSE)</f>
        <v>8</v>
      </c>
      <c r="Z93" s="64">
        <f>VLOOKUP($J93,CHOOSE({1,2},Tableau2[ADRESSE],Tableau2[Num]),2,FALSE)</f>
        <v>12</v>
      </c>
      <c r="AA93" s="64" t="str">
        <f t="shared" si="1"/>
        <v>812</v>
      </c>
    </row>
    <row r="94" spans="1:27" x14ac:dyDescent="0.25">
      <c r="A94" s="27"/>
      <c r="B94" s="27"/>
      <c r="C94" s="46" t="s">
        <v>89</v>
      </c>
      <c r="D94" s="13">
        <v>1188</v>
      </c>
      <c r="E94" s="26" t="s">
        <v>23</v>
      </c>
      <c r="F94" s="15"/>
      <c r="G94" s="15"/>
      <c r="H94" s="15"/>
      <c r="I94" s="15"/>
      <c r="J94" s="20" t="s">
        <v>102</v>
      </c>
      <c r="K94" s="21">
        <v>1523</v>
      </c>
      <c r="L94" s="18" t="s">
        <v>48</v>
      </c>
      <c r="M94" s="19">
        <v>57.18333333333333</v>
      </c>
      <c r="N94" s="19">
        <v>69.206000000000003</v>
      </c>
      <c r="P94" s="1" t="s">
        <v>24</v>
      </c>
      <c r="Q94" s="1">
        <v>46.508026299999997</v>
      </c>
      <c r="R94" s="1">
        <v>6.3140438999999997</v>
      </c>
      <c r="S94" s="1" t="s">
        <v>49</v>
      </c>
      <c r="T94" s="1">
        <v>46.764646999999997</v>
      </c>
      <c r="U94" s="1">
        <v>6.8932726999999998</v>
      </c>
      <c r="Y94" s="64">
        <f>VLOOKUP($C94,CHOOSE({1,2},Tableau2[ADRESSE],Tableau2[Num]),2,FALSE)</f>
        <v>8</v>
      </c>
      <c r="Z94" s="64">
        <f>VLOOKUP($J94,CHOOSE({1,2},Tableau2[ADRESSE],Tableau2[Num]),2,FALSE)</f>
        <v>5</v>
      </c>
      <c r="AA94" s="64" t="str">
        <f t="shared" si="1"/>
        <v>85</v>
      </c>
    </row>
    <row r="95" spans="1:27" x14ac:dyDescent="0.25">
      <c r="A95" s="27"/>
      <c r="B95" s="27"/>
      <c r="C95" s="46" t="s">
        <v>89</v>
      </c>
      <c r="D95" s="13">
        <v>1188</v>
      </c>
      <c r="E95" s="26" t="s">
        <v>23</v>
      </c>
      <c r="F95" s="15"/>
      <c r="G95" s="15"/>
      <c r="H95" s="15"/>
      <c r="I95" s="15"/>
      <c r="J95" s="20" t="s">
        <v>103</v>
      </c>
      <c r="K95" s="21">
        <v>1725</v>
      </c>
      <c r="L95" s="18" t="s">
        <v>50</v>
      </c>
      <c r="M95" s="19">
        <v>67.099999999999994</v>
      </c>
      <c r="N95" s="19">
        <v>100.378</v>
      </c>
      <c r="P95" s="1" t="s">
        <v>24</v>
      </c>
      <c r="Q95" s="1">
        <v>46.508026299999997</v>
      </c>
      <c r="R95" s="1">
        <v>6.3140438999999997</v>
      </c>
      <c r="S95" s="1" t="s">
        <v>51</v>
      </c>
      <c r="T95" s="1">
        <v>46.782913499999999</v>
      </c>
      <c r="U95" s="1">
        <v>7.1111233</v>
      </c>
      <c r="Y95" s="64">
        <f>VLOOKUP($C95,CHOOSE({1,2},Tableau2[ADRESSE],Tableau2[Num]),2,FALSE)</f>
        <v>8</v>
      </c>
      <c r="Z95" s="64">
        <f>VLOOKUP($J95,CHOOSE({1,2},Tableau2[ADRESSE],Tableau2[Num]),2,FALSE)</f>
        <v>2</v>
      </c>
      <c r="AA95" s="64" t="str">
        <f t="shared" si="1"/>
        <v>82</v>
      </c>
    </row>
    <row r="96" spans="1:27" x14ac:dyDescent="0.25">
      <c r="A96" s="27"/>
      <c r="B96" s="27"/>
      <c r="C96" s="46" t="s">
        <v>89</v>
      </c>
      <c r="D96" s="13">
        <v>1188</v>
      </c>
      <c r="E96" s="26" t="s">
        <v>23</v>
      </c>
      <c r="F96" s="15"/>
      <c r="G96" s="15"/>
      <c r="H96" s="15"/>
      <c r="I96" s="15"/>
      <c r="J96" s="20" t="s">
        <v>104</v>
      </c>
      <c r="K96" s="21">
        <v>2074</v>
      </c>
      <c r="L96" s="18" t="s">
        <v>52</v>
      </c>
      <c r="M96" s="19">
        <v>67.583333333333329</v>
      </c>
      <c r="N96" s="19">
        <v>100.36799999999999</v>
      </c>
      <c r="P96" s="1" t="s">
        <v>24</v>
      </c>
      <c r="Q96" s="1">
        <v>46.508026299999997</v>
      </c>
      <c r="R96" s="1">
        <v>6.3140438999999997</v>
      </c>
      <c r="S96" s="1" t="s">
        <v>53</v>
      </c>
      <c r="T96" s="1">
        <v>47.00788</v>
      </c>
      <c r="U96" s="1">
        <v>7.0238100000000001</v>
      </c>
      <c r="Y96" s="64">
        <f>VLOOKUP($C96,CHOOSE({1,2},Tableau2[ADRESSE],Tableau2[Num]),2,FALSE)</f>
        <v>8</v>
      </c>
      <c r="Z96" s="64">
        <f>VLOOKUP($J96,CHOOSE({1,2},Tableau2[ADRESSE],Tableau2[Num]),2,FALSE)</f>
        <v>4</v>
      </c>
      <c r="AA96" s="64" t="str">
        <f t="shared" si="1"/>
        <v>84</v>
      </c>
    </row>
    <row r="97" spans="1:27" x14ac:dyDescent="0.25">
      <c r="A97" s="27"/>
      <c r="B97" s="27"/>
      <c r="C97" s="46" t="s">
        <v>89</v>
      </c>
      <c r="D97" s="13">
        <v>1188</v>
      </c>
      <c r="E97" s="26" t="s">
        <v>23</v>
      </c>
      <c r="F97" s="15"/>
      <c r="G97" s="15"/>
      <c r="H97" s="15"/>
      <c r="I97" s="15"/>
      <c r="J97" s="20" t="s">
        <v>105</v>
      </c>
      <c r="K97" s="21">
        <v>1038</v>
      </c>
      <c r="L97" s="18" t="s">
        <v>54</v>
      </c>
      <c r="M97" s="19">
        <v>44.45</v>
      </c>
      <c r="N97" s="19">
        <v>46.366</v>
      </c>
      <c r="P97" s="1" t="s">
        <v>24</v>
      </c>
      <c r="Q97" s="1">
        <v>46.508026299999997</v>
      </c>
      <c r="R97" s="1">
        <v>6.3140438999999997</v>
      </c>
      <c r="S97" s="1" t="s">
        <v>55</v>
      </c>
      <c r="T97" s="1">
        <v>46.692062200000002</v>
      </c>
      <c r="U97" s="1">
        <v>6.7085869999999996</v>
      </c>
      <c r="Y97" s="64">
        <f>VLOOKUP($C97,CHOOSE({1,2},Tableau2[ADRESSE],Tableau2[Num]),2,FALSE)</f>
        <v>8</v>
      </c>
      <c r="Z97" s="64">
        <f>VLOOKUP($J97,CHOOSE({1,2},Tableau2[ADRESSE],Tableau2[Num]),2,FALSE)</f>
        <v>20</v>
      </c>
      <c r="AA97" s="64" t="str">
        <f t="shared" si="1"/>
        <v>820</v>
      </c>
    </row>
    <row r="98" spans="1:27" x14ac:dyDescent="0.25">
      <c r="A98" s="27"/>
      <c r="B98" s="27"/>
      <c r="C98" s="46" t="s">
        <v>89</v>
      </c>
      <c r="D98" s="13">
        <v>1188</v>
      </c>
      <c r="E98" s="26" t="s">
        <v>23</v>
      </c>
      <c r="F98" s="15"/>
      <c r="G98" s="15"/>
      <c r="H98" s="15"/>
      <c r="I98" s="15"/>
      <c r="J98" s="20" t="s">
        <v>107</v>
      </c>
      <c r="K98" s="21">
        <v>1483</v>
      </c>
      <c r="L98" s="18" t="s">
        <v>56</v>
      </c>
      <c r="M98" s="19">
        <v>54.483333333333334</v>
      </c>
      <c r="N98" s="19">
        <v>76.212999999999994</v>
      </c>
      <c r="P98" s="1" t="s">
        <v>24</v>
      </c>
      <c r="Q98" s="1">
        <v>46.508026299999997</v>
      </c>
      <c r="R98" s="1">
        <v>6.3140438999999997</v>
      </c>
      <c r="S98" s="1" t="s">
        <v>57</v>
      </c>
      <c r="T98" s="1">
        <v>46.805825599999999</v>
      </c>
      <c r="U98" s="1">
        <v>6.8682451999999996</v>
      </c>
      <c r="Y98" s="64">
        <f>VLOOKUP($C98,CHOOSE({1,2},Tableau2[ADRESSE],Tableau2[Num]),2,FALSE)</f>
        <v>8</v>
      </c>
      <c r="Z98" s="64">
        <f>VLOOKUP($J98,CHOOSE({1,2},Tableau2[ADRESSE],Tableau2[Num]),2,FALSE)</f>
        <v>22</v>
      </c>
      <c r="AA98" s="64" t="str">
        <f t="shared" si="1"/>
        <v>822</v>
      </c>
    </row>
    <row r="99" spans="1:27" x14ac:dyDescent="0.25">
      <c r="A99" s="27"/>
      <c r="B99" s="27"/>
      <c r="C99" s="46" t="s">
        <v>89</v>
      </c>
      <c r="D99" s="13">
        <v>1188</v>
      </c>
      <c r="E99" s="26" t="s">
        <v>23</v>
      </c>
      <c r="F99" s="15"/>
      <c r="G99" s="15"/>
      <c r="H99" s="15"/>
      <c r="I99" s="15"/>
      <c r="J99" s="20" t="s">
        <v>106</v>
      </c>
      <c r="K99" s="21">
        <v>1734</v>
      </c>
      <c r="L99" s="18" t="s">
        <v>58</v>
      </c>
      <c r="M99" s="19">
        <v>78.966666666666669</v>
      </c>
      <c r="N99" s="19">
        <v>107.468</v>
      </c>
      <c r="P99" s="1" t="s">
        <v>24</v>
      </c>
      <c r="Q99" s="1">
        <v>46.508026299999997</v>
      </c>
      <c r="R99" s="1">
        <v>6.3140438999999997</v>
      </c>
      <c r="S99" s="1" t="s">
        <v>59</v>
      </c>
      <c r="T99" s="1">
        <v>46.768878600000001</v>
      </c>
      <c r="U99" s="1">
        <v>7.1987844000000001</v>
      </c>
      <c r="Y99" s="64">
        <f>VLOOKUP($C99,CHOOSE({1,2},Tableau2[ADRESSE],Tableau2[Num]),2,FALSE)</f>
        <v>8</v>
      </c>
      <c r="Z99" s="64">
        <f>VLOOKUP($J99,CHOOSE({1,2},Tableau2[ADRESSE],Tableau2[Num]),2,FALSE)</f>
        <v>23</v>
      </c>
      <c r="AA99" s="64" t="str">
        <f t="shared" si="1"/>
        <v>823</v>
      </c>
    </row>
    <row r="100" spans="1:27" x14ac:dyDescent="0.25">
      <c r="A100" s="15"/>
      <c r="B100" s="15"/>
      <c r="C100" s="46" t="s">
        <v>89</v>
      </c>
      <c r="D100" s="13">
        <v>1188</v>
      </c>
      <c r="E100" s="26" t="s">
        <v>23</v>
      </c>
      <c r="F100" s="15"/>
      <c r="G100" s="15"/>
      <c r="H100" s="15"/>
      <c r="I100" s="15"/>
      <c r="J100" s="20" t="s">
        <v>84</v>
      </c>
      <c r="K100" s="21">
        <v>1642</v>
      </c>
      <c r="L100" s="18" t="s">
        <v>16</v>
      </c>
      <c r="M100" s="19">
        <v>62.766666666666666</v>
      </c>
      <c r="N100" s="19">
        <v>87.084999999999994</v>
      </c>
      <c r="P100" s="1" t="s">
        <v>24</v>
      </c>
      <c r="Q100" s="1">
        <v>46.508026299999997</v>
      </c>
      <c r="R100" s="1">
        <v>6.3140438999999997</v>
      </c>
      <c r="S100" s="1" t="s">
        <v>85</v>
      </c>
      <c r="T100" s="1">
        <v>46.669365800000001</v>
      </c>
      <c r="U100" s="1">
        <v>7.0570814999999998</v>
      </c>
      <c r="Y100" s="64">
        <f>VLOOKUP($C100,CHOOSE({1,2},Tableau2[ADRESSE],Tableau2[Num]),2,FALSE)</f>
        <v>8</v>
      </c>
      <c r="Z100" s="64" t="e">
        <f>VLOOKUP($J100,CHOOSE({1,2},Tableau2[ADRESSE],Tableau2[Num]),2,FALSE)</f>
        <v>#N/A</v>
      </c>
      <c r="AA100" s="64" t="e">
        <f t="shared" si="1"/>
        <v>#N/A</v>
      </c>
    </row>
    <row r="101" spans="1:27" x14ac:dyDescent="0.25">
      <c r="A101" s="15"/>
      <c r="B101" s="15"/>
      <c r="C101" s="46" t="s">
        <v>89</v>
      </c>
      <c r="D101" s="13">
        <v>1188</v>
      </c>
      <c r="E101" s="26" t="s">
        <v>23</v>
      </c>
      <c r="F101" s="15"/>
      <c r="G101" s="15"/>
      <c r="H101" s="15"/>
      <c r="I101" s="15"/>
      <c r="J101" s="20" t="s">
        <v>108</v>
      </c>
      <c r="K101" s="21">
        <v>1242</v>
      </c>
      <c r="L101" s="18" t="s">
        <v>86</v>
      </c>
      <c r="M101" s="19">
        <v>1</v>
      </c>
      <c r="N101" s="19">
        <v>1</v>
      </c>
      <c r="Y101" s="64">
        <f>VLOOKUP($C101,CHOOSE({1,2},Tableau2[ADRESSE],Tableau2[Num]),2,FALSE)</f>
        <v>8</v>
      </c>
      <c r="Z101" s="64">
        <f>VLOOKUP($J101,CHOOSE({1,2},Tableau2[ADRESSE],Tableau2[Num]),2,FALSE)</f>
        <v>24</v>
      </c>
      <c r="AA101" s="64" t="str">
        <f t="shared" si="1"/>
        <v>824</v>
      </c>
    </row>
    <row r="102" spans="1:27" x14ac:dyDescent="0.25">
      <c r="A102" s="27"/>
      <c r="B102" s="27"/>
      <c r="C102" s="50" t="s">
        <v>90</v>
      </c>
      <c r="D102" s="13">
        <v>1073</v>
      </c>
      <c r="E102" s="18" t="s">
        <v>25</v>
      </c>
      <c r="F102" s="15">
        <v>46.743727999999997</v>
      </c>
      <c r="G102" s="15">
        <v>6.5010570000000003</v>
      </c>
      <c r="H102" s="15"/>
      <c r="I102" s="15"/>
      <c r="J102" s="20" t="s">
        <v>87</v>
      </c>
      <c r="K102" s="21">
        <v>1355</v>
      </c>
      <c r="L102" s="18" t="s">
        <v>17</v>
      </c>
      <c r="M102" s="19">
        <v>34.81666666666667</v>
      </c>
      <c r="N102" s="19">
        <v>44.707000000000001</v>
      </c>
      <c r="P102" s="1" t="s">
        <v>26</v>
      </c>
      <c r="Q102" s="1">
        <v>46.539141299999997</v>
      </c>
      <c r="R102" s="1">
        <v>6.7077640999999897</v>
      </c>
      <c r="S102" s="1" t="s">
        <v>18</v>
      </c>
      <c r="T102" s="1">
        <v>46.743716900000003</v>
      </c>
      <c r="U102" s="1">
        <v>6.5010631999999999</v>
      </c>
      <c r="Y102" s="64">
        <f>VLOOKUP($C102,CHOOSE({1,2},Tableau2[ADRESSE],Tableau2[Num]),2,FALSE)</f>
        <v>10</v>
      </c>
      <c r="Z102" s="64">
        <f>VLOOKUP($J102,CHOOSE({1,2},Tableau2[ADRESSE],Tableau2[Num]),2,FALSE)</f>
        <v>3</v>
      </c>
      <c r="AA102" s="64" t="str">
        <f t="shared" si="1"/>
        <v>103</v>
      </c>
    </row>
    <row r="103" spans="1:27" x14ac:dyDescent="0.25">
      <c r="A103" s="28"/>
      <c r="B103" s="28"/>
      <c r="C103" s="50" t="s">
        <v>90</v>
      </c>
      <c r="D103" s="13">
        <v>1073</v>
      </c>
      <c r="E103" s="18" t="s">
        <v>25</v>
      </c>
      <c r="F103" s="15">
        <v>46.827877999999998</v>
      </c>
      <c r="G103" s="15">
        <v>6.6756169999999999</v>
      </c>
      <c r="H103" s="15"/>
      <c r="I103" s="15"/>
      <c r="J103" s="20" t="s">
        <v>88</v>
      </c>
      <c r="K103" s="21">
        <v>1422</v>
      </c>
      <c r="L103" s="18" t="s">
        <v>19</v>
      </c>
      <c r="M103" s="19">
        <v>35.516666666666666</v>
      </c>
      <c r="N103" s="19">
        <v>50.523000000000003</v>
      </c>
      <c r="P103" s="1" t="s">
        <v>26</v>
      </c>
      <c r="Q103" s="1">
        <v>46.539141299999997</v>
      </c>
      <c r="R103" s="1">
        <v>6.7077640999999897</v>
      </c>
      <c r="S103" s="1" t="s">
        <v>20</v>
      </c>
      <c r="T103" s="1">
        <v>46.827875200000001</v>
      </c>
      <c r="U103" s="1">
        <v>6.6756111999999996</v>
      </c>
      <c r="Y103" s="64">
        <f>VLOOKUP($C103,CHOOSE({1,2},Tableau2[ADRESSE],Tableau2[Num]),2,FALSE)</f>
        <v>10</v>
      </c>
      <c r="Z103" s="64">
        <f>VLOOKUP($J103,CHOOSE({1,2},Tableau2[ADRESSE],Tableau2[Num]),2,FALSE)</f>
        <v>6</v>
      </c>
      <c r="AA103" s="64" t="str">
        <f t="shared" si="1"/>
        <v>106</v>
      </c>
    </row>
    <row r="104" spans="1:27" x14ac:dyDescent="0.25">
      <c r="A104" s="28"/>
      <c r="B104" s="28"/>
      <c r="C104" s="50" t="s">
        <v>90</v>
      </c>
      <c r="D104" s="13">
        <v>1073</v>
      </c>
      <c r="E104" s="18" t="s">
        <v>25</v>
      </c>
      <c r="F104" s="15"/>
      <c r="G104" s="15"/>
      <c r="H104" s="15"/>
      <c r="I104" s="15"/>
      <c r="J104" s="20" t="s">
        <v>110</v>
      </c>
      <c r="K104" s="21">
        <v>1400</v>
      </c>
      <c r="L104" s="18" t="s">
        <v>21</v>
      </c>
      <c r="M104" s="19">
        <v>30.833333333333332</v>
      </c>
      <c r="N104" s="19">
        <v>41.662999999999997</v>
      </c>
      <c r="P104" s="1" t="s">
        <v>26</v>
      </c>
      <c r="Q104" s="1">
        <v>46.539141299999997</v>
      </c>
      <c r="R104" s="1">
        <v>6.7077640999999897</v>
      </c>
      <c r="S104" s="1" t="s">
        <v>22</v>
      </c>
      <c r="T104" s="1">
        <v>46.761330100000002</v>
      </c>
      <c r="U104" s="1">
        <v>6.6392927999999998</v>
      </c>
      <c r="Y104" s="64">
        <f>VLOOKUP($C104,CHOOSE({1,2},Tableau2[ADRESSE],Tableau2[Num]),2,FALSE)</f>
        <v>10</v>
      </c>
      <c r="Z104" s="64">
        <f>VLOOKUP($J104,CHOOSE({1,2},Tableau2[ADRESSE],Tableau2[Num]),2,FALSE)</f>
        <v>7</v>
      </c>
      <c r="AA104" s="64" t="str">
        <f t="shared" si="1"/>
        <v>107</v>
      </c>
    </row>
    <row r="105" spans="1:27" x14ac:dyDescent="0.25">
      <c r="A105" s="15"/>
      <c r="B105" s="27"/>
      <c r="C105" s="50" t="s">
        <v>90</v>
      </c>
      <c r="D105" s="13">
        <v>1073</v>
      </c>
      <c r="E105" s="18" t="s">
        <v>25</v>
      </c>
      <c r="F105" s="15"/>
      <c r="G105" s="15"/>
      <c r="H105" s="15"/>
      <c r="I105" s="15"/>
      <c r="J105" s="20" t="s">
        <v>89</v>
      </c>
      <c r="K105" s="21">
        <v>1188</v>
      </c>
      <c r="L105" s="18" t="s">
        <v>23</v>
      </c>
      <c r="M105" s="19">
        <v>36.733333333333334</v>
      </c>
      <c r="N105" s="19">
        <v>42.338999999999999</v>
      </c>
      <c r="P105" s="1" t="s">
        <v>26</v>
      </c>
      <c r="Q105" s="1">
        <v>46.539141299999997</v>
      </c>
      <c r="R105" s="1">
        <v>6.7077640999999897</v>
      </c>
      <c r="S105" s="1" t="s">
        <v>24</v>
      </c>
      <c r="T105" s="1">
        <v>46.508026299999997</v>
      </c>
      <c r="U105" s="1">
        <v>6.3140438999999997</v>
      </c>
      <c r="Y105" s="64">
        <f>VLOOKUP($C105,CHOOSE({1,2},Tableau2[ADRESSE],Tableau2[Num]),2,FALSE)</f>
        <v>10</v>
      </c>
      <c r="Z105" s="64">
        <f>VLOOKUP($J105,CHOOSE({1,2},Tableau2[ADRESSE],Tableau2[Num]),2,FALSE)</f>
        <v>8</v>
      </c>
      <c r="AA105" s="64" t="str">
        <f t="shared" si="1"/>
        <v>108</v>
      </c>
    </row>
    <row r="106" spans="1:27" x14ac:dyDescent="0.25">
      <c r="A106" s="15"/>
      <c r="B106" s="15"/>
      <c r="C106" s="50" t="s">
        <v>90</v>
      </c>
      <c r="D106" s="13">
        <v>1073</v>
      </c>
      <c r="E106" s="18" t="s">
        <v>25</v>
      </c>
      <c r="F106" s="15"/>
      <c r="G106" s="15"/>
      <c r="H106" s="15"/>
      <c r="I106" s="15"/>
      <c r="J106" s="20" t="s">
        <v>90</v>
      </c>
      <c r="K106" s="21">
        <v>1073</v>
      </c>
      <c r="L106" s="18" t="s">
        <v>25</v>
      </c>
      <c r="M106" s="19">
        <v>0</v>
      </c>
      <c r="N106" s="19">
        <v>0</v>
      </c>
      <c r="P106" s="1" t="s">
        <v>26</v>
      </c>
      <c r="Q106" s="1">
        <v>46.539141299999997</v>
      </c>
      <c r="R106" s="1">
        <v>6.7077640999999897</v>
      </c>
      <c r="S106" s="1" t="s">
        <v>26</v>
      </c>
      <c r="T106" s="1">
        <v>46.539141299999997</v>
      </c>
      <c r="U106" s="1">
        <v>6.7077640999999897</v>
      </c>
      <c r="Y106" s="64">
        <f>VLOOKUP($C106,CHOOSE({1,2},Tableau2[ADRESSE],Tableau2[Num]),2,FALSE)</f>
        <v>10</v>
      </c>
      <c r="Z106" s="64">
        <f>VLOOKUP($J106,CHOOSE({1,2},Tableau2[ADRESSE],Tableau2[Num]),2,FALSE)</f>
        <v>10</v>
      </c>
      <c r="AA106" s="64" t="str">
        <f t="shared" si="1"/>
        <v>1010</v>
      </c>
    </row>
    <row r="107" spans="1:27" x14ac:dyDescent="0.25">
      <c r="A107" s="15"/>
      <c r="B107" s="15"/>
      <c r="C107" s="50" t="s">
        <v>90</v>
      </c>
      <c r="D107" s="13">
        <v>1073</v>
      </c>
      <c r="E107" s="18" t="s">
        <v>25</v>
      </c>
      <c r="F107" s="15"/>
      <c r="G107" s="15"/>
      <c r="H107" s="15"/>
      <c r="I107" s="15"/>
      <c r="J107" s="20" t="s">
        <v>111</v>
      </c>
      <c r="K107" s="21">
        <v>1214</v>
      </c>
      <c r="L107" s="18" t="s">
        <v>27</v>
      </c>
      <c r="M107" s="19">
        <v>53.866666666666667</v>
      </c>
      <c r="N107" s="19">
        <v>75.692999999999998</v>
      </c>
      <c r="P107" s="1" t="s">
        <v>26</v>
      </c>
      <c r="Q107" s="1">
        <v>46.539141299999997</v>
      </c>
      <c r="R107" s="1">
        <v>6.7077640999999897</v>
      </c>
      <c r="S107" s="1" t="s">
        <v>28</v>
      </c>
      <c r="T107" s="1">
        <v>46.2211669</v>
      </c>
      <c r="U107" s="1">
        <v>6.0718948999999904</v>
      </c>
      <c r="Y107" s="64">
        <f>VLOOKUP($C107,CHOOSE({1,2},Tableau2[ADRESSE],Tableau2[Num]),2,FALSE)</f>
        <v>10</v>
      </c>
      <c r="Z107" s="64" t="e">
        <f>VLOOKUP($J107,CHOOSE({1,2},Tableau2[ADRESSE],Tableau2[Num]),2,FALSE)</f>
        <v>#N/A</v>
      </c>
      <c r="AA107" s="64" t="e">
        <f t="shared" si="1"/>
        <v>#N/A</v>
      </c>
    </row>
    <row r="108" spans="1:27" x14ac:dyDescent="0.25">
      <c r="A108" s="28"/>
      <c r="B108" s="28"/>
      <c r="C108" s="50" t="s">
        <v>90</v>
      </c>
      <c r="D108" s="13">
        <v>1073</v>
      </c>
      <c r="E108" s="18" t="s">
        <v>25</v>
      </c>
      <c r="F108" s="15"/>
      <c r="G108" s="15"/>
      <c r="H108" s="15"/>
      <c r="I108" s="15"/>
      <c r="J108" s="20" t="s">
        <v>92</v>
      </c>
      <c r="K108" s="21">
        <v>1144</v>
      </c>
      <c r="L108" s="18" t="s">
        <v>29</v>
      </c>
      <c r="M108" s="19">
        <v>36.266666666666666</v>
      </c>
      <c r="N108" s="19">
        <v>37.845999999999997</v>
      </c>
      <c r="P108" s="1" t="s">
        <v>26</v>
      </c>
      <c r="Q108" s="1">
        <v>46.539141299999997</v>
      </c>
      <c r="R108" s="1">
        <v>6.7077640999999897</v>
      </c>
      <c r="S108" s="1" t="s">
        <v>30</v>
      </c>
      <c r="T108" s="1">
        <v>46.551454100000001</v>
      </c>
      <c r="U108" s="1">
        <v>6.3751180999999999</v>
      </c>
      <c r="Y108" s="64">
        <f>VLOOKUP($C108,CHOOSE({1,2},Tableau2[ADRESSE],Tableau2[Num]),2,FALSE)</f>
        <v>10</v>
      </c>
      <c r="Z108" s="64">
        <f>VLOOKUP($J108,CHOOSE({1,2},Tableau2[ADRESSE],Tableau2[Num]),2,FALSE)</f>
        <v>13</v>
      </c>
      <c r="AA108" s="64" t="str">
        <f t="shared" si="1"/>
        <v>1013</v>
      </c>
    </row>
    <row r="109" spans="1:27" x14ac:dyDescent="0.25">
      <c r="A109" s="27"/>
      <c r="B109" s="27"/>
      <c r="C109" s="50" t="s">
        <v>90</v>
      </c>
      <c r="D109" s="13">
        <v>1073</v>
      </c>
      <c r="E109" s="18" t="s">
        <v>25</v>
      </c>
      <c r="F109" s="15"/>
      <c r="G109" s="15"/>
      <c r="H109" s="15"/>
      <c r="I109" s="15"/>
      <c r="J109" s="20" t="s">
        <v>93</v>
      </c>
      <c r="K109" s="21">
        <v>1196</v>
      </c>
      <c r="L109" s="18" t="s">
        <v>31</v>
      </c>
      <c r="M109" s="19">
        <v>35.733333333333334</v>
      </c>
      <c r="N109" s="19">
        <v>46.948</v>
      </c>
      <c r="P109" s="1" t="s">
        <v>26</v>
      </c>
      <c r="Q109" s="1">
        <v>46.539141299999997</v>
      </c>
      <c r="R109" s="1">
        <v>6.7077640999999897</v>
      </c>
      <c r="S109" s="1" t="s">
        <v>32</v>
      </c>
      <c r="T109" s="1">
        <v>46.4148517</v>
      </c>
      <c r="U109" s="1">
        <v>6.2609893999999997</v>
      </c>
      <c r="Y109" s="64">
        <f>VLOOKUP($C109,CHOOSE({1,2},Tableau2[ADRESSE],Tableau2[Num]),2,FALSE)</f>
        <v>10</v>
      </c>
      <c r="Z109" s="64">
        <f>VLOOKUP($J109,CHOOSE({1,2},Tableau2[ADRESSE],Tableau2[Num]),2,FALSE)</f>
        <v>15</v>
      </c>
      <c r="AA109" s="64" t="str">
        <f t="shared" si="1"/>
        <v>1015</v>
      </c>
    </row>
    <row r="110" spans="1:27" x14ac:dyDescent="0.25">
      <c r="A110" s="27"/>
      <c r="B110" s="27"/>
      <c r="C110" s="50" t="s">
        <v>90</v>
      </c>
      <c r="D110" s="13">
        <v>1073</v>
      </c>
      <c r="E110" s="18" t="s">
        <v>25</v>
      </c>
      <c r="F110" s="15"/>
      <c r="G110" s="15"/>
      <c r="H110" s="15"/>
      <c r="I110" s="15"/>
      <c r="J110" s="20" t="s">
        <v>94</v>
      </c>
      <c r="K110" s="21">
        <v>1214</v>
      </c>
      <c r="L110" s="18" t="s">
        <v>27</v>
      </c>
      <c r="M110" s="19">
        <v>51.366666666666667</v>
      </c>
      <c r="N110" s="19">
        <v>73.885000000000005</v>
      </c>
      <c r="P110" s="1" t="s">
        <v>26</v>
      </c>
      <c r="Q110" s="1">
        <v>46.539141299999997</v>
      </c>
      <c r="R110" s="1">
        <v>6.7077640999999897</v>
      </c>
      <c r="S110" s="1" t="s">
        <v>33</v>
      </c>
      <c r="T110" s="1">
        <v>46.215649999999997</v>
      </c>
      <c r="U110" s="1">
        <v>6.10168</v>
      </c>
      <c r="Y110" s="64">
        <f>VLOOKUP($C110,CHOOSE({1,2},Tableau2[ADRESSE],Tableau2[Num]),2,FALSE)</f>
        <v>10</v>
      </c>
      <c r="Z110" s="64">
        <f>VLOOKUP($J110,CHOOSE({1,2},Tableau2[ADRESSE],Tableau2[Num]),2,FALSE)</f>
        <v>16</v>
      </c>
      <c r="AA110" s="64" t="str">
        <f t="shared" si="1"/>
        <v>1016</v>
      </c>
    </row>
    <row r="111" spans="1:27" x14ac:dyDescent="0.25">
      <c r="A111" s="15"/>
      <c r="B111" s="15"/>
      <c r="C111" s="50" t="s">
        <v>90</v>
      </c>
      <c r="D111" s="13">
        <v>1073</v>
      </c>
      <c r="E111" s="18" t="s">
        <v>25</v>
      </c>
      <c r="F111" s="15"/>
      <c r="G111" s="15"/>
      <c r="H111" s="15"/>
      <c r="I111" s="15"/>
      <c r="J111" s="20" t="s">
        <v>95</v>
      </c>
      <c r="K111" s="21">
        <v>1227</v>
      </c>
      <c r="L111" s="18" t="s">
        <v>34</v>
      </c>
      <c r="M111" s="19">
        <v>59.6</v>
      </c>
      <c r="N111" s="19">
        <v>85.263999999999996</v>
      </c>
      <c r="P111" s="1" t="s">
        <v>26</v>
      </c>
      <c r="Q111" s="1">
        <v>46.539141299999997</v>
      </c>
      <c r="R111" s="1">
        <v>6.7077640999999897</v>
      </c>
      <c r="S111" s="1" t="s">
        <v>35</v>
      </c>
      <c r="T111" s="1">
        <v>46.177252499999902</v>
      </c>
      <c r="U111" s="1">
        <v>6.1305909999999999</v>
      </c>
      <c r="Y111" s="64">
        <f>VLOOKUP($C111,CHOOSE({1,2},Tableau2[ADRESSE],Tableau2[Num]),2,FALSE)</f>
        <v>10</v>
      </c>
      <c r="Z111" s="64">
        <f>VLOOKUP($J111,CHOOSE({1,2},Tableau2[ADRESSE],Tableau2[Num]),2,FALSE)</f>
        <v>17</v>
      </c>
      <c r="AA111" s="64" t="str">
        <f t="shared" si="1"/>
        <v>1017</v>
      </c>
    </row>
    <row r="112" spans="1:27" x14ac:dyDescent="0.25">
      <c r="A112" s="27"/>
      <c r="B112" s="27"/>
      <c r="C112" s="50" t="s">
        <v>90</v>
      </c>
      <c r="D112" s="13">
        <v>1073</v>
      </c>
      <c r="E112" s="18" t="s">
        <v>25</v>
      </c>
      <c r="F112" s="15"/>
      <c r="G112" s="15"/>
      <c r="H112" s="15"/>
      <c r="I112" s="15"/>
      <c r="J112" s="20" t="s">
        <v>96</v>
      </c>
      <c r="K112" s="21">
        <v>1348</v>
      </c>
      <c r="L112" s="18" t="s">
        <v>36</v>
      </c>
      <c r="M112" s="19">
        <v>62.7</v>
      </c>
      <c r="N112" s="19">
        <v>64.055999999999997</v>
      </c>
      <c r="P112" s="1" t="s">
        <v>26</v>
      </c>
      <c r="Q112" s="1">
        <v>46.539141299999997</v>
      </c>
      <c r="R112" s="1">
        <v>6.7077640999999897</v>
      </c>
      <c r="S112" s="1" t="s">
        <v>37</v>
      </c>
      <c r="T112" s="1">
        <v>46.575484099999997</v>
      </c>
      <c r="U112" s="1">
        <v>6.1875650999999996</v>
      </c>
      <c r="Y112" s="64">
        <f>VLOOKUP($C112,CHOOSE({1,2},Tableau2[ADRESSE],Tableau2[Num]),2,FALSE)</f>
        <v>10</v>
      </c>
      <c r="Z112" s="64">
        <f>VLOOKUP($J112,CHOOSE({1,2},Tableau2[ADRESSE],Tableau2[Num]),2,FALSE)</f>
        <v>19</v>
      </c>
      <c r="AA112" s="64" t="str">
        <f t="shared" si="1"/>
        <v>1019</v>
      </c>
    </row>
    <row r="113" spans="1:27" x14ac:dyDescent="0.25">
      <c r="A113" s="27"/>
      <c r="B113" s="27"/>
      <c r="C113" s="50" t="s">
        <v>90</v>
      </c>
      <c r="D113" s="13">
        <v>1073</v>
      </c>
      <c r="E113" s="18" t="s">
        <v>25</v>
      </c>
      <c r="F113" s="15"/>
      <c r="G113" s="15"/>
      <c r="H113" s="15"/>
      <c r="I113" s="15"/>
      <c r="J113" s="20" t="s">
        <v>97</v>
      </c>
      <c r="K113" s="21">
        <v>1637</v>
      </c>
      <c r="L113" s="18" t="s">
        <v>38</v>
      </c>
      <c r="M113" s="19">
        <v>50.466666666666669</v>
      </c>
      <c r="N113" s="19">
        <v>61.051000000000002</v>
      </c>
      <c r="P113" s="1" t="s">
        <v>26</v>
      </c>
      <c r="Q113" s="1">
        <v>46.539141299999997</v>
      </c>
      <c r="R113" s="1">
        <v>6.7077640999999897</v>
      </c>
      <c r="S113" s="1" t="s">
        <v>39</v>
      </c>
      <c r="T113" s="1">
        <v>46.619399999999999</v>
      </c>
      <c r="U113" s="1">
        <v>7.1668607999999896</v>
      </c>
      <c r="Y113" s="64">
        <f>VLOOKUP($C113,CHOOSE({1,2},Tableau2[ADRESSE],Tableau2[Num]),2,FALSE)</f>
        <v>10</v>
      </c>
      <c r="Z113" s="64">
        <f>VLOOKUP($J113,CHOOSE({1,2},Tableau2[ADRESSE],Tableau2[Num]),2,FALSE)</f>
        <v>18</v>
      </c>
      <c r="AA113" s="64" t="str">
        <f t="shared" si="1"/>
        <v>1018</v>
      </c>
    </row>
    <row r="114" spans="1:27" x14ac:dyDescent="0.25">
      <c r="A114" s="15"/>
      <c r="B114" s="15"/>
      <c r="C114" s="50" t="s">
        <v>90</v>
      </c>
      <c r="D114" s="13">
        <v>1073</v>
      </c>
      <c r="E114" s="18" t="s">
        <v>25</v>
      </c>
      <c r="F114" s="15"/>
      <c r="G114" s="15"/>
      <c r="H114" s="15"/>
      <c r="I114" s="15"/>
      <c r="J114" s="20" t="s">
        <v>98</v>
      </c>
      <c r="K114" s="21">
        <v>1730</v>
      </c>
      <c r="L114" s="18" t="s">
        <v>40</v>
      </c>
      <c r="M114" s="19">
        <v>43.083333333333336</v>
      </c>
      <c r="N114" s="19">
        <v>61.73</v>
      </c>
      <c r="P114" s="1" t="s">
        <v>26</v>
      </c>
      <c r="Q114" s="1">
        <v>46.539141299999997</v>
      </c>
      <c r="R114" s="1">
        <v>6.7077640999999897</v>
      </c>
      <c r="S114" s="1" t="s">
        <v>41</v>
      </c>
      <c r="T114" s="1">
        <v>46.751784099999902</v>
      </c>
      <c r="U114" s="1">
        <v>7.0906704999999999</v>
      </c>
      <c r="Y114" s="64">
        <f>VLOOKUP($C114,CHOOSE({1,2},Tableau2[ADRESSE],Tableau2[Num]),2,FALSE)</f>
        <v>10</v>
      </c>
      <c r="Z114" s="64">
        <f>VLOOKUP($J114,CHOOSE({1,2},Tableau2[ADRESSE],Tableau2[Num]),2,FALSE)</f>
        <v>21</v>
      </c>
      <c r="AA114" s="64" t="str">
        <f t="shared" si="1"/>
        <v>1021</v>
      </c>
    </row>
    <row r="115" spans="1:27" x14ac:dyDescent="0.25">
      <c r="A115" s="27"/>
      <c r="B115" s="27"/>
      <c r="C115" s="50" t="s">
        <v>90</v>
      </c>
      <c r="D115" s="13">
        <v>1073</v>
      </c>
      <c r="E115" s="18" t="s">
        <v>25</v>
      </c>
      <c r="F115" s="15"/>
      <c r="G115" s="15"/>
      <c r="H115" s="15"/>
      <c r="I115" s="15"/>
      <c r="J115" s="20" t="s">
        <v>99</v>
      </c>
      <c r="K115" s="21">
        <v>1721</v>
      </c>
      <c r="L115" s="18" t="s">
        <v>42</v>
      </c>
      <c r="M115" s="19">
        <v>45</v>
      </c>
      <c r="N115" s="19">
        <v>51.017000000000003</v>
      </c>
      <c r="P115" s="1" t="s">
        <v>26</v>
      </c>
      <c r="Q115" s="1">
        <v>46.539141299999997</v>
      </c>
      <c r="R115" s="1">
        <v>6.7077640999999897</v>
      </c>
      <c r="S115" s="1" t="s">
        <v>43</v>
      </c>
      <c r="T115" s="1">
        <v>46.875567599999997</v>
      </c>
      <c r="U115" s="1">
        <v>7.0530827</v>
      </c>
      <c r="Y115" s="64">
        <f>VLOOKUP($C115,CHOOSE({1,2},Tableau2[ADRESSE],Tableau2[Num]),2,FALSE)</f>
        <v>10</v>
      </c>
      <c r="Z115" s="64">
        <f>VLOOKUP($J115,CHOOSE({1,2},Tableau2[ADRESSE],Tableau2[Num]),2,FALSE)</f>
        <v>9</v>
      </c>
      <c r="AA115" s="64" t="str">
        <f t="shared" si="1"/>
        <v>109</v>
      </c>
    </row>
    <row r="116" spans="1:27" x14ac:dyDescent="0.25">
      <c r="A116" s="28"/>
      <c r="B116" s="15"/>
      <c r="C116" s="50" t="s">
        <v>90</v>
      </c>
      <c r="D116" s="13">
        <v>1073</v>
      </c>
      <c r="E116" s="18" t="s">
        <v>25</v>
      </c>
      <c r="F116" s="15"/>
      <c r="G116" s="15"/>
      <c r="H116" s="15"/>
      <c r="I116" s="15"/>
      <c r="J116" s="20" t="s">
        <v>100</v>
      </c>
      <c r="K116" s="21">
        <v>2099</v>
      </c>
      <c r="L116" s="18" t="s">
        <v>44</v>
      </c>
      <c r="M116" s="19">
        <v>126.28333333333333</v>
      </c>
      <c r="N116" s="19">
        <v>157.96600000000001</v>
      </c>
      <c r="P116" s="1" t="s">
        <v>26</v>
      </c>
      <c r="Q116" s="1">
        <v>46.539141299999997</v>
      </c>
      <c r="R116" s="1">
        <v>6.7077640999999897</v>
      </c>
      <c r="S116" s="1" t="s">
        <v>45</v>
      </c>
      <c r="T116" s="1">
        <v>47.428670399999902</v>
      </c>
      <c r="U116" s="1">
        <v>7.0812714999999997</v>
      </c>
      <c r="Y116" s="64">
        <f>VLOOKUP($C116,CHOOSE({1,2},Tableau2[ADRESSE],Tableau2[Num]),2,FALSE)</f>
        <v>10</v>
      </c>
      <c r="Z116" s="64">
        <f>VLOOKUP($J116,CHOOSE({1,2},Tableau2[ADRESSE],Tableau2[Num]),2,FALSE)</f>
        <v>1</v>
      </c>
      <c r="AA116" s="64" t="str">
        <f t="shared" si="1"/>
        <v>101</v>
      </c>
    </row>
    <row r="117" spans="1:27" x14ac:dyDescent="0.25">
      <c r="A117" s="28"/>
      <c r="B117" s="28"/>
      <c r="C117" s="50" t="s">
        <v>90</v>
      </c>
      <c r="D117" s="13">
        <v>1073</v>
      </c>
      <c r="E117" s="18" t="s">
        <v>25</v>
      </c>
      <c r="F117" s="15"/>
      <c r="G117" s="15"/>
      <c r="H117" s="15"/>
      <c r="I117" s="15"/>
      <c r="J117" s="20" t="s">
        <v>101</v>
      </c>
      <c r="K117" s="21">
        <v>1042</v>
      </c>
      <c r="L117" s="18" t="s">
        <v>46</v>
      </c>
      <c r="M117" s="19">
        <v>24.05</v>
      </c>
      <c r="N117" s="19">
        <v>19.978999999999999</v>
      </c>
      <c r="P117" s="1" t="s">
        <v>26</v>
      </c>
      <c r="Q117" s="1">
        <v>46.539141299999997</v>
      </c>
      <c r="R117" s="1">
        <v>6.7077640999999897</v>
      </c>
      <c r="S117" s="1" t="s">
        <v>47</v>
      </c>
      <c r="T117" s="1">
        <v>46.621691899999902</v>
      </c>
      <c r="U117" s="1">
        <v>6.5910959999999896</v>
      </c>
      <c r="Y117" s="64">
        <f>VLOOKUP($C117,CHOOSE({1,2},Tableau2[ADRESSE],Tableau2[Num]),2,FALSE)</f>
        <v>10</v>
      </c>
      <c r="Z117" s="64">
        <f>VLOOKUP($J117,CHOOSE({1,2},Tableau2[ADRESSE],Tableau2[Num]),2,FALSE)</f>
        <v>12</v>
      </c>
      <c r="AA117" s="64" t="str">
        <f t="shared" si="1"/>
        <v>1012</v>
      </c>
    </row>
    <row r="118" spans="1:27" x14ac:dyDescent="0.25">
      <c r="A118" s="27"/>
      <c r="B118" s="27"/>
      <c r="C118" s="50" t="s">
        <v>90</v>
      </c>
      <c r="D118" s="13">
        <v>1073</v>
      </c>
      <c r="E118" s="18" t="s">
        <v>25</v>
      </c>
      <c r="F118" s="15"/>
      <c r="G118" s="15"/>
      <c r="H118" s="15"/>
      <c r="I118" s="15"/>
      <c r="J118" s="20" t="s">
        <v>102</v>
      </c>
      <c r="K118" s="21">
        <v>1523</v>
      </c>
      <c r="L118" s="18" t="s">
        <v>48</v>
      </c>
      <c r="M118" s="19">
        <v>30.633333333333333</v>
      </c>
      <c r="N118" s="19">
        <v>33.646000000000001</v>
      </c>
      <c r="P118" s="1" t="s">
        <v>26</v>
      </c>
      <c r="Q118" s="1">
        <v>46.539141299999997</v>
      </c>
      <c r="R118" s="1">
        <v>6.7077640999999897</v>
      </c>
      <c r="S118" s="1" t="s">
        <v>49</v>
      </c>
      <c r="T118" s="1">
        <v>46.764646999999997</v>
      </c>
      <c r="U118" s="1">
        <v>6.8932726999999998</v>
      </c>
      <c r="Y118" s="64">
        <f>VLOOKUP($C118,CHOOSE({1,2},Tableau2[ADRESSE],Tableau2[Num]),2,FALSE)</f>
        <v>10</v>
      </c>
      <c r="Z118" s="64">
        <f>VLOOKUP($J118,CHOOSE({1,2},Tableau2[ADRESSE],Tableau2[Num]),2,FALSE)</f>
        <v>5</v>
      </c>
      <c r="AA118" s="64" t="str">
        <f t="shared" si="1"/>
        <v>105</v>
      </c>
    </row>
    <row r="119" spans="1:27" x14ac:dyDescent="0.25">
      <c r="A119" s="27"/>
      <c r="B119" s="27"/>
      <c r="C119" s="50" t="s">
        <v>90</v>
      </c>
      <c r="D119" s="13">
        <v>1073</v>
      </c>
      <c r="E119" s="18" t="s">
        <v>25</v>
      </c>
      <c r="F119" s="15"/>
      <c r="G119" s="15"/>
      <c r="H119" s="15"/>
      <c r="I119" s="15"/>
      <c r="J119" s="20" t="s">
        <v>103</v>
      </c>
      <c r="K119" s="21">
        <v>1725</v>
      </c>
      <c r="L119" s="18" t="s">
        <v>50</v>
      </c>
      <c r="M119" s="19">
        <v>45.5</v>
      </c>
      <c r="N119" s="19">
        <v>66.228999999999999</v>
      </c>
      <c r="P119" s="1" t="s">
        <v>26</v>
      </c>
      <c r="Q119" s="1">
        <v>46.539141299999997</v>
      </c>
      <c r="R119" s="1">
        <v>6.7077640999999897</v>
      </c>
      <c r="S119" s="1" t="s">
        <v>51</v>
      </c>
      <c r="T119" s="1">
        <v>46.782913499999999</v>
      </c>
      <c r="U119" s="1">
        <v>7.1111233</v>
      </c>
      <c r="Y119" s="64">
        <f>VLOOKUP($C119,CHOOSE({1,2},Tableau2[ADRESSE],Tableau2[Num]),2,FALSE)</f>
        <v>10</v>
      </c>
      <c r="Z119" s="64">
        <f>VLOOKUP($J119,CHOOSE({1,2},Tableau2[ADRESSE],Tableau2[Num]),2,FALSE)</f>
        <v>2</v>
      </c>
      <c r="AA119" s="64" t="str">
        <f t="shared" si="1"/>
        <v>102</v>
      </c>
    </row>
    <row r="120" spans="1:27" x14ac:dyDescent="0.25">
      <c r="A120" s="15"/>
      <c r="B120" s="15"/>
      <c r="C120" s="50" t="s">
        <v>90</v>
      </c>
      <c r="D120" s="13">
        <v>1073</v>
      </c>
      <c r="E120" s="18" t="s">
        <v>25</v>
      </c>
      <c r="F120" s="15"/>
      <c r="G120" s="15"/>
      <c r="H120" s="15"/>
      <c r="I120" s="15"/>
      <c r="J120" s="20" t="s">
        <v>104</v>
      </c>
      <c r="K120" s="21">
        <v>2074</v>
      </c>
      <c r="L120" s="18" t="s">
        <v>52</v>
      </c>
      <c r="M120" s="19">
        <v>59.966666666666669</v>
      </c>
      <c r="N120" s="19">
        <v>87.89</v>
      </c>
      <c r="P120" s="1" t="s">
        <v>26</v>
      </c>
      <c r="Q120" s="1">
        <v>46.539141299999997</v>
      </c>
      <c r="R120" s="1">
        <v>6.7077640999999897</v>
      </c>
      <c r="S120" s="1" t="s">
        <v>53</v>
      </c>
      <c r="T120" s="1">
        <v>47.00788</v>
      </c>
      <c r="U120" s="1">
        <v>7.0238100000000001</v>
      </c>
      <c r="Y120" s="64">
        <f>VLOOKUP($C120,CHOOSE({1,2},Tableau2[ADRESSE],Tableau2[Num]),2,FALSE)</f>
        <v>10</v>
      </c>
      <c r="Z120" s="64">
        <f>VLOOKUP($J120,CHOOSE({1,2},Tableau2[ADRESSE],Tableau2[Num]),2,FALSE)</f>
        <v>4</v>
      </c>
      <c r="AA120" s="64" t="str">
        <f t="shared" si="1"/>
        <v>104</v>
      </c>
    </row>
    <row r="121" spans="1:27" x14ac:dyDescent="0.25">
      <c r="A121" s="28"/>
      <c r="B121" s="28"/>
      <c r="C121" s="50" t="s">
        <v>90</v>
      </c>
      <c r="D121" s="13">
        <v>1073</v>
      </c>
      <c r="E121" s="18" t="s">
        <v>25</v>
      </c>
      <c r="F121" s="15"/>
      <c r="G121" s="15"/>
      <c r="H121" s="15"/>
      <c r="I121" s="15"/>
      <c r="J121" s="20" t="s">
        <v>105</v>
      </c>
      <c r="K121" s="21">
        <v>1038</v>
      </c>
      <c r="L121" s="18" t="s">
        <v>54</v>
      </c>
      <c r="M121" s="19">
        <v>26.266666666666666</v>
      </c>
      <c r="N121" s="19">
        <v>24.152000000000001</v>
      </c>
      <c r="P121" s="1" t="s">
        <v>26</v>
      </c>
      <c r="Q121" s="1">
        <v>46.539141299999997</v>
      </c>
      <c r="R121" s="1">
        <v>6.7077640999999897</v>
      </c>
      <c r="S121" s="1" t="s">
        <v>55</v>
      </c>
      <c r="T121" s="1">
        <v>46.692062200000002</v>
      </c>
      <c r="U121" s="1">
        <v>6.7085869999999996</v>
      </c>
      <c r="Y121" s="64">
        <f>VLOOKUP($C121,CHOOSE({1,2},Tableau2[ADRESSE],Tableau2[Num]),2,FALSE)</f>
        <v>10</v>
      </c>
      <c r="Z121" s="64">
        <f>VLOOKUP($J121,CHOOSE({1,2},Tableau2[ADRESSE],Tableau2[Num]),2,FALSE)</f>
        <v>20</v>
      </c>
      <c r="AA121" s="64" t="str">
        <f t="shared" si="1"/>
        <v>1020</v>
      </c>
    </row>
    <row r="122" spans="1:27" x14ac:dyDescent="0.25">
      <c r="A122" s="27"/>
      <c r="B122" s="27"/>
      <c r="C122" s="50" t="s">
        <v>90</v>
      </c>
      <c r="D122" s="13">
        <v>1073</v>
      </c>
      <c r="E122" s="18" t="s">
        <v>25</v>
      </c>
      <c r="F122" s="15"/>
      <c r="G122" s="15"/>
      <c r="H122" s="15"/>
      <c r="I122" s="15"/>
      <c r="J122" s="20" t="s">
        <v>107</v>
      </c>
      <c r="K122" s="21">
        <v>1483</v>
      </c>
      <c r="L122" s="18" t="s">
        <v>56</v>
      </c>
      <c r="M122" s="19">
        <v>36.266666666666666</v>
      </c>
      <c r="N122" s="19">
        <v>39.372999999999998</v>
      </c>
      <c r="P122" s="1" t="s">
        <v>26</v>
      </c>
      <c r="Q122" s="1">
        <v>46.539141299999997</v>
      </c>
      <c r="R122" s="1">
        <v>6.7077640999999897</v>
      </c>
      <c r="S122" s="1" t="s">
        <v>57</v>
      </c>
      <c r="T122" s="1">
        <v>46.805825599999999</v>
      </c>
      <c r="U122" s="1">
        <v>6.8682451999999996</v>
      </c>
      <c r="Y122" s="64">
        <f>VLOOKUP($C122,CHOOSE({1,2},Tableau2[ADRESSE],Tableau2[Num]),2,FALSE)</f>
        <v>10</v>
      </c>
      <c r="Z122" s="64">
        <f>VLOOKUP($J122,CHOOSE({1,2},Tableau2[ADRESSE],Tableau2[Num]),2,FALSE)</f>
        <v>22</v>
      </c>
      <c r="AA122" s="64" t="str">
        <f t="shared" si="1"/>
        <v>1022</v>
      </c>
    </row>
    <row r="123" spans="1:27" x14ac:dyDescent="0.25">
      <c r="A123" s="27"/>
      <c r="B123" s="27"/>
      <c r="C123" s="50" t="s">
        <v>90</v>
      </c>
      <c r="D123" s="13">
        <v>1073</v>
      </c>
      <c r="E123" s="18" t="s">
        <v>25</v>
      </c>
      <c r="F123" s="15"/>
      <c r="G123" s="15"/>
      <c r="H123" s="15"/>
      <c r="I123" s="15"/>
      <c r="J123" s="20" t="s">
        <v>106</v>
      </c>
      <c r="K123" s="21">
        <v>1734</v>
      </c>
      <c r="L123" s="18" t="s">
        <v>58</v>
      </c>
      <c r="M123" s="19">
        <v>57.366666666666667</v>
      </c>
      <c r="N123" s="19">
        <v>73.319000000000003</v>
      </c>
      <c r="P123" s="1" t="s">
        <v>26</v>
      </c>
      <c r="Q123" s="1">
        <v>46.539141299999997</v>
      </c>
      <c r="R123" s="1">
        <v>6.7077640999999897</v>
      </c>
      <c r="S123" s="1" t="s">
        <v>59</v>
      </c>
      <c r="T123" s="1">
        <v>46.768878600000001</v>
      </c>
      <c r="U123" s="1">
        <v>7.1987844000000001</v>
      </c>
      <c r="Y123" s="64">
        <f>VLOOKUP($C123,CHOOSE({1,2},Tableau2[ADRESSE],Tableau2[Num]),2,FALSE)</f>
        <v>10</v>
      </c>
      <c r="Z123" s="64">
        <f>VLOOKUP($J123,CHOOSE({1,2},Tableau2[ADRESSE],Tableau2[Num]),2,FALSE)</f>
        <v>23</v>
      </c>
      <c r="AA123" s="64" t="str">
        <f t="shared" si="1"/>
        <v>1023</v>
      </c>
    </row>
    <row r="124" spans="1:27" x14ac:dyDescent="0.25">
      <c r="A124" s="27"/>
      <c r="B124" s="27"/>
      <c r="C124" s="50" t="s">
        <v>90</v>
      </c>
      <c r="D124" s="13">
        <v>1073</v>
      </c>
      <c r="E124" s="18" t="s">
        <v>25</v>
      </c>
      <c r="F124" s="15"/>
      <c r="G124" s="15"/>
      <c r="H124" s="15"/>
      <c r="I124" s="15"/>
      <c r="J124" s="20" t="s">
        <v>84</v>
      </c>
      <c r="K124" s="21">
        <v>1642</v>
      </c>
      <c r="L124" s="18" t="s">
        <v>16</v>
      </c>
      <c r="M124" s="19">
        <v>41.166666666666664</v>
      </c>
      <c r="N124" s="19">
        <v>52.936</v>
      </c>
      <c r="P124" s="1" t="s">
        <v>26</v>
      </c>
      <c r="Q124" s="1">
        <v>46.539141299999997</v>
      </c>
      <c r="R124" s="1">
        <v>6.7077640999999897</v>
      </c>
      <c r="S124" s="1" t="s">
        <v>85</v>
      </c>
      <c r="T124" s="1">
        <v>46.669365800000001</v>
      </c>
      <c r="U124" s="1">
        <v>7.0570814999999998</v>
      </c>
      <c r="Y124" s="64">
        <f>VLOOKUP($C124,CHOOSE({1,2},Tableau2[ADRESSE],Tableau2[Num]),2,FALSE)</f>
        <v>10</v>
      </c>
      <c r="Z124" s="64" t="e">
        <f>VLOOKUP($J124,CHOOSE({1,2},Tableau2[ADRESSE],Tableau2[Num]),2,FALSE)</f>
        <v>#N/A</v>
      </c>
      <c r="AA124" s="64" t="e">
        <f t="shared" si="1"/>
        <v>#N/A</v>
      </c>
    </row>
    <row r="125" spans="1:27" x14ac:dyDescent="0.25">
      <c r="A125" s="27"/>
      <c r="B125" s="27"/>
      <c r="C125" s="50" t="s">
        <v>90</v>
      </c>
      <c r="D125" s="13"/>
      <c r="E125" s="18"/>
      <c r="F125" s="15"/>
      <c r="G125" s="15"/>
      <c r="H125" s="15"/>
      <c r="I125" s="15"/>
      <c r="J125" s="20" t="s">
        <v>108</v>
      </c>
      <c r="K125" s="21">
        <v>1242</v>
      </c>
      <c r="L125" s="18" t="s">
        <v>86</v>
      </c>
      <c r="M125" s="19">
        <v>1</v>
      </c>
      <c r="N125" s="19">
        <v>1</v>
      </c>
      <c r="Y125" s="64">
        <f>VLOOKUP($C125,CHOOSE({1,2},Tableau2[ADRESSE],Tableau2[Num]),2,FALSE)</f>
        <v>10</v>
      </c>
      <c r="Z125" s="64">
        <f>VLOOKUP($J125,CHOOSE({1,2},Tableau2[ADRESSE],Tableau2[Num]),2,FALSE)</f>
        <v>24</v>
      </c>
      <c r="AA125" s="64" t="str">
        <f t="shared" si="1"/>
        <v>1024</v>
      </c>
    </row>
    <row r="126" spans="1:27" x14ac:dyDescent="0.25">
      <c r="A126" s="27"/>
      <c r="B126" s="27"/>
      <c r="C126" s="46" t="s">
        <v>91</v>
      </c>
      <c r="D126" s="17">
        <v>1214</v>
      </c>
      <c r="E126" s="18" t="s">
        <v>27</v>
      </c>
      <c r="F126" s="15">
        <v>46.743727999999997</v>
      </c>
      <c r="G126" s="15">
        <v>6.5010570000000003</v>
      </c>
      <c r="H126" s="15"/>
      <c r="I126" s="15"/>
      <c r="J126" s="20" t="s">
        <v>87</v>
      </c>
      <c r="K126" s="21">
        <v>1355</v>
      </c>
      <c r="L126" s="18" t="s">
        <v>17</v>
      </c>
      <c r="M126" s="19">
        <v>61.216666666666669</v>
      </c>
      <c r="N126" s="19">
        <v>90.683999999999997</v>
      </c>
      <c r="P126" s="1" t="s">
        <v>28</v>
      </c>
      <c r="Q126" s="1">
        <v>46.2211669</v>
      </c>
      <c r="R126" s="1">
        <v>6.0718948999999904</v>
      </c>
      <c r="S126" s="1" t="s">
        <v>18</v>
      </c>
      <c r="T126" s="1">
        <v>46.743716900000003</v>
      </c>
      <c r="U126" s="1">
        <v>6.5010631999999999</v>
      </c>
      <c r="Y126" s="64">
        <f>VLOOKUP($C126,CHOOSE({1,2},Tableau2[ADRESSE],Tableau2[Num]),2,FALSE)</f>
        <v>14</v>
      </c>
      <c r="Z126" s="64">
        <f>VLOOKUP($J126,CHOOSE({1,2},Tableau2[ADRESSE],Tableau2[Num]),2,FALSE)</f>
        <v>3</v>
      </c>
      <c r="AA126" s="64" t="str">
        <f t="shared" si="1"/>
        <v>143</v>
      </c>
    </row>
    <row r="127" spans="1:27" x14ac:dyDescent="0.25">
      <c r="A127" s="27"/>
      <c r="B127" s="27"/>
      <c r="C127" s="46" t="s">
        <v>91</v>
      </c>
      <c r="D127" s="17">
        <v>1214</v>
      </c>
      <c r="E127" s="18" t="s">
        <v>27</v>
      </c>
      <c r="F127" s="15">
        <v>46.827877999999998</v>
      </c>
      <c r="G127" s="15">
        <v>6.6756169999999999</v>
      </c>
      <c r="H127" s="15"/>
      <c r="I127" s="15"/>
      <c r="J127" s="20" t="s">
        <v>88</v>
      </c>
      <c r="K127" s="21">
        <v>1422</v>
      </c>
      <c r="L127" s="18" t="s">
        <v>19</v>
      </c>
      <c r="M127" s="19">
        <v>61.916666666666664</v>
      </c>
      <c r="N127" s="19">
        <v>96.5</v>
      </c>
      <c r="P127" s="1" t="s">
        <v>28</v>
      </c>
      <c r="Q127" s="1">
        <v>46.2211669</v>
      </c>
      <c r="R127" s="1">
        <v>6.0718948999999904</v>
      </c>
      <c r="S127" s="1" t="s">
        <v>20</v>
      </c>
      <c r="T127" s="1">
        <v>46.827875200000001</v>
      </c>
      <c r="U127" s="1">
        <v>6.6756111999999996</v>
      </c>
      <c r="Y127" s="64">
        <f>VLOOKUP($C127,CHOOSE({1,2},Tableau2[ADRESSE],Tableau2[Num]),2,FALSE)</f>
        <v>14</v>
      </c>
      <c r="Z127" s="64">
        <f>VLOOKUP($J127,CHOOSE({1,2},Tableau2[ADRESSE],Tableau2[Num]),2,FALSE)</f>
        <v>6</v>
      </c>
      <c r="AA127" s="64" t="str">
        <f t="shared" si="1"/>
        <v>146</v>
      </c>
    </row>
    <row r="128" spans="1:27" x14ac:dyDescent="0.25">
      <c r="A128" s="15"/>
      <c r="B128" s="15"/>
      <c r="C128" s="46" t="s">
        <v>91</v>
      </c>
      <c r="D128" s="17">
        <v>1214</v>
      </c>
      <c r="E128" s="18" t="s">
        <v>27</v>
      </c>
      <c r="F128" s="15"/>
      <c r="G128" s="15"/>
      <c r="H128" s="15"/>
      <c r="I128" s="15"/>
      <c r="J128" s="20" t="s">
        <v>110</v>
      </c>
      <c r="K128" s="21">
        <v>1400</v>
      </c>
      <c r="L128" s="18" t="s">
        <v>21</v>
      </c>
      <c r="M128" s="19">
        <v>57.25</v>
      </c>
      <c r="N128" s="19">
        <v>87.64</v>
      </c>
      <c r="P128" s="1" t="s">
        <v>28</v>
      </c>
      <c r="Q128" s="1">
        <v>46.2211669</v>
      </c>
      <c r="R128" s="1">
        <v>6.0718948999999904</v>
      </c>
      <c r="S128" s="1" t="s">
        <v>22</v>
      </c>
      <c r="T128" s="1">
        <v>46.761330100000002</v>
      </c>
      <c r="U128" s="1">
        <v>6.6392927999999998</v>
      </c>
      <c r="Y128" s="64">
        <f>VLOOKUP($C128,CHOOSE({1,2},Tableau2[ADRESSE],Tableau2[Num]),2,FALSE)</f>
        <v>14</v>
      </c>
      <c r="Z128" s="64">
        <f>VLOOKUP($J128,CHOOSE({1,2},Tableau2[ADRESSE],Tableau2[Num]),2,FALSE)</f>
        <v>7</v>
      </c>
      <c r="AA128" s="64" t="str">
        <f t="shared" si="1"/>
        <v>147</v>
      </c>
    </row>
    <row r="129" spans="1:27" x14ac:dyDescent="0.25">
      <c r="A129" s="28"/>
      <c r="B129" s="28"/>
      <c r="C129" s="46" t="s">
        <v>91</v>
      </c>
      <c r="D129" s="17">
        <v>1214</v>
      </c>
      <c r="E129" s="18" t="s">
        <v>27</v>
      </c>
      <c r="F129" s="15"/>
      <c r="G129" s="15"/>
      <c r="H129" s="15"/>
      <c r="I129" s="15"/>
      <c r="J129" s="20" t="s">
        <v>89</v>
      </c>
      <c r="K129" s="21">
        <v>1188</v>
      </c>
      <c r="L129" s="18" t="s">
        <v>23</v>
      </c>
      <c r="M129" s="19">
        <v>38.18333333333333</v>
      </c>
      <c r="N129" s="19">
        <v>46.584000000000003</v>
      </c>
      <c r="P129" s="1" t="s">
        <v>28</v>
      </c>
      <c r="Q129" s="1">
        <v>46.2211669</v>
      </c>
      <c r="R129" s="1">
        <v>6.0718948999999904</v>
      </c>
      <c r="S129" s="1" t="s">
        <v>24</v>
      </c>
      <c r="T129" s="1">
        <v>46.508026299999997</v>
      </c>
      <c r="U129" s="1">
        <v>6.3140438999999997</v>
      </c>
      <c r="Y129" s="64">
        <f>VLOOKUP($C129,CHOOSE({1,2},Tableau2[ADRESSE],Tableau2[Num]),2,FALSE)</f>
        <v>14</v>
      </c>
      <c r="Z129" s="64">
        <f>VLOOKUP($J129,CHOOSE({1,2},Tableau2[ADRESSE],Tableau2[Num]),2,FALSE)</f>
        <v>8</v>
      </c>
      <c r="AA129" s="64" t="str">
        <f t="shared" si="1"/>
        <v>148</v>
      </c>
    </row>
    <row r="130" spans="1:27" x14ac:dyDescent="0.25">
      <c r="A130" s="28"/>
      <c r="B130" s="28"/>
      <c r="C130" s="46" t="s">
        <v>91</v>
      </c>
      <c r="D130" s="17">
        <v>1214</v>
      </c>
      <c r="E130" s="18" t="s">
        <v>27</v>
      </c>
      <c r="F130" s="15"/>
      <c r="G130" s="15"/>
      <c r="H130" s="15"/>
      <c r="I130" s="15"/>
      <c r="J130" s="20" t="s">
        <v>90</v>
      </c>
      <c r="K130" s="21">
        <v>1073</v>
      </c>
      <c r="L130" s="18" t="s">
        <v>25</v>
      </c>
      <c r="M130" s="19">
        <v>55.516666666666666</v>
      </c>
      <c r="N130" s="19">
        <v>76.625</v>
      </c>
      <c r="P130" s="1" t="s">
        <v>28</v>
      </c>
      <c r="Q130" s="1">
        <v>46.2211669</v>
      </c>
      <c r="R130" s="1">
        <v>6.0718948999999904</v>
      </c>
      <c r="S130" s="1" t="s">
        <v>26</v>
      </c>
      <c r="T130" s="1">
        <v>46.539141299999997</v>
      </c>
      <c r="U130" s="1">
        <v>6.7077640999999897</v>
      </c>
      <c r="Y130" s="64">
        <f>VLOOKUP($C130,CHOOSE({1,2},Tableau2[ADRESSE],Tableau2[Num]),2,FALSE)</f>
        <v>14</v>
      </c>
      <c r="Z130" s="64">
        <f>VLOOKUP($J130,CHOOSE({1,2},Tableau2[ADRESSE],Tableau2[Num]),2,FALSE)</f>
        <v>10</v>
      </c>
      <c r="AA130" s="64" t="str">
        <f t="shared" si="1"/>
        <v>1410</v>
      </c>
    </row>
    <row r="131" spans="1:27" x14ac:dyDescent="0.25">
      <c r="A131" s="27"/>
      <c r="B131" s="27"/>
      <c r="C131" s="46" t="s">
        <v>91</v>
      </c>
      <c r="D131" s="17">
        <v>1214</v>
      </c>
      <c r="E131" s="18" t="s">
        <v>27</v>
      </c>
      <c r="F131" s="15"/>
      <c r="G131" s="15"/>
      <c r="H131" s="15"/>
      <c r="I131" s="15"/>
      <c r="J131" s="20" t="s">
        <v>111</v>
      </c>
      <c r="K131" s="21">
        <v>1214</v>
      </c>
      <c r="L131" s="18" t="s">
        <v>27</v>
      </c>
      <c r="M131" s="19">
        <v>0</v>
      </c>
      <c r="N131" s="19">
        <v>0</v>
      </c>
      <c r="P131" s="1" t="s">
        <v>28</v>
      </c>
      <c r="Q131" s="1">
        <v>46.2211669</v>
      </c>
      <c r="R131" s="1">
        <v>6.0718948999999904</v>
      </c>
      <c r="S131" s="1" t="s">
        <v>28</v>
      </c>
      <c r="T131" s="1">
        <v>46.2211669</v>
      </c>
      <c r="U131" s="1">
        <v>6.0718948999999904</v>
      </c>
      <c r="Y131" s="64">
        <f>VLOOKUP($C131,CHOOSE({1,2},Tableau2[ADRESSE],Tableau2[Num]),2,FALSE)</f>
        <v>14</v>
      </c>
      <c r="Z131" s="64" t="e">
        <f>VLOOKUP($J131,CHOOSE({1,2},Tableau2[ADRESSE],Tableau2[Num]),2,FALSE)</f>
        <v>#N/A</v>
      </c>
      <c r="AA131" s="64" t="e">
        <f t="shared" si="1"/>
        <v>#N/A</v>
      </c>
    </row>
    <row r="132" spans="1:27" x14ac:dyDescent="0.25">
      <c r="A132" s="28"/>
      <c r="B132" s="28"/>
      <c r="C132" s="46" t="s">
        <v>91</v>
      </c>
      <c r="D132" s="17">
        <v>1214</v>
      </c>
      <c r="E132" s="18" t="s">
        <v>27</v>
      </c>
      <c r="F132" s="15"/>
      <c r="G132" s="15"/>
      <c r="H132" s="15"/>
      <c r="I132" s="15"/>
      <c r="J132" s="20" t="s">
        <v>92</v>
      </c>
      <c r="K132" s="21">
        <v>1144</v>
      </c>
      <c r="L132" s="18" t="s">
        <v>29</v>
      </c>
      <c r="M132" s="19">
        <v>46.366666666666667</v>
      </c>
      <c r="N132" s="19">
        <v>57.19</v>
      </c>
      <c r="P132" s="1" t="s">
        <v>28</v>
      </c>
      <c r="Q132" s="1">
        <v>46.2211669</v>
      </c>
      <c r="R132" s="1">
        <v>6.0718948999999904</v>
      </c>
      <c r="S132" s="1" t="s">
        <v>30</v>
      </c>
      <c r="T132" s="1">
        <v>46.551454100000001</v>
      </c>
      <c r="U132" s="1">
        <v>6.3751180999999999</v>
      </c>
      <c r="Y132" s="64">
        <f>VLOOKUP($C132,CHOOSE({1,2},Tableau2[ADRESSE],Tableau2[Num]),2,FALSE)</f>
        <v>14</v>
      </c>
      <c r="Z132" s="64">
        <f>VLOOKUP($J132,CHOOSE({1,2},Tableau2[ADRESSE],Tableau2[Num]),2,FALSE)</f>
        <v>13</v>
      </c>
      <c r="AA132" s="64" t="str">
        <f t="shared" si="1"/>
        <v>1413</v>
      </c>
    </row>
    <row r="133" spans="1:27" x14ac:dyDescent="0.25">
      <c r="A133" s="27"/>
      <c r="B133" s="27"/>
      <c r="C133" s="46" t="s">
        <v>91</v>
      </c>
      <c r="D133" s="17">
        <v>1214</v>
      </c>
      <c r="E133" s="18" t="s">
        <v>27</v>
      </c>
      <c r="F133" s="15"/>
      <c r="G133" s="15"/>
      <c r="H133" s="15"/>
      <c r="I133" s="15"/>
      <c r="J133" s="20" t="s">
        <v>93</v>
      </c>
      <c r="K133" s="21">
        <v>1196</v>
      </c>
      <c r="L133" s="18" t="s">
        <v>31</v>
      </c>
      <c r="M133" s="19">
        <v>25.766666666666666</v>
      </c>
      <c r="N133" s="19">
        <v>31.69</v>
      </c>
      <c r="P133" s="1" t="s">
        <v>28</v>
      </c>
      <c r="Q133" s="1">
        <v>46.2211669</v>
      </c>
      <c r="R133" s="1">
        <v>6.0718948999999904</v>
      </c>
      <c r="S133" s="1" t="s">
        <v>32</v>
      </c>
      <c r="T133" s="1">
        <v>46.4148517</v>
      </c>
      <c r="U133" s="1">
        <v>6.2609893999999997</v>
      </c>
      <c r="Y133" s="64">
        <f>VLOOKUP($C133,CHOOSE({1,2},Tableau2[ADRESSE],Tableau2[Num]),2,FALSE)</f>
        <v>14</v>
      </c>
      <c r="Z133" s="64">
        <f>VLOOKUP($J133,CHOOSE({1,2},Tableau2[ADRESSE],Tableau2[Num]),2,FALSE)</f>
        <v>15</v>
      </c>
      <c r="AA133" s="64" t="str">
        <f t="shared" si="1"/>
        <v>1415</v>
      </c>
    </row>
    <row r="134" spans="1:27" x14ac:dyDescent="0.25">
      <c r="A134" s="27"/>
      <c r="B134" s="27"/>
      <c r="C134" s="46" t="s">
        <v>91</v>
      </c>
      <c r="D134" s="17">
        <v>1214</v>
      </c>
      <c r="E134" s="18" t="s">
        <v>27</v>
      </c>
      <c r="F134" s="15"/>
      <c r="G134" s="15"/>
      <c r="H134" s="15"/>
      <c r="I134" s="15"/>
      <c r="J134" s="20" t="s">
        <v>94</v>
      </c>
      <c r="K134" s="21">
        <v>1214</v>
      </c>
      <c r="L134" s="18" t="s">
        <v>27</v>
      </c>
      <c r="M134" s="19">
        <v>7.2833333333333332</v>
      </c>
      <c r="N134" s="19">
        <v>2.6930000000000001</v>
      </c>
      <c r="P134" s="1" t="s">
        <v>28</v>
      </c>
      <c r="Q134" s="1">
        <v>46.2211669</v>
      </c>
      <c r="R134" s="1">
        <v>6.0718948999999904</v>
      </c>
      <c r="S134" s="1" t="s">
        <v>33</v>
      </c>
      <c r="T134" s="1">
        <v>46.215649999999997</v>
      </c>
      <c r="U134" s="1">
        <v>6.10168</v>
      </c>
      <c r="Y134" s="64">
        <f>VLOOKUP($C134,CHOOSE({1,2},Tableau2[ADRESSE],Tableau2[Num]),2,FALSE)</f>
        <v>14</v>
      </c>
      <c r="Z134" s="64">
        <f>VLOOKUP($J134,CHOOSE({1,2},Tableau2[ADRESSE],Tableau2[Num]),2,FALSE)</f>
        <v>16</v>
      </c>
      <c r="AA134" s="64" t="str">
        <f t="shared" si="1"/>
        <v>1416</v>
      </c>
    </row>
    <row r="135" spans="1:27" x14ac:dyDescent="0.25">
      <c r="A135" s="27"/>
      <c r="B135" s="27"/>
      <c r="C135" s="46" t="s">
        <v>91</v>
      </c>
      <c r="D135" s="17">
        <v>1214</v>
      </c>
      <c r="E135" s="18" t="s">
        <v>27</v>
      </c>
      <c r="F135" s="15"/>
      <c r="G135" s="15"/>
      <c r="H135" s="15"/>
      <c r="I135" s="15"/>
      <c r="J135" s="20" t="s">
        <v>95</v>
      </c>
      <c r="K135" s="21">
        <v>1227</v>
      </c>
      <c r="L135" s="18" t="s">
        <v>34</v>
      </c>
      <c r="M135" s="19">
        <v>16.716666666666665</v>
      </c>
      <c r="N135" s="19">
        <v>14.125999999999999</v>
      </c>
      <c r="P135" s="1" t="s">
        <v>28</v>
      </c>
      <c r="Q135" s="1">
        <v>46.2211669</v>
      </c>
      <c r="R135" s="1">
        <v>6.0718948999999904</v>
      </c>
      <c r="S135" s="1" t="s">
        <v>35</v>
      </c>
      <c r="T135" s="1">
        <v>46.177252499999902</v>
      </c>
      <c r="U135" s="1">
        <v>6.1305909999999999</v>
      </c>
      <c r="Y135" s="64">
        <f>VLOOKUP($C135,CHOOSE({1,2},Tableau2[ADRESSE],Tableau2[Num]),2,FALSE)</f>
        <v>14</v>
      </c>
      <c r="Z135" s="64">
        <f>VLOOKUP($J135,CHOOSE({1,2},Tableau2[ADRESSE],Tableau2[Num]),2,FALSE)</f>
        <v>17</v>
      </c>
      <c r="AA135" s="64" t="str">
        <f t="shared" si="1"/>
        <v>1417</v>
      </c>
    </row>
    <row r="136" spans="1:27" x14ac:dyDescent="0.25">
      <c r="A136" s="27"/>
      <c r="B136" s="27"/>
      <c r="C136" s="46" t="s">
        <v>91</v>
      </c>
      <c r="D136" s="17">
        <v>1214</v>
      </c>
      <c r="E136" s="18" t="s">
        <v>27</v>
      </c>
      <c r="F136" s="15"/>
      <c r="G136" s="15"/>
      <c r="H136" s="15"/>
      <c r="I136" s="15"/>
      <c r="J136" s="20" t="s">
        <v>96</v>
      </c>
      <c r="K136" s="21">
        <v>1348</v>
      </c>
      <c r="L136" s="18" t="s">
        <v>36</v>
      </c>
      <c r="M136" s="19">
        <v>61.06666666666667</v>
      </c>
      <c r="N136" s="19">
        <v>61.058</v>
      </c>
      <c r="P136" s="1" t="s">
        <v>28</v>
      </c>
      <c r="Q136" s="1">
        <v>46.2211669</v>
      </c>
      <c r="R136" s="1">
        <v>6.0718948999999904</v>
      </c>
      <c r="S136" s="1" t="s">
        <v>37</v>
      </c>
      <c r="T136" s="1">
        <v>46.575484099999997</v>
      </c>
      <c r="U136" s="1">
        <v>6.1875650999999996</v>
      </c>
      <c r="Y136" s="64">
        <f>VLOOKUP($C136,CHOOSE({1,2},Tableau2[ADRESSE],Tableau2[Num]),2,FALSE)</f>
        <v>14</v>
      </c>
      <c r="Z136" s="64">
        <f>VLOOKUP($J136,CHOOSE({1,2},Tableau2[ADRESSE],Tableau2[Num]),2,FALSE)</f>
        <v>19</v>
      </c>
      <c r="AA136" s="64" t="str">
        <f t="shared" ref="AA136:AA199" si="2">Y136&amp;Z136</f>
        <v>1419</v>
      </c>
    </row>
    <row r="137" spans="1:27" x14ac:dyDescent="0.25">
      <c r="A137" s="27"/>
      <c r="B137" s="27"/>
      <c r="C137" s="46" t="s">
        <v>91</v>
      </c>
      <c r="D137" s="17">
        <v>1214</v>
      </c>
      <c r="E137" s="18" t="s">
        <v>27</v>
      </c>
      <c r="F137" s="15"/>
      <c r="G137" s="15"/>
      <c r="H137" s="15"/>
      <c r="I137" s="15"/>
      <c r="J137" s="20" t="s">
        <v>97</v>
      </c>
      <c r="K137" s="21">
        <v>1637</v>
      </c>
      <c r="L137" s="18" t="s">
        <v>38</v>
      </c>
      <c r="M137" s="19">
        <v>90.85</v>
      </c>
      <c r="N137" s="19">
        <v>128.69900000000001</v>
      </c>
      <c r="P137" s="1" t="s">
        <v>28</v>
      </c>
      <c r="Q137" s="1">
        <v>46.2211669</v>
      </c>
      <c r="R137" s="1">
        <v>6.0718948999999904</v>
      </c>
      <c r="S137" s="1" t="s">
        <v>39</v>
      </c>
      <c r="T137" s="1">
        <v>46.619399999999999</v>
      </c>
      <c r="U137" s="1">
        <v>7.1668607999999896</v>
      </c>
      <c r="Y137" s="64">
        <f>VLOOKUP($C137,CHOOSE({1,2},Tableau2[ADRESSE],Tableau2[Num]),2,FALSE)</f>
        <v>14</v>
      </c>
      <c r="Z137" s="64">
        <f>VLOOKUP($J137,CHOOSE({1,2},Tableau2[ADRESSE],Tableau2[Num]),2,FALSE)</f>
        <v>18</v>
      </c>
      <c r="AA137" s="64" t="str">
        <f t="shared" si="2"/>
        <v>1418</v>
      </c>
    </row>
    <row r="138" spans="1:27" x14ac:dyDescent="0.25">
      <c r="A138" s="28"/>
      <c r="B138" s="28"/>
      <c r="C138" s="46" t="s">
        <v>91</v>
      </c>
      <c r="D138" s="17">
        <v>1214</v>
      </c>
      <c r="E138" s="18" t="s">
        <v>27</v>
      </c>
      <c r="F138" s="15"/>
      <c r="G138" s="15"/>
      <c r="H138" s="15"/>
      <c r="I138" s="15"/>
      <c r="J138" s="20" t="s">
        <v>98</v>
      </c>
      <c r="K138" s="21">
        <v>1730</v>
      </c>
      <c r="L138" s="18" t="s">
        <v>40</v>
      </c>
      <c r="M138" s="19">
        <v>83.466666666666669</v>
      </c>
      <c r="N138" s="19">
        <v>129.37799999999999</v>
      </c>
      <c r="P138" s="1" t="s">
        <v>28</v>
      </c>
      <c r="Q138" s="1">
        <v>46.2211669</v>
      </c>
      <c r="R138" s="1">
        <v>6.0718948999999904</v>
      </c>
      <c r="S138" s="1" t="s">
        <v>41</v>
      </c>
      <c r="T138" s="1">
        <v>46.751784099999902</v>
      </c>
      <c r="U138" s="1">
        <v>7.0906704999999999</v>
      </c>
      <c r="Y138" s="64">
        <f>VLOOKUP($C138,CHOOSE({1,2},Tableau2[ADRESSE],Tableau2[Num]),2,FALSE)</f>
        <v>14</v>
      </c>
      <c r="Z138" s="64">
        <f>VLOOKUP($J138,CHOOSE({1,2},Tableau2[ADRESSE],Tableau2[Num]),2,FALSE)</f>
        <v>21</v>
      </c>
      <c r="AA138" s="64" t="str">
        <f t="shared" si="2"/>
        <v>1421</v>
      </c>
    </row>
    <row r="139" spans="1:27" x14ac:dyDescent="0.25">
      <c r="A139" s="27"/>
      <c r="B139" s="27"/>
      <c r="C139" s="46" t="s">
        <v>91</v>
      </c>
      <c r="D139" s="17">
        <v>1214</v>
      </c>
      <c r="E139" s="18" t="s">
        <v>27</v>
      </c>
      <c r="F139" s="15"/>
      <c r="G139" s="15"/>
      <c r="H139" s="15"/>
      <c r="I139" s="15"/>
      <c r="J139" s="20" t="s">
        <v>99</v>
      </c>
      <c r="K139" s="21">
        <v>1721</v>
      </c>
      <c r="L139" s="18" t="s">
        <v>42</v>
      </c>
      <c r="M139" s="19">
        <v>80.2</v>
      </c>
      <c r="N139" s="19">
        <v>123.53100000000001</v>
      </c>
      <c r="P139" s="1" t="s">
        <v>28</v>
      </c>
      <c r="Q139" s="1">
        <v>46.2211669</v>
      </c>
      <c r="R139" s="1">
        <v>6.0718948999999904</v>
      </c>
      <c r="S139" s="1" t="s">
        <v>43</v>
      </c>
      <c r="T139" s="1">
        <v>46.875567599999997</v>
      </c>
      <c r="U139" s="1">
        <v>7.0530827</v>
      </c>
      <c r="Y139" s="64">
        <f>VLOOKUP($C139,CHOOSE({1,2},Tableau2[ADRESSE],Tableau2[Num]),2,FALSE)</f>
        <v>14</v>
      </c>
      <c r="Z139" s="64">
        <f>VLOOKUP($J139,CHOOSE({1,2},Tableau2[ADRESSE],Tableau2[Num]),2,FALSE)</f>
        <v>9</v>
      </c>
      <c r="AA139" s="64" t="str">
        <f t="shared" si="2"/>
        <v>149</v>
      </c>
    </row>
    <row r="140" spans="1:27" x14ac:dyDescent="0.25">
      <c r="A140" s="28"/>
      <c r="B140" s="28"/>
      <c r="C140" s="46" t="s">
        <v>91</v>
      </c>
      <c r="D140" s="17">
        <v>1214</v>
      </c>
      <c r="E140" s="18" t="s">
        <v>27</v>
      </c>
      <c r="F140" s="15"/>
      <c r="G140" s="15"/>
      <c r="H140" s="15"/>
      <c r="I140" s="15"/>
      <c r="J140" s="20" t="s">
        <v>100</v>
      </c>
      <c r="K140" s="21">
        <v>2099</v>
      </c>
      <c r="L140" s="18" t="s">
        <v>44</v>
      </c>
      <c r="M140" s="19">
        <v>152.68333333333334</v>
      </c>
      <c r="N140" s="19">
        <v>203.94300000000001</v>
      </c>
      <c r="P140" s="1" t="s">
        <v>28</v>
      </c>
      <c r="Q140" s="1">
        <v>46.2211669</v>
      </c>
      <c r="R140" s="1">
        <v>6.0718948999999904</v>
      </c>
      <c r="S140" s="1" t="s">
        <v>45</v>
      </c>
      <c r="T140" s="1">
        <v>47.428670399999902</v>
      </c>
      <c r="U140" s="1">
        <v>7.0812714999999997</v>
      </c>
      <c r="Y140" s="64">
        <f>VLOOKUP($C140,CHOOSE({1,2},Tableau2[ADRESSE],Tableau2[Num]),2,FALSE)</f>
        <v>14</v>
      </c>
      <c r="Z140" s="64">
        <f>VLOOKUP($J140,CHOOSE({1,2},Tableau2[ADRESSE],Tableau2[Num]),2,FALSE)</f>
        <v>1</v>
      </c>
      <c r="AA140" s="64" t="str">
        <f t="shared" si="2"/>
        <v>141</v>
      </c>
    </row>
    <row r="141" spans="1:27" x14ac:dyDescent="0.25">
      <c r="A141" s="27"/>
      <c r="B141" s="27"/>
      <c r="C141" s="46" t="s">
        <v>91</v>
      </c>
      <c r="D141" s="17">
        <v>1214</v>
      </c>
      <c r="E141" s="18" t="s">
        <v>27</v>
      </c>
      <c r="F141" s="15"/>
      <c r="G141" s="15"/>
      <c r="H141" s="15"/>
      <c r="I141" s="15"/>
      <c r="J141" s="20" t="s">
        <v>101</v>
      </c>
      <c r="K141" s="21">
        <v>1042</v>
      </c>
      <c r="L141" s="18" t="s">
        <v>46</v>
      </c>
      <c r="M141" s="19">
        <v>51.3</v>
      </c>
      <c r="N141" s="19">
        <v>70.772000000000006</v>
      </c>
      <c r="P141" s="1" t="s">
        <v>28</v>
      </c>
      <c r="Q141" s="1">
        <v>46.2211669</v>
      </c>
      <c r="R141" s="1">
        <v>6.0718948999999904</v>
      </c>
      <c r="S141" s="1" t="s">
        <v>47</v>
      </c>
      <c r="T141" s="1">
        <v>46.621691899999902</v>
      </c>
      <c r="U141" s="1">
        <v>6.5910959999999896</v>
      </c>
      <c r="Y141" s="64">
        <f>VLOOKUP($C141,CHOOSE({1,2},Tableau2[ADRESSE],Tableau2[Num]),2,FALSE)</f>
        <v>14</v>
      </c>
      <c r="Z141" s="64">
        <f>VLOOKUP($J141,CHOOSE({1,2},Tableau2[ADRESSE],Tableau2[Num]),2,FALSE)</f>
        <v>12</v>
      </c>
      <c r="AA141" s="64" t="str">
        <f t="shared" si="2"/>
        <v>1412</v>
      </c>
    </row>
    <row r="142" spans="1:27" x14ac:dyDescent="0.25">
      <c r="A142" s="27"/>
      <c r="B142" s="27"/>
      <c r="C142" s="46" t="s">
        <v>91</v>
      </c>
      <c r="D142" s="17">
        <v>1214</v>
      </c>
      <c r="E142" s="18" t="s">
        <v>27</v>
      </c>
      <c r="F142" s="15"/>
      <c r="G142" s="15"/>
      <c r="H142" s="15"/>
      <c r="I142" s="15"/>
      <c r="J142" s="20" t="s">
        <v>102</v>
      </c>
      <c r="K142" s="21">
        <v>1523</v>
      </c>
      <c r="L142" s="18" t="s">
        <v>48</v>
      </c>
      <c r="M142" s="19">
        <v>75.966666666666669</v>
      </c>
      <c r="N142" s="19">
        <v>102.705</v>
      </c>
      <c r="P142" s="1" t="s">
        <v>28</v>
      </c>
      <c r="Q142" s="1">
        <v>46.2211669</v>
      </c>
      <c r="R142" s="1">
        <v>6.0718948999999904</v>
      </c>
      <c r="S142" s="1" t="s">
        <v>49</v>
      </c>
      <c r="T142" s="1">
        <v>46.764646999999997</v>
      </c>
      <c r="U142" s="1">
        <v>6.8932726999999998</v>
      </c>
      <c r="Y142" s="64">
        <f>VLOOKUP($C142,CHOOSE({1,2},Tableau2[ADRESSE],Tableau2[Num]),2,FALSE)</f>
        <v>14</v>
      </c>
      <c r="Z142" s="64">
        <f>VLOOKUP($J142,CHOOSE({1,2},Tableau2[ADRESSE],Tableau2[Num]),2,FALSE)</f>
        <v>5</v>
      </c>
      <c r="AA142" s="64" t="str">
        <f t="shared" si="2"/>
        <v>145</v>
      </c>
    </row>
    <row r="143" spans="1:27" x14ac:dyDescent="0.25">
      <c r="A143" s="28"/>
      <c r="B143" s="28"/>
      <c r="C143" s="46" t="s">
        <v>91</v>
      </c>
      <c r="D143" s="17">
        <v>1214</v>
      </c>
      <c r="E143" s="18" t="s">
        <v>27</v>
      </c>
      <c r="F143" s="15"/>
      <c r="G143" s="15"/>
      <c r="H143" s="15"/>
      <c r="I143" s="15"/>
      <c r="J143" s="20" t="s">
        <v>103</v>
      </c>
      <c r="K143" s="21">
        <v>1725</v>
      </c>
      <c r="L143" s="18" t="s">
        <v>50</v>
      </c>
      <c r="M143" s="19">
        <v>85.88333333333334</v>
      </c>
      <c r="N143" s="19">
        <v>133.87700000000001</v>
      </c>
      <c r="P143" s="1" t="s">
        <v>28</v>
      </c>
      <c r="Q143" s="1">
        <v>46.2211669</v>
      </c>
      <c r="R143" s="1">
        <v>6.0718948999999904</v>
      </c>
      <c r="S143" s="1" t="s">
        <v>51</v>
      </c>
      <c r="T143" s="1">
        <v>46.782913499999999</v>
      </c>
      <c r="U143" s="1">
        <v>7.1111233</v>
      </c>
      <c r="Y143" s="64">
        <f>VLOOKUP($C143,CHOOSE({1,2},Tableau2[ADRESSE],Tableau2[Num]),2,FALSE)</f>
        <v>14</v>
      </c>
      <c r="Z143" s="64">
        <f>VLOOKUP($J143,CHOOSE({1,2},Tableau2[ADRESSE],Tableau2[Num]),2,FALSE)</f>
        <v>2</v>
      </c>
      <c r="AA143" s="64" t="str">
        <f t="shared" si="2"/>
        <v>142</v>
      </c>
    </row>
    <row r="144" spans="1:27" x14ac:dyDescent="0.25">
      <c r="A144" s="27"/>
      <c r="B144" s="27"/>
      <c r="C144" s="46" t="s">
        <v>91</v>
      </c>
      <c r="D144" s="17">
        <v>1214</v>
      </c>
      <c r="E144" s="18" t="s">
        <v>27</v>
      </c>
      <c r="F144" s="15"/>
      <c r="G144" s="15"/>
      <c r="H144" s="15"/>
      <c r="I144" s="15"/>
      <c r="J144" s="20" t="s">
        <v>104</v>
      </c>
      <c r="K144" s="21">
        <v>2074</v>
      </c>
      <c r="L144" s="18" t="s">
        <v>52</v>
      </c>
      <c r="M144" s="19">
        <v>86.36666666666666</v>
      </c>
      <c r="N144" s="19">
        <v>133.86699999999999</v>
      </c>
      <c r="P144" s="1" t="s">
        <v>28</v>
      </c>
      <c r="Q144" s="1">
        <v>46.2211669</v>
      </c>
      <c r="R144" s="1">
        <v>6.0718948999999904</v>
      </c>
      <c r="S144" s="1" t="s">
        <v>53</v>
      </c>
      <c r="T144" s="1">
        <v>47.00788</v>
      </c>
      <c r="U144" s="1">
        <v>7.0238100000000001</v>
      </c>
      <c r="Y144" s="64">
        <f>VLOOKUP($C144,CHOOSE({1,2},Tableau2[ADRESSE],Tableau2[Num]),2,FALSE)</f>
        <v>14</v>
      </c>
      <c r="Z144" s="64">
        <f>VLOOKUP($J144,CHOOSE({1,2},Tableau2[ADRESSE],Tableau2[Num]),2,FALSE)</f>
        <v>4</v>
      </c>
      <c r="AA144" s="64" t="str">
        <f t="shared" si="2"/>
        <v>144</v>
      </c>
    </row>
    <row r="145" spans="1:27" x14ac:dyDescent="0.25">
      <c r="A145" s="27"/>
      <c r="B145" s="27"/>
      <c r="C145" s="46" t="s">
        <v>91</v>
      </c>
      <c r="D145" s="17">
        <v>1214</v>
      </c>
      <c r="E145" s="18" t="s">
        <v>27</v>
      </c>
      <c r="F145" s="15"/>
      <c r="G145" s="15"/>
      <c r="H145" s="15"/>
      <c r="I145" s="15"/>
      <c r="J145" s="20" t="s">
        <v>105</v>
      </c>
      <c r="K145" s="21">
        <v>1038</v>
      </c>
      <c r="L145" s="18" t="s">
        <v>54</v>
      </c>
      <c r="M145" s="19">
        <v>63.233333333333334</v>
      </c>
      <c r="N145" s="19">
        <v>79.864999999999995</v>
      </c>
      <c r="P145" s="1" t="s">
        <v>28</v>
      </c>
      <c r="Q145" s="1">
        <v>46.2211669</v>
      </c>
      <c r="R145" s="1">
        <v>6.0718948999999904</v>
      </c>
      <c r="S145" s="1" t="s">
        <v>55</v>
      </c>
      <c r="T145" s="1">
        <v>46.692062200000002</v>
      </c>
      <c r="U145" s="1">
        <v>6.7085869999999996</v>
      </c>
      <c r="Y145" s="64">
        <f>VLOOKUP($C145,CHOOSE({1,2},Tableau2[ADRESSE],Tableau2[Num]),2,FALSE)</f>
        <v>14</v>
      </c>
      <c r="Z145" s="64">
        <f>VLOOKUP($J145,CHOOSE({1,2},Tableau2[ADRESSE],Tableau2[Num]),2,FALSE)</f>
        <v>20</v>
      </c>
      <c r="AA145" s="64" t="str">
        <f t="shared" si="2"/>
        <v>1420</v>
      </c>
    </row>
    <row r="146" spans="1:27" x14ac:dyDescent="0.25">
      <c r="A146" s="27"/>
      <c r="B146" s="27"/>
      <c r="C146" s="46" t="s">
        <v>91</v>
      </c>
      <c r="D146" s="17">
        <v>1214</v>
      </c>
      <c r="E146" s="18" t="s">
        <v>27</v>
      </c>
      <c r="F146" s="15"/>
      <c r="G146" s="15"/>
      <c r="H146" s="15"/>
      <c r="I146" s="15"/>
      <c r="J146" s="20" t="s">
        <v>107</v>
      </c>
      <c r="K146" s="21">
        <v>1483</v>
      </c>
      <c r="L146" s="18" t="s">
        <v>56</v>
      </c>
      <c r="M146" s="19">
        <v>73.266666666666666</v>
      </c>
      <c r="N146" s="19">
        <v>109.712</v>
      </c>
      <c r="P146" s="1" t="s">
        <v>28</v>
      </c>
      <c r="Q146" s="1">
        <v>46.2211669</v>
      </c>
      <c r="R146" s="1">
        <v>6.0718948999999904</v>
      </c>
      <c r="S146" s="1" t="s">
        <v>57</v>
      </c>
      <c r="T146" s="1">
        <v>46.805825599999999</v>
      </c>
      <c r="U146" s="1">
        <v>6.8682451999999996</v>
      </c>
      <c r="Y146" s="64">
        <f>VLOOKUP($C146,CHOOSE({1,2},Tableau2[ADRESSE],Tableau2[Num]),2,FALSE)</f>
        <v>14</v>
      </c>
      <c r="Z146" s="64">
        <f>VLOOKUP($J146,CHOOSE({1,2},Tableau2[ADRESSE],Tableau2[Num]),2,FALSE)</f>
        <v>22</v>
      </c>
      <c r="AA146" s="64" t="str">
        <f t="shared" si="2"/>
        <v>1422</v>
      </c>
    </row>
    <row r="147" spans="1:27" x14ac:dyDescent="0.25">
      <c r="A147" s="27"/>
      <c r="B147" s="27"/>
      <c r="C147" s="46" t="s">
        <v>91</v>
      </c>
      <c r="D147" s="17">
        <v>1214</v>
      </c>
      <c r="E147" s="18" t="s">
        <v>27</v>
      </c>
      <c r="F147" s="15"/>
      <c r="G147" s="15"/>
      <c r="H147" s="15"/>
      <c r="I147" s="15"/>
      <c r="J147" s="20" t="s">
        <v>106</v>
      </c>
      <c r="K147" s="21">
        <v>1734</v>
      </c>
      <c r="L147" s="18" t="s">
        <v>58</v>
      </c>
      <c r="M147" s="19">
        <v>97.75</v>
      </c>
      <c r="N147" s="19">
        <v>140.96700000000001</v>
      </c>
      <c r="P147" s="1" t="s">
        <v>28</v>
      </c>
      <c r="Q147" s="1">
        <v>46.2211669</v>
      </c>
      <c r="R147" s="1">
        <v>6.0718948999999904</v>
      </c>
      <c r="S147" s="1" t="s">
        <v>59</v>
      </c>
      <c r="T147" s="1">
        <v>46.768878600000001</v>
      </c>
      <c r="U147" s="1">
        <v>7.1987844000000001</v>
      </c>
      <c r="Y147" s="64">
        <f>VLOOKUP($C147,CHOOSE({1,2},Tableau2[ADRESSE],Tableau2[Num]),2,FALSE)</f>
        <v>14</v>
      </c>
      <c r="Z147" s="64">
        <f>VLOOKUP($J147,CHOOSE({1,2},Tableau2[ADRESSE],Tableau2[Num]),2,FALSE)</f>
        <v>23</v>
      </c>
      <c r="AA147" s="64" t="str">
        <f t="shared" si="2"/>
        <v>1423</v>
      </c>
    </row>
    <row r="148" spans="1:27" x14ac:dyDescent="0.25">
      <c r="A148" s="27"/>
      <c r="B148" s="27"/>
      <c r="C148" s="46" t="s">
        <v>91</v>
      </c>
      <c r="D148" s="17">
        <v>1214</v>
      </c>
      <c r="E148" s="18" t="s">
        <v>27</v>
      </c>
      <c r="F148" s="15"/>
      <c r="G148" s="15"/>
      <c r="H148" s="15"/>
      <c r="I148" s="15"/>
      <c r="J148" s="20" t="s">
        <v>84</v>
      </c>
      <c r="K148" s="21">
        <v>1642</v>
      </c>
      <c r="L148" s="18" t="s">
        <v>16</v>
      </c>
      <c r="M148" s="19">
        <v>81.55</v>
      </c>
      <c r="N148" s="19">
        <v>120.584</v>
      </c>
      <c r="P148" s="1" t="s">
        <v>28</v>
      </c>
      <c r="Q148" s="1">
        <v>46.2211669</v>
      </c>
      <c r="R148" s="1">
        <v>6.0718948999999904</v>
      </c>
      <c r="S148" s="1" t="s">
        <v>85</v>
      </c>
      <c r="T148" s="1">
        <v>46.669365800000001</v>
      </c>
      <c r="U148" s="1">
        <v>7.0570814999999998</v>
      </c>
      <c r="Y148" s="64">
        <f>VLOOKUP($C148,CHOOSE({1,2},Tableau2[ADRESSE],Tableau2[Num]),2,FALSE)</f>
        <v>14</v>
      </c>
      <c r="Z148" s="64" t="e">
        <f>VLOOKUP($J148,CHOOSE({1,2},Tableau2[ADRESSE],Tableau2[Num]),2,FALSE)</f>
        <v>#N/A</v>
      </c>
      <c r="AA148" s="64" t="e">
        <f t="shared" si="2"/>
        <v>#N/A</v>
      </c>
    </row>
    <row r="149" spans="1:27" x14ac:dyDescent="0.25">
      <c r="A149" s="15"/>
      <c r="B149" s="15"/>
      <c r="C149" s="46" t="s">
        <v>91</v>
      </c>
      <c r="D149" s="17">
        <v>1214</v>
      </c>
      <c r="E149" s="18" t="s">
        <v>27</v>
      </c>
      <c r="F149" s="15">
        <v>46.743727999999997</v>
      </c>
      <c r="G149" s="15">
        <v>6.5010570000000003</v>
      </c>
      <c r="H149" s="15"/>
      <c r="I149" s="15"/>
      <c r="J149" s="20" t="s">
        <v>87</v>
      </c>
      <c r="K149" s="21">
        <v>1355</v>
      </c>
      <c r="L149" s="18" t="s">
        <v>17</v>
      </c>
      <c r="M149" s="19">
        <v>61.216666666666669</v>
      </c>
      <c r="N149" s="19">
        <v>90.683999999999997</v>
      </c>
      <c r="P149" s="1" t="s">
        <v>28</v>
      </c>
      <c r="Q149" s="1">
        <v>46.2211669</v>
      </c>
      <c r="R149" s="1">
        <v>6.0718948999999904</v>
      </c>
      <c r="S149" s="1" t="s">
        <v>18</v>
      </c>
      <c r="T149" s="1">
        <v>46.743716900000003</v>
      </c>
      <c r="U149" s="1">
        <v>6.5010631999999999</v>
      </c>
      <c r="Y149" s="64">
        <f>VLOOKUP($C149,CHOOSE({1,2},Tableau2[ADRESSE],Tableau2[Num]),2,FALSE)</f>
        <v>14</v>
      </c>
      <c r="Z149" s="64">
        <f>VLOOKUP($J149,CHOOSE({1,2},Tableau2[ADRESSE],Tableau2[Num]),2,FALSE)</f>
        <v>3</v>
      </c>
      <c r="AA149" s="64" t="str">
        <f t="shared" si="2"/>
        <v>143</v>
      </c>
    </row>
    <row r="150" spans="1:27" x14ac:dyDescent="0.25">
      <c r="A150" s="27"/>
      <c r="B150" s="27"/>
      <c r="C150" s="46" t="s">
        <v>91</v>
      </c>
      <c r="D150" s="17">
        <v>1214</v>
      </c>
      <c r="E150" s="18" t="s">
        <v>27</v>
      </c>
      <c r="F150" s="15">
        <v>46.827877999999998</v>
      </c>
      <c r="G150" s="15">
        <v>6.6756169999999999</v>
      </c>
      <c r="H150" s="15"/>
      <c r="I150" s="15"/>
      <c r="J150" s="20" t="s">
        <v>88</v>
      </c>
      <c r="K150" s="21">
        <v>1422</v>
      </c>
      <c r="L150" s="18" t="s">
        <v>19</v>
      </c>
      <c r="M150" s="19">
        <v>61.916666666666664</v>
      </c>
      <c r="N150" s="19">
        <v>96.5</v>
      </c>
      <c r="P150" s="1" t="s">
        <v>28</v>
      </c>
      <c r="Q150" s="1">
        <v>46.2211669</v>
      </c>
      <c r="R150" s="1">
        <v>6.0718948999999904</v>
      </c>
      <c r="S150" s="1" t="s">
        <v>20</v>
      </c>
      <c r="T150" s="1">
        <v>46.827875200000001</v>
      </c>
      <c r="U150" s="1">
        <v>6.6756111999999996</v>
      </c>
      <c r="Y150" s="64">
        <f>VLOOKUP($C150,CHOOSE({1,2},Tableau2[ADRESSE],Tableau2[Num]),2,FALSE)</f>
        <v>14</v>
      </c>
      <c r="Z150" s="64">
        <f>VLOOKUP($J150,CHOOSE({1,2},Tableau2[ADRESSE],Tableau2[Num]),2,FALSE)</f>
        <v>6</v>
      </c>
      <c r="AA150" s="64" t="str">
        <f t="shared" si="2"/>
        <v>146</v>
      </c>
    </row>
    <row r="151" spans="1:27" x14ac:dyDescent="0.25">
      <c r="A151" s="27"/>
      <c r="B151" s="27"/>
      <c r="C151" s="46" t="s">
        <v>91</v>
      </c>
      <c r="D151" s="17">
        <v>1214</v>
      </c>
      <c r="E151" s="18" t="s">
        <v>27</v>
      </c>
      <c r="F151" s="15"/>
      <c r="G151" s="15"/>
      <c r="H151" s="15"/>
      <c r="I151" s="15"/>
      <c r="J151" s="20" t="s">
        <v>108</v>
      </c>
      <c r="K151" s="21">
        <v>1242</v>
      </c>
      <c r="L151" s="18" t="s">
        <v>86</v>
      </c>
      <c r="M151" s="19">
        <v>1</v>
      </c>
      <c r="N151" s="19">
        <v>1</v>
      </c>
      <c r="Y151" s="64">
        <f>VLOOKUP($C151,CHOOSE({1,2},Tableau2[ADRESSE],Tableau2[Num]),2,FALSE)</f>
        <v>14</v>
      </c>
      <c r="Z151" s="64">
        <f>VLOOKUP($J151,CHOOSE({1,2},Tableau2[ADRESSE],Tableau2[Num]),2,FALSE)</f>
        <v>24</v>
      </c>
      <c r="AA151" s="64" t="str">
        <f t="shared" si="2"/>
        <v>1424</v>
      </c>
    </row>
    <row r="152" spans="1:27" x14ac:dyDescent="0.25">
      <c r="A152" s="27"/>
      <c r="B152" s="27"/>
      <c r="C152" s="45" t="s">
        <v>92</v>
      </c>
      <c r="D152" s="13">
        <v>1144</v>
      </c>
      <c r="E152" s="18" t="s">
        <v>29</v>
      </c>
      <c r="F152" s="15"/>
      <c r="G152" s="15"/>
      <c r="H152" s="15"/>
      <c r="I152" s="15"/>
      <c r="J152" s="20" t="s">
        <v>110</v>
      </c>
      <c r="K152" s="21">
        <v>1400</v>
      </c>
      <c r="L152" s="18" t="s">
        <v>21</v>
      </c>
      <c r="M152" s="19">
        <v>37.366666666666667</v>
      </c>
      <c r="N152" s="19">
        <v>43.472000000000001</v>
      </c>
      <c r="P152" s="1" t="s">
        <v>30</v>
      </c>
      <c r="Q152" s="1">
        <v>46.551454100000001</v>
      </c>
      <c r="R152" s="1">
        <v>6.3751180999999999</v>
      </c>
      <c r="S152" s="1" t="s">
        <v>22</v>
      </c>
      <c r="T152" s="1">
        <v>46.761330100000002</v>
      </c>
      <c r="U152" s="1">
        <v>6.6392927999999998</v>
      </c>
      <c r="Y152" s="64">
        <f>VLOOKUP($C152,CHOOSE({1,2},Tableau2[ADRESSE],Tableau2[Num]),2,FALSE)</f>
        <v>13</v>
      </c>
      <c r="Z152" s="64">
        <f>VLOOKUP($J152,CHOOSE({1,2},Tableau2[ADRESSE],Tableau2[Num]),2,FALSE)</f>
        <v>7</v>
      </c>
      <c r="AA152" s="64" t="str">
        <f t="shared" si="2"/>
        <v>137</v>
      </c>
    </row>
    <row r="153" spans="1:27" x14ac:dyDescent="0.25">
      <c r="A153" s="27"/>
      <c r="B153" s="27"/>
      <c r="C153" s="45" t="s">
        <v>92</v>
      </c>
      <c r="D153" s="13">
        <v>1144</v>
      </c>
      <c r="E153" s="18" t="s">
        <v>29</v>
      </c>
      <c r="F153" s="15"/>
      <c r="G153" s="15"/>
      <c r="H153" s="15"/>
      <c r="I153" s="15"/>
      <c r="J153" s="20" t="s">
        <v>89</v>
      </c>
      <c r="K153" s="21">
        <v>1188</v>
      </c>
      <c r="L153" s="18" t="s">
        <v>23</v>
      </c>
      <c r="M153" s="19">
        <v>13.116666666666667</v>
      </c>
      <c r="N153" s="19">
        <v>11.111000000000001</v>
      </c>
      <c r="P153" s="1" t="s">
        <v>30</v>
      </c>
      <c r="Q153" s="1">
        <v>46.551454100000001</v>
      </c>
      <c r="R153" s="1">
        <v>6.3751180999999999</v>
      </c>
      <c r="S153" s="1" t="s">
        <v>24</v>
      </c>
      <c r="T153" s="1">
        <v>46.508026299999997</v>
      </c>
      <c r="U153" s="1">
        <v>6.3140438999999997</v>
      </c>
      <c r="Y153" s="64">
        <f>VLOOKUP($C153,CHOOSE({1,2},Tableau2[ADRESSE],Tableau2[Num]),2,FALSE)</f>
        <v>13</v>
      </c>
      <c r="Z153" s="64">
        <f>VLOOKUP($J153,CHOOSE({1,2},Tableau2[ADRESSE],Tableau2[Num]),2,FALSE)</f>
        <v>8</v>
      </c>
      <c r="AA153" s="64" t="str">
        <f t="shared" si="2"/>
        <v>138</v>
      </c>
    </row>
    <row r="154" spans="1:27" x14ac:dyDescent="0.25">
      <c r="A154" s="27"/>
      <c r="B154" s="27"/>
      <c r="C154" s="45" t="s">
        <v>92</v>
      </c>
      <c r="D154" s="13">
        <v>1144</v>
      </c>
      <c r="E154" s="18" t="s">
        <v>29</v>
      </c>
      <c r="F154" s="15"/>
      <c r="G154" s="15"/>
      <c r="H154" s="15"/>
      <c r="I154" s="15"/>
      <c r="J154" s="20" t="s">
        <v>90</v>
      </c>
      <c r="K154" s="21">
        <v>1073</v>
      </c>
      <c r="L154" s="18" t="s">
        <v>25</v>
      </c>
      <c r="M154" s="19">
        <v>35.966666666666669</v>
      </c>
      <c r="N154" s="19">
        <v>38.531999999999996</v>
      </c>
      <c r="P154" s="1" t="s">
        <v>30</v>
      </c>
      <c r="Q154" s="1">
        <v>46.551454100000001</v>
      </c>
      <c r="R154" s="1">
        <v>6.3751180999999999</v>
      </c>
      <c r="S154" s="1" t="s">
        <v>26</v>
      </c>
      <c r="T154" s="1">
        <v>46.539141299999997</v>
      </c>
      <c r="U154" s="1">
        <v>6.7077640999999897</v>
      </c>
      <c r="Y154" s="64">
        <f>VLOOKUP($C154,CHOOSE({1,2},Tableau2[ADRESSE],Tableau2[Num]),2,FALSE)</f>
        <v>13</v>
      </c>
      <c r="Z154" s="64">
        <f>VLOOKUP($J154,CHOOSE({1,2},Tableau2[ADRESSE],Tableau2[Num]),2,FALSE)</f>
        <v>10</v>
      </c>
      <c r="AA154" s="64" t="str">
        <f t="shared" si="2"/>
        <v>1310</v>
      </c>
    </row>
    <row r="155" spans="1:27" x14ac:dyDescent="0.25">
      <c r="A155" s="15"/>
      <c r="B155" s="15"/>
      <c r="C155" s="45" t="s">
        <v>92</v>
      </c>
      <c r="D155" s="13">
        <v>1144</v>
      </c>
      <c r="E155" s="18" t="s">
        <v>29</v>
      </c>
      <c r="F155" s="15"/>
      <c r="G155" s="15"/>
      <c r="H155" s="15"/>
      <c r="I155" s="15"/>
      <c r="J155" s="20" t="s">
        <v>111</v>
      </c>
      <c r="K155" s="21">
        <v>1214</v>
      </c>
      <c r="L155" s="18" t="s">
        <v>27</v>
      </c>
      <c r="M155" s="19">
        <v>44.93333333333333</v>
      </c>
      <c r="N155" s="19">
        <v>57.253</v>
      </c>
      <c r="P155" s="1" t="s">
        <v>30</v>
      </c>
      <c r="Q155" s="1">
        <v>46.551454100000001</v>
      </c>
      <c r="R155" s="1">
        <v>6.3751180999999999</v>
      </c>
      <c r="S155" s="1" t="s">
        <v>28</v>
      </c>
      <c r="T155" s="1">
        <v>46.2211669</v>
      </c>
      <c r="U155" s="1">
        <v>6.0718948999999904</v>
      </c>
      <c r="Y155" s="64">
        <f>VLOOKUP($C155,CHOOSE({1,2},Tableau2[ADRESSE],Tableau2[Num]),2,FALSE)</f>
        <v>13</v>
      </c>
      <c r="Z155" s="64" t="e">
        <f>VLOOKUP($J155,CHOOSE({1,2},Tableau2[ADRESSE],Tableau2[Num]),2,FALSE)</f>
        <v>#N/A</v>
      </c>
      <c r="AA155" s="64" t="e">
        <f t="shared" si="2"/>
        <v>#N/A</v>
      </c>
    </row>
    <row r="156" spans="1:27" x14ac:dyDescent="0.25">
      <c r="A156" s="15"/>
      <c r="B156" s="15"/>
      <c r="C156" s="45" t="s">
        <v>92</v>
      </c>
      <c r="D156" s="13">
        <v>1144</v>
      </c>
      <c r="E156" s="18" t="s">
        <v>29</v>
      </c>
      <c r="F156" s="15"/>
      <c r="G156" s="15"/>
      <c r="H156" s="15"/>
      <c r="I156" s="15"/>
      <c r="J156" s="20" t="s">
        <v>92</v>
      </c>
      <c r="K156" s="21">
        <v>1144</v>
      </c>
      <c r="L156" s="18" t="s">
        <v>29</v>
      </c>
      <c r="M156" s="19">
        <v>0</v>
      </c>
      <c r="N156" s="19">
        <v>0</v>
      </c>
      <c r="P156" s="1" t="s">
        <v>30</v>
      </c>
      <c r="Q156" s="1">
        <v>46.551454100000001</v>
      </c>
      <c r="R156" s="1">
        <v>6.3751180999999999</v>
      </c>
      <c r="S156" s="1" t="s">
        <v>30</v>
      </c>
      <c r="T156" s="1">
        <v>46.551454100000001</v>
      </c>
      <c r="U156" s="1">
        <v>6.3751180999999999</v>
      </c>
      <c r="Y156" s="64">
        <f>VLOOKUP($C156,CHOOSE({1,2},Tableau2[ADRESSE],Tableau2[Num]),2,FALSE)</f>
        <v>13</v>
      </c>
      <c r="Z156" s="64">
        <f>VLOOKUP($J156,CHOOSE({1,2},Tableau2[ADRESSE],Tableau2[Num]),2,FALSE)</f>
        <v>13</v>
      </c>
      <c r="AA156" s="64" t="str">
        <f t="shared" si="2"/>
        <v>1313</v>
      </c>
    </row>
    <row r="157" spans="1:27" x14ac:dyDescent="0.25">
      <c r="A157" s="15"/>
      <c r="B157" s="15"/>
      <c r="C157" s="45" t="s">
        <v>92</v>
      </c>
      <c r="D157" s="13">
        <v>1144</v>
      </c>
      <c r="E157" s="18" t="s">
        <v>29</v>
      </c>
      <c r="F157" s="15"/>
      <c r="G157" s="15"/>
      <c r="H157" s="15"/>
      <c r="I157" s="15"/>
      <c r="J157" s="20" t="s">
        <v>93</v>
      </c>
      <c r="K157" s="21">
        <v>1196</v>
      </c>
      <c r="L157" s="18" t="s">
        <v>31</v>
      </c>
      <c r="M157" s="19">
        <v>26.8</v>
      </c>
      <c r="N157" s="19">
        <v>28.507999999999999</v>
      </c>
      <c r="P157" s="1" t="s">
        <v>30</v>
      </c>
      <c r="Q157" s="1">
        <v>46.551454100000001</v>
      </c>
      <c r="R157" s="1">
        <v>6.3751180999999999</v>
      </c>
      <c r="S157" s="1" t="s">
        <v>32</v>
      </c>
      <c r="T157" s="1">
        <v>46.4148517</v>
      </c>
      <c r="U157" s="1">
        <v>6.2609893999999997</v>
      </c>
      <c r="Y157" s="64">
        <f>VLOOKUP($C157,CHOOSE({1,2},Tableau2[ADRESSE],Tableau2[Num]),2,FALSE)</f>
        <v>13</v>
      </c>
      <c r="Z157" s="64">
        <f>VLOOKUP($J157,CHOOSE({1,2},Tableau2[ADRESSE],Tableau2[Num]),2,FALSE)</f>
        <v>15</v>
      </c>
      <c r="AA157" s="64" t="str">
        <f t="shared" si="2"/>
        <v>1315</v>
      </c>
    </row>
    <row r="158" spans="1:27" x14ac:dyDescent="0.25">
      <c r="A158" s="27"/>
      <c r="B158" s="27"/>
      <c r="C158" s="45" t="s">
        <v>92</v>
      </c>
      <c r="D158" s="13">
        <v>1144</v>
      </c>
      <c r="E158" s="18" t="s">
        <v>29</v>
      </c>
      <c r="F158" s="15"/>
      <c r="G158" s="15"/>
      <c r="H158" s="15"/>
      <c r="I158" s="15"/>
      <c r="J158" s="20" t="s">
        <v>94</v>
      </c>
      <c r="K158" s="21">
        <v>1214</v>
      </c>
      <c r="L158" s="18" t="s">
        <v>27</v>
      </c>
      <c r="M158" s="19">
        <v>42.43333333333333</v>
      </c>
      <c r="N158" s="19">
        <v>55.445</v>
      </c>
      <c r="P158" s="1" t="s">
        <v>30</v>
      </c>
      <c r="Q158" s="1">
        <v>46.551454100000001</v>
      </c>
      <c r="R158" s="1">
        <v>6.3751180999999999</v>
      </c>
      <c r="S158" s="1" t="s">
        <v>33</v>
      </c>
      <c r="T158" s="1">
        <v>46.215649999999997</v>
      </c>
      <c r="U158" s="1">
        <v>6.10168</v>
      </c>
      <c r="Y158" s="64">
        <f>VLOOKUP($C158,CHOOSE({1,2},Tableau2[ADRESSE],Tableau2[Num]),2,FALSE)</f>
        <v>13</v>
      </c>
      <c r="Z158" s="64">
        <f>VLOOKUP($J158,CHOOSE({1,2},Tableau2[ADRESSE],Tableau2[Num]),2,FALSE)</f>
        <v>16</v>
      </c>
      <c r="AA158" s="64" t="str">
        <f t="shared" si="2"/>
        <v>1316</v>
      </c>
    </row>
    <row r="159" spans="1:27" x14ac:dyDescent="0.25">
      <c r="A159" s="27"/>
      <c r="B159" s="27"/>
      <c r="C159" s="45" t="s">
        <v>92</v>
      </c>
      <c r="D159" s="13">
        <v>1144</v>
      </c>
      <c r="E159" s="18" t="s">
        <v>29</v>
      </c>
      <c r="F159" s="15"/>
      <c r="G159" s="15"/>
      <c r="H159" s="15"/>
      <c r="I159" s="15"/>
      <c r="J159" s="20" t="s">
        <v>95</v>
      </c>
      <c r="K159" s="21">
        <v>1227</v>
      </c>
      <c r="L159" s="18" t="s">
        <v>34</v>
      </c>
      <c r="M159" s="19">
        <v>50.666666666666664</v>
      </c>
      <c r="N159" s="19">
        <v>66.823999999999998</v>
      </c>
      <c r="P159" s="1" t="s">
        <v>30</v>
      </c>
      <c r="Q159" s="1">
        <v>46.551454100000001</v>
      </c>
      <c r="R159" s="1">
        <v>6.3751180999999999</v>
      </c>
      <c r="S159" s="1" t="s">
        <v>35</v>
      </c>
      <c r="T159" s="1">
        <v>46.177252499999902</v>
      </c>
      <c r="U159" s="1">
        <v>6.1305909999999999</v>
      </c>
      <c r="Y159" s="64">
        <f>VLOOKUP($C159,CHOOSE({1,2},Tableau2[ADRESSE],Tableau2[Num]),2,FALSE)</f>
        <v>13</v>
      </c>
      <c r="Z159" s="64">
        <f>VLOOKUP($J159,CHOOSE({1,2},Tableau2[ADRESSE],Tableau2[Num]),2,FALSE)</f>
        <v>17</v>
      </c>
      <c r="AA159" s="64" t="str">
        <f t="shared" si="2"/>
        <v>1317</v>
      </c>
    </row>
    <row r="160" spans="1:27" x14ac:dyDescent="0.25">
      <c r="A160" s="27"/>
      <c r="B160" s="27"/>
      <c r="C160" s="45" t="s">
        <v>92</v>
      </c>
      <c r="D160" s="13">
        <v>1144</v>
      </c>
      <c r="E160" s="18" t="s">
        <v>29</v>
      </c>
      <c r="F160" s="15"/>
      <c r="G160" s="15"/>
      <c r="H160" s="15"/>
      <c r="I160" s="15"/>
      <c r="J160" s="20" t="s">
        <v>96</v>
      </c>
      <c r="K160" s="21">
        <v>1348</v>
      </c>
      <c r="L160" s="18" t="s">
        <v>36</v>
      </c>
      <c r="M160" s="19">
        <v>39.083333333333336</v>
      </c>
      <c r="N160" s="19">
        <v>32.828000000000003</v>
      </c>
      <c r="P160" s="1" t="s">
        <v>30</v>
      </c>
      <c r="Q160" s="1">
        <v>46.551454100000001</v>
      </c>
      <c r="R160" s="1">
        <v>6.3751180999999999</v>
      </c>
      <c r="S160" s="1" t="s">
        <v>37</v>
      </c>
      <c r="T160" s="1">
        <v>46.575484099999997</v>
      </c>
      <c r="U160" s="1">
        <v>6.1875650999999996</v>
      </c>
      <c r="Y160" s="64">
        <f>VLOOKUP($C160,CHOOSE({1,2},Tableau2[ADRESSE],Tableau2[Num]),2,FALSE)</f>
        <v>13</v>
      </c>
      <c r="Z160" s="64">
        <f>VLOOKUP($J160,CHOOSE({1,2},Tableau2[ADRESSE],Tableau2[Num]),2,FALSE)</f>
        <v>19</v>
      </c>
      <c r="AA160" s="64" t="str">
        <f t="shared" si="2"/>
        <v>1319</v>
      </c>
    </row>
    <row r="161" spans="1:27" x14ac:dyDescent="0.25">
      <c r="A161" s="27"/>
      <c r="B161" s="27"/>
      <c r="C161" s="45" t="s">
        <v>92</v>
      </c>
      <c r="D161" s="13">
        <v>1144</v>
      </c>
      <c r="E161" s="18" t="s">
        <v>29</v>
      </c>
      <c r="F161" s="15"/>
      <c r="G161" s="15"/>
      <c r="H161" s="15"/>
      <c r="I161" s="15"/>
      <c r="J161" s="20" t="s">
        <v>97</v>
      </c>
      <c r="K161" s="21">
        <v>1637</v>
      </c>
      <c r="L161" s="18" t="s">
        <v>38</v>
      </c>
      <c r="M161" s="19">
        <v>71.3</v>
      </c>
      <c r="N161" s="19">
        <v>90.605999999999995</v>
      </c>
      <c r="P161" s="1" t="s">
        <v>30</v>
      </c>
      <c r="Q161" s="1">
        <v>46.551454100000001</v>
      </c>
      <c r="R161" s="1">
        <v>6.3751180999999999</v>
      </c>
      <c r="S161" s="1" t="s">
        <v>39</v>
      </c>
      <c r="T161" s="1">
        <v>46.619399999999999</v>
      </c>
      <c r="U161" s="1">
        <v>7.1668607999999896</v>
      </c>
      <c r="Y161" s="64">
        <f>VLOOKUP($C161,CHOOSE({1,2},Tableau2[ADRESSE],Tableau2[Num]),2,FALSE)</f>
        <v>13</v>
      </c>
      <c r="Z161" s="64">
        <f>VLOOKUP($J161,CHOOSE({1,2},Tableau2[ADRESSE],Tableau2[Num]),2,FALSE)</f>
        <v>18</v>
      </c>
      <c r="AA161" s="64" t="str">
        <f t="shared" si="2"/>
        <v>1318</v>
      </c>
    </row>
    <row r="162" spans="1:27" x14ac:dyDescent="0.25">
      <c r="A162" s="15"/>
      <c r="B162" s="15"/>
      <c r="C162" s="45" t="s">
        <v>92</v>
      </c>
      <c r="D162" s="13">
        <v>1144</v>
      </c>
      <c r="E162" s="18" t="s">
        <v>29</v>
      </c>
      <c r="F162" s="15"/>
      <c r="G162" s="15"/>
      <c r="H162" s="15"/>
      <c r="I162" s="15"/>
      <c r="J162" s="20" t="s">
        <v>98</v>
      </c>
      <c r="K162" s="21">
        <v>1730</v>
      </c>
      <c r="L162" s="18" t="s">
        <v>40</v>
      </c>
      <c r="M162" s="19">
        <v>63.916666666666664</v>
      </c>
      <c r="N162" s="19">
        <v>91.284999999999997</v>
      </c>
      <c r="P162" s="1" t="s">
        <v>30</v>
      </c>
      <c r="Q162" s="1">
        <v>46.551454100000001</v>
      </c>
      <c r="R162" s="1">
        <v>6.3751180999999999</v>
      </c>
      <c r="S162" s="1" t="s">
        <v>41</v>
      </c>
      <c r="T162" s="1">
        <v>46.751784099999902</v>
      </c>
      <c r="U162" s="1">
        <v>7.0906704999999999</v>
      </c>
      <c r="Y162" s="64">
        <f>VLOOKUP($C162,CHOOSE({1,2},Tableau2[ADRESSE],Tableau2[Num]),2,FALSE)</f>
        <v>13</v>
      </c>
      <c r="Z162" s="64">
        <f>VLOOKUP($J162,CHOOSE({1,2},Tableau2[ADRESSE],Tableau2[Num]),2,FALSE)</f>
        <v>21</v>
      </c>
      <c r="AA162" s="64" t="str">
        <f t="shared" si="2"/>
        <v>1321</v>
      </c>
    </row>
    <row r="163" spans="1:27" x14ac:dyDescent="0.25">
      <c r="A163" s="27"/>
      <c r="B163" s="27"/>
      <c r="C163" s="45" t="s">
        <v>92</v>
      </c>
      <c r="D163" s="13">
        <v>1144</v>
      </c>
      <c r="E163" s="18" t="s">
        <v>29</v>
      </c>
      <c r="F163" s="15"/>
      <c r="G163" s="15"/>
      <c r="H163" s="15"/>
      <c r="I163" s="15"/>
      <c r="J163" s="20" t="s">
        <v>99</v>
      </c>
      <c r="K163" s="21">
        <v>1721</v>
      </c>
      <c r="L163" s="18" t="s">
        <v>42</v>
      </c>
      <c r="M163" s="19">
        <v>60.333333333333336</v>
      </c>
      <c r="N163" s="19">
        <v>79.363</v>
      </c>
      <c r="P163" s="1" t="s">
        <v>30</v>
      </c>
      <c r="Q163" s="1">
        <v>46.551454100000001</v>
      </c>
      <c r="R163" s="1">
        <v>6.3751180999999999</v>
      </c>
      <c r="S163" s="1" t="s">
        <v>43</v>
      </c>
      <c r="T163" s="1">
        <v>46.875567599999997</v>
      </c>
      <c r="U163" s="1">
        <v>7.0530827</v>
      </c>
      <c r="Y163" s="64">
        <f>VLOOKUP($C163,CHOOSE({1,2},Tableau2[ADRESSE],Tableau2[Num]),2,FALSE)</f>
        <v>13</v>
      </c>
      <c r="Z163" s="64">
        <f>VLOOKUP($J163,CHOOSE({1,2},Tableau2[ADRESSE],Tableau2[Num]),2,FALSE)</f>
        <v>9</v>
      </c>
      <c r="AA163" s="64" t="str">
        <f t="shared" si="2"/>
        <v>139</v>
      </c>
    </row>
    <row r="164" spans="1:27" x14ac:dyDescent="0.25">
      <c r="A164" s="27"/>
      <c r="B164" s="27"/>
      <c r="C164" s="45" t="s">
        <v>92</v>
      </c>
      <c r="D164" s="13">
        <v>1144</v>
      </c>
      <c r="E164" s="18" t="s">
        <v>29</v>
      </c>
      <c r="F164" s="15"/>
      <c r="G164" s="15"/>
      <c r="H164" s="15"/>
      <c r="I164" s="15"/>
      <c r="J164" s="20" t="s">
        <v>100</v>
      </c>
      <c r="K164" s="21">
        <v>2099</v>
      </c>
      <c r="L164" s="18" t="s">
        <v>44</v>
      </c>
      <c r="M164" s="19">
        <v>132.80000000000001</v>
      </c>
      <c r="N164" s="19">
        <v>159.77500000000001</v>
      </c>
      <c r="P164" s="1" t="s">
        <v>30</v>
      </c>
      <c r="Q164" s="1">
        <v>46.551454100000001</v>
      </c>
      <c r="R164" s="1">
        <v>6.3751180999999999</v>
      </c>
      <c r="S164" s="1" t="s">
        <v>45</v>
      </c>
      <c r="T164" s="1">
        <v>47.428670399999902</v>
      </c>
      <c r="U164" s="1">
        <v>7.0812714999999997</v>
      </c>
      <c r="Y164" s="64">
        <f>VLOOKUP($C164,CHOOSE({1,2},Tableau2[ADRESSE],Tableau2[Num]),2,FALSE)</f>
        <v>13</v>
      </c>
      <c r="Z164" s="64">
        <f>VLOOKUP($J164,CHOOSE({1,2},Tableau2[ADRESSE],Tableau2[Num]),2,FALSE)</f>
        <v>1</v>
      </c>
      <c r="AA164" s="64" t="str">
        <f t="shared" si="2"/>
        <v>131</v>
      </c>
    </row>
    <row r="165" spans="1:27" x14ac:dyDescent="0.25">
      <c r="A165" s="15"/>
      <c r="B165" s="15"/>
      <c r="C165" s="45" t="s">
        <v>92</v>
      </c>
      <c r="D165" s="13">
        <v>1144</v>
      </c>
      <c r="E165" s="18" t="s">
        <v>29</v>
      </c>
      <c r="F165" s="15"/>
      <c r="G165" s="15"/>
      <c r="H165" s="15"/>
      <c r="I165" s="15"/>
      <c r="J165" s="20" t="s">
        <v>101</v>
      </c>
      <c r="K165" s="21">
        <v>1042</v>
      </c>
      <c r="L165" s="18" t="s">
        <v>46</v>
      </c>
      <c r="M165" s="19">
        <v>29.766666666666666</v>
      </c>
      <c r="N165" s="19">
        <v>25.7</v>
      </c>
      <c r="P165" s="1" t="s">
        <v>30</v>
      </c>
      <c r="Q165" s="1">
        <v>46.551454100000001</v>
      </c>
      <c r="R165" s="1">
        <v>6.3751180999999999</v>
      </c>
      <c r="S165" s="1" t="s">
        <v>47</v>
      </c>
      <c r="T165" s="1">
        <v>46.621691899999902</v>
      </c>
      <c r="U165" s="1">
        <v>6.5910959999999896</v>
      </c>
      <c r="Y165" s="64">
        <f>VLOOKUP($C165,CHOOSE({1,2},Tableau2[ADRESSE],Tableau2[Num]),2,FALSE)</f>
        <v>13</v>
      </c>
      <c r="Z165" s="64">
        <f>VLOOKUP($J165,CHOOSE({1,2},Tableau2[ADRESSE],Tableau2[Num]),2,FALSE)</f>
        <v>12</v>
      </c>
      <c r="AA165" s="64" t="str">
        <f t="shared" si="2"/>
        <v>1312</v>
      </c>
    </row>
    <row r="166" spans="1:27" x14ac:dyDescent="0.25">
      <c r="A166" s="27"/>
      <c r="B166" s="27"/>
      <c r="C166" s="45" t="s">
        <v>92</v>
      </c>
      <c r="D166" s="13">
        <v>1144</v>
      </c>
      <c r="E166" s="18" t="s">
        <v>29</v>
      </c>
      <c r="F166" s="15"/>
      <c r="G166" s="15"/>
      <c r="H166" s="15"/>
      <c r="I166" s="15"/>
      <c r="J166" s="20" t="s">
        <v>102</v>
      </c>
      <c r="K166" s="21">
        <v>1523</v>
      </c>
      <c r="L166" s="18" t="s">
        <v>48</v>
      </c>
      <c r="M166" s="19">
        <v>56.416666666666664</v>
      </c>
      <c r="N166" s="19">
        <v>64.611999999999995</v>
      </c>
      <c r="P166" s="1" t="s">
        <v>30</v>
      </c>
      <c r="Q166" s="1">
        <v>46.551454100000001</v>
      </c>
      <c r="R166" s="1">
        <v>6.3751180999999999</v>
      </c>
      <c r="S166" s="1" t="s">
        <v>49</v>
      </c>
      <c r="T166" s="1">
        <v>46.764646999999997</v>
      </c>
      <c r="U166" s="1">
        <v>6.8932726999999998</v>
      </c>
      <c r="Y166" s="64">
        <f>VLOOKUP($C166,CHOOSE({1,2},Tableau2[ADRESSE],Tableau2[Num]),2,FALSE)</f>
        <v>13</v>
      </c>
      <c r="Z166" s="64">
        <f>VLOOKUP($J166,CHOOSE({1,2},Tableau2[ADRESSE],Tableau2[Num]),2,FALSE)</f>
        <v>5</v>
      </c>
      <c r="AA166" s="64" t="str">
        <f t="shared" si="2"/>
        <v>135</v>
      </c>
    </row>
    <row r="167" spans="1:27" x14ac:dyDescent="0.25">
      <c r="A167" s="15"/>
      <c r="B167" s="15"/>
      <c r="C167" s="45" t="s">
        <v>92</v>
      </c>
      <c r="D167" s="13">
        <v>1144</v>
      </c>
      <c r="E167" s="18" t="s">
        <v>29</v>
      </c>
      <c r="F167" s="15"/>
      <c r="G167" s="15"/>
      <c r="H167" s="15"/>
      <c r="I167" s="15"/>
      <c r="J167" s="20" t="s">
        <v>103</v>
      </c>
      <c r="K167" s="21">
        <v>1725</v>
      </c>
      <c r="L167" s="18" t="s">
        <v>50</v>
      </c>
      <c r="M167" s="19">
        <v>66.333333333333329</v>
      </c>
      <c r="N167" s="19">
        <v>95.784000000000006</v>
      </c>
      <c r="P167" s="1" t="s">
        <v>30</v>
      </c>
      <c r="Q167" s="1">
        <v>46.551454100000001</v>
      </c>
      <c r="R167" s="1">
        <v>6.3751180999999999</v>
      </c>
      <c r="S167" s="1" t="s">
        <v>51</v>
      </c>
      <c r="T167" s="1">
        <v>46.782913499999999</v>
      </c>
      <c r="U167" s="1">
        <v>7.1111233</v>
      </c>
      <c r="Y167" s="64">
        <f>VLOOKUP($C167,CHOOSE({1,2},Tableau2[ADRESSE],Tableau2[Num]),2,FALSE)</f>
        <v>13</v>
      </c>
      <c r="Z167" s="64">
        <f>VLOOKUP($J167,CHOOSE({1,2},Tableau2[ADRESSE],Tableau2[Num]),2,FALSE)</f>
        <v>2</v>
      </c>
      <c r="AA167" s="64" t="str">
        <f t="shared" si="2"/>
        <v>132</v>
      </c>
    </row>
    <row r="168" spans="1:27" x14ac:dyDescent="0.25">
      <c r="A168" s="15"/>
      <c r="B168" s="15"/>
      <c r="C168" s="45" t="s">
        <v>92</v>
      </c>
      <c r="D168" s="13">
        <v>1144</v>
      </c>
      <c r="E168" s="18" t="s">
        <v>29</v>
      </c>
      <c r="F168" s="15"/>
      <c r="G168" s="15"/>
      <c r="H168" s="15"/>
      <c r="I168" s="15"/>
      <c r="J168" s="20" t="s">
        <v>104</v>
      </c>
      <c r="K168" s="21">
        <v>2074</v>
      </c>
      <c r="L168" s="18" t="s">
        <v>52</v>
      </c>
      <c r="M168" s="19">
        <v>66.483333333333334</v>
      </c>
      <c r="N168" s="19">
        <v>89.698999999999998</v>
      </c>
      <c r="P168" s="1" t="s">
        <v>30</v>
      </c>
      <c r="Q168" s="1">
        <v>46.551454100000001</v>
      </c>
      <c r="R168" s="1">
        <v>6.3751180999999999</v>
      </c>
      <c r="S168" s="1" t="s">
        <v>53</v>
      </c>
      <c r="T168" s="1">
        <v>47.00788</v>
      </c>
      <c r="U168" s="1">
        <v>7.0238100000000001</v>
      </c>
      <c r="Y168" s="64">
        <f>VLOOKUP($C168,CHOOSE({1,2},Tableau2[ADRESSE],Tableau2[Num]),2,FALSE)</f>
        <v>13</v>
      </c>
      <c r="Z168" s="64">
        <f>VLOOKUP($J168,CHOOSE({1,2},Tableau2[ADRESSE],Tableau2[Num]),2,FALSE)</f>
        <v>4</v>
      </c>
      <c r="AA168" s="64" t="str">
        <f t="shared" si="2"/>
        <v>134</v>
      </c>
    </row>
    <row r="169" spans="1:27" x14ac:dyDescent="0.25">
      <c r="A169" s="15"/>
      <c r="B169" s="15"/>
      <c r="C169" s="45" t="s">
        <v>92</v>
      </c>
      <c r="D169" s="13">
        <v>1144</v>
      </c>
      <c r="E169" s="18" t="s">
        <v>29</v>
      </c>
      <c r="F169" s="15"/>
      <c r="G169" s="15"/>
      <c r="H169" s="15"/>
      <c r="I169" s="15"/>
      <c r="J169" s="20" t="s">
        <v>105</v>
      </c>
      <c r="K169" s="21">
        <v>1038</v>
      </c>
      <c r="L169" s="18" t="s">
        <v>54</v>
      </c>
      <c r="M169" s="19">
        <v>42.533333333333331</v>
      </c>
      <c r="N169" s="19">
        <v>37.719000000000001</v>
      </c>
      <c r="P169" s="1" t="s">
        <v>30</v>
      </c>
      <c r="Q169" s="1">
        <v>46.551454100000001</v>
      </c>
      <c r="R169" s="1">
        <v>6.3751180999999999</v>
      </c>
      <c r="S169" s="1" t="s">
        <v>55</v>
      </c>
      <c r="T169" s="1">
        <v>46.692062200000002</v>
      </c>
      <c r="U169" s="1">
        <v>6.7085869999999996</v>
      </c>
      <c r="Y169" s="64">
        <f>VLOOKUP($C169,CHOOSE({1,2},Tableau2[ADRESSE],Tableau2[Num]),2,FALSE)</f>
        <v>13</v>
      </c>
      <c r="Z169" s="64">
        <f>VLOOKUP($J169,CHOOSE({1,2},Tableau2[ADRESSE],Tableau2[Num]),2,FALSE)</f>
        <v>20</v>
      </c>
      <c r="AA169" s="64" t="str">
        <f t="shared" si="2"/>
        <v>1320</v>
      </c>
    </row>
    <row r="170" spans="1:27" x14ac:dyDescent="0.25">
      <c r="A170" s="27"/>
      <c r="B170" s="27"/>
      <c r="C170" s="45" t="s">
        <v>92</v>
      </c>
      <c r="D170" s="13">
        <v>1144</v>
      </c>
      <c r="E170" s="18" t="s">
        <v>29</v>
      </c>
      <c r="F170" s="15"/>
      <c r="G170" s="15"/>
      <c r="H170" s="15"/>
      <c r="I170" s="15"/>
      <c r="J170" s="20" t="s">
        <v>107</v>
      </c>
      <c r="K170" s="21">
        <v>1483</v>
      </c>
      <c r="L170" s="18" t="s">
        <v>56</v>
      </c>
      <c r="M170" s="19">
        <v>53.383333333333333</v>
      </c>
      <c r="N170" s="19">
        <v>65.543000000000006</v>
      </c>
      <c r="P170" s="1" t="s">
        <v>30</v>
      </c>
      <c r="Q170" s="1">
        <v>46.551454100000001</v>
      </c>
      <c r="R170" s="1">
        <v>6.3751180999999999</v>
      </c>
      <c r="S170" s="1" t="s">
        <v>57</v>
      </c>
      <c r="T170" s="1">
        <v>46.805825599999999</v>
      </c>
      <c r="U170" s="1">
        <v>6.8682451999999996</v>
      </c>
      <c r="Y170" s="64">
        <f>VLOOKUP($C170,CHOOSE({1,2},Tableau2[ADRESSE],Tableau2[Num]),2,FALSE)</f>
        <v>13</v>
      </c>
      <c r="Z170" s="64">
        <f>VLOOKUP($J170,CHOOSE({1,2},Tableau2[ADRESSE],Tableau2[Num]),2,FALSE)</f>
        <v>22</v>
      </c>
      <c r="AA170" s="64" t="str">
        <f t="shared" si="2"/>
        <v>1322</v>
      </c>
    </row>
    <row r="171" spans="1:27" x14ac:dyDescent="0.25">
      <c r="A171" s="15"/>
      <c r="B171" s="15"/>
      <c r="C171" s="45" t="s">
        <v>92</v>
      </c>
      <c r="D171" s="13">
        <v>1144</v>
      </c>
      <c r="E171" s="18" t="s">
        <v>29</v>
      </c>
      <c r="F171" s="15"/>
      <c r="G171" s="15"/>
      <c r="H171" s="15"/>
      <c r="I171" s="15"/>
      <c r="J171" s="20" t="s">
        <v>106</v>
      </c>
      <c r="K171" s="21">
        <v>1734</v>
      </c>
      <c r="L171" s="18" t="s">
        <v>58</v>
      </c>
      <c r="M171" s="19">
        <v>78.2</v>
      </c>
      <c r="N171" s="19">
        <v>102.874</v>
      </c>
      <c r="P171" s="1" t="s">
        <v>30</v>
      </c>
      <c r="Q171" s="1">
        <v>46.551454100000001</v>
      </c>
      <c r="R171" s="1">
        <v>6.3751180999999999</v>
      </c>
      <c r="S171" s="1" t="s">
        <v>59</v>
      </c>
      <c r="T171" s="1">
        <v>46.768878600000001</v>
      </c>
      <c r="U171" s="1">
        <v>7.1987844000000001</v>
      </c>
      <c r="Y171" s="64">
        <f>VLOOKUP($C171,CHOOSE({1,2},Tableau2[ADRESSE],Tableau2[Num]),2,FALSE)</f>
        <v>13</v>
      </c>
      <c r="Z171" s="64">
        <f>VLOOKUP($J171,CHOOSE({1,2},Tableau2[ADRESSE],Tableau2[Num]),2,FALSE)</f>
        <v>23</v>
      </c>
      <c r="AA171" s="64" t="str">
        <f t="shared" si="2"/>
        <v>1323</v>
      </c>
    </row>
    <row r="172" spans="1:27" x14ac:dyDescent="0.25">
      <c r="A172" s="27"/>
      <c r="B172" s="27"/>
      <c r="C172" s="45" t="s">
        <v>92</v>
      </c>
      <c r="D172" s="13">
        <v>1144</v>
      </c>
      <c r="E172" s="18" t="s">
        <v>29</v>
      </c>
      <c r="F172" s="15"/>
      <c r="G172" s="15"/>
      <c r="H172" s="15"/>
      <c r="I172" s="15"/>
      <c r="J172" s="20" t="s">
        <v>84</v>
      </c>
      <c r="K172" s="21">
        <v>1642</v>
      </c>
      <c r="L172" s="18" t="s">
        <v>16</v>
      </c>
      <c r="M172" s="19">
        <v>62</v>
      </c>
      <c r="N172" s="19">
        <v>82.491</v>
      </c>
      <c r="P172" s="1" t="s">
        <v>30</v>
      </c>
      <c r="Q172" s="1">
        <v>46.551454100000001</v>
      </c>
      <c r="R172" s="1">
        <v>6.3751180999999999</v>
      </c>
      <c r="S172" s="1" t="s">
        <v>85</v>
      </c>
      <c r="T172" s="1">
        <v>46.669365800000001</v>
      </c>
      <c r="U172" s="1">
        <v>7.0570814999999998</v>
      </c>
      <c r="Y172" s="64">
        <f>VLOOKUP($C172,CHOOSE({1,2},Tableau2[ADRESSE],Tableau2[Num]),2,FALSE)</f>
        <v>13</v>
      </c>
      <c r="Z172" s="64" t="e">
        <f>VLOOKUP($J172,CHOOSE({1,2},Tableau2[ADRESSE],Tableau2[Num]),2,FALSE)</f>
        <v>#N/A</v>
      </c>
      <c r="AA172" s="64" t="e">
        <f t="shared" si="2"/>
        <v>#N/A</v>
      </c>
    </row>
    <row r="173" spans="1:27" x14ac:dyDescent="0.25">
      <c r="A173" s="27"/>
      <c r="B173" s="27"/>
      <c r="C173" s="45" t="s">
        <v>92</v>
      </c>
      <c r="D173" s="13">
        <v>1144</v>
      </c>
      <c r="E173" s="18" t="s">
        <v>29</v>
      </c>
      <c r="F173" s="15"/>
      <c r="G173" s="15"/>
      <c r="H173" s="15"/>
      <c r="I173" s="15"/>
      <c r="J173" s="20" t="s">
        <v>108</v>
      </c>
      <c r="K173" s="21">
        <v>1242</v>
      </c>
      <c r="L173" s="18" t="s">
        <v>86</v>
      </c>
      <c r="M173" s="19">
        <v>1</v>
      </c>
      <c r="N173" s="19">
        <v>1</v>
      </c>
      <c r="Y173" s="64">
        <f>VLOOKUP($C173,CHOOSE({1,2},Tableau2[ADRESSE],Tableau2[Num]),2,FALSE)</f>
        <v>13</v>
      </c>
      <c r="Z173" s="64">
        <f>VLOOKUP($J173,CHOOSE({1,2},Tableau2[ADRESSE],Tableau2[Num]),2,FALSE)</f>
        <v>24</v>
      </c>
      <c r="AA173" s="64" t="str">
        <f t="shared" si="2"/>
        <v>1324</v>
      </c>
    </row>
    <row r="174" spans="1:27" x14ac:dyDescent="0.25">
      <c r="A174" s="27"/>
      <c r="B174" s="27"/>
      <c r="C174" s="49" t="s">
        <v>93</v>
      </c>
      <c r="D174" s="13">
        <v>1196</v>
      </c>
      <c r="E174" s="18" t="s">
        <v>31</v>
      </c>
      <c r="F174" s="15">
        <v>46.743727999999997</v>
      </c>
      <c r="G174" s="15">
        <v>6.5010570000000003</v>
      </c>
      <c r="H174" s="15"/>
      <c r="I174" s="15"/>
      <c r="J174" s="20" t="s">
        <v>87</v>
      </c>
      <c r="K174" s="21">
        <v>1355</v>
      </c>
      <c r="L174" s="18" t="s">
        <v>17</v>
      </c>
      <c r="M174" s="19">
        <v>40.9</v>
      </c>
      <c r="N174" s="19">
        <v>61.63</v>
      </c>
      <c r="P174" s="1" t="s">
        <v>32</v>
      </c>
      <c r="Q174" s="1">
        <v>46.4148517</v>
      </c>
      <c r="R174" s="1">
        <v>6.2609893999999997</v>
      </c>
      <c r="S174" s="1" t="s">
        <v>18</v>
      </c>
      <c r="T174" s="1">
        <v>46.743716900000003</v>
      </c>
      <c r="U174" s="1">
        <v>6.5010631999999999</v>
      </c>
      <c r="Y174" s="64">
        <f>VLOOKUP($C174,CHOOSE({1,2},Tableau2[ADRESSE],Tableau2[Num]),2,FALSE)</f>
        <v>15</v>
      </c>
      <c r="Z174" s="64">
        <f>VLOOKUP($J174,CHOOSE({1,2},Tableau2[ADRESSE],Tableau2[Num]),2,FALSE)</f>
        <v>3</v>
      </c>
      <c r="AA174" s="64" t="str">
        <f t="shared" si="2"/>
        <v>153</v>
      </c>
    </row>
    <row r="175" spans="1:27" x14ac:dyDescent="0.25">
      <c r="A175" s="15"/>
      <c r="B175" s="15"/>
      <c r="C175" s="49" t="s">
        <v>93</v>
      </c>
      <c r="D175" s="13">
        <v>1197</v>
      </c>
      <c r="E175" s="18" t="s">
        <v>31</v>
      </c>
      <c r="F175" s="15">
        <v>46.827877999999998</v>
      </c>
      <c r="G175" s="15">
        <v>6.6756169999999999</v>
      </c>
      <c r="H175" s="15"/>
      <c r="I175" s="15"/>
      <c r="J175" s="20" t="s">
        <v>88</v>
      </c>
      <c r="K175" s="21">
        <v>1422</v>
      </c>
      <c r="L175" s="18" t="s">
        <v>19</v>
      </c>
      <c r="M175" s="19">
        <v>41.56666666666667</v>
      </c>
      <c r="N175" s="19">
        <v>67.427000000000007</v>
      </c>
      <c r="P175" s="1" t="s">
        <v>60</v>
      </c>
      <c r="Q175" s="1">
        <v>46.414755100000001</v>
      </c>
      <c r="R175" s="1">
        <v>6.2608007999999904</v>
      </c>
      <c r="S175" s="1" t="s">
        <v>20</v>
      </c>
      <c r="T175" s="1">
        <v>46.827875200000001</v>
      </c>
      <c r="U175" s="1">
        <v>6.6756111999999996</v>
      </c>
      <c r="Y175" s="64">
        <f>VLOOKUP($C175,CHOOSE({1,2},Tableau2[ADRESSE],Tableau2[Num]),2,FALSE)</f>
        <v>15</v>
      </c>
      <c r="Z175" s="64">
        <f>VLOOKUP($J175,CHOOSE({1,2},Tableau2[ADRESSE],Tableau2[Num]),2,FALSE)</f>
        <v>6</v>
      </c>
      <c r="AA175" s="64" t="str">
        <f t="shared" si="2"/>
        <v>156</v>
      </c>
    </row>
    <row r="176" spans="1:27" x14ac:dyDescent="0.25">
      <c r="A176" s="27"/>
      <c r="B176" s="27"/>
      <c r="C176" s="49" t="s">
        <v>93</v>
      </c>
      <c r="D176" s="13">
        <v>1198</v>
      </c>
      <c r="E176" s="18" t="s">
        <v>31</v>
      </c>
      <c r="F176" s="15"/>
      <c r="G176" s="15"/>
      <c r="H176" s="15"/>
      <c r="I176" s="15"/>
      <c r="J176" s="20" t="s">
        <v>110</v>
      </c>
      <c r="K176" s="21">
        <v>1400</v>
      </c>
      <c r="L176" s="18" t="s">
        <v>21</v>
      </c>
      <c r="M176" s="19">
        <v>36.93333333333333</v>
      </c>
      <c r="N176" s="19">
        <v>58.585999999999999</v>
      </c>
      <c r="P176" s="1" t="s">
        <v>61</v>
      </c>
      <c r="Q176" s="1">
        <v>46.4148517</v>
      </c>
      <c r="R176" s="1">
        <v>6.2609893999999997</v>
      </c>
      <c r="S176" s="1" t="s">
        <v>22</v>
      </c>
      <c r="T176" s="1">
        <v>46.761330100000002</v>
      </c>
      <c r="U176" s="1">
        <v>6.6392927999999998</v>
      </c>
      <c r="Y176" s="64">
        <f>VLOOKUP($C176,CHOOSE({1,2},Tableau2[ADRESSE],Tableau2[Num]),2,FALSE)</f>
        <v>15</v>
      </c>
      <c r="Z176" s="64">
        <f>VLOOKUP($J176,CHOOSE({1,2},Tableau2[ADRESSE],Tableau2[Num]),2,FALSE)</f>
        <v>7</v>
      </c>
      <c r="AA176" s="64" t="str">
        <f t="shared" si="2"/>
        <v>157</v>
      </c>
    </row>
    <row r="177" spans="1:27" x14ac:dyDescent="0.25">
      <c r="A177" s="15"/>
      <c r="B177" s="15"/>
      <c r="C177" s="49" t="s">
        <v>93</v>
      </c>
      <c r="D177" s="13">
        <v>1199</v>
      </c>
      <c r="E177" s="18" t="s">
        <v>31</v>
      </c>
      <c r="F177" s="15"/>
      <c r="G177" s="15"/>
      <c r="H177" s="15"/>
      <c r="I177" s="15"/>
      <c r="J177" s="20" t="s">
        <v>89</v>
      </c>
      <c r="K177" s="21">
        <v>1188</v>
      </c>
      <c r="L177" s="18" t="s">
        <v>23</v>
      </c>
      <c r="M177" s="19">
        <v>17.833333333333332</v>
      </c>
      <c r="N177" s="19">
        <v>17.510999999999999</v>
      </c>
      <c r="P177" s="1" t="s">
        <v>62</v>
      </c>
      <c r="Q177" s="1">
        <v>46.414755100000001</v>
      </c>
      <c r="R177" s="1">
        <v>6.2608007999999904</v>
      </c>
      <c r="S177" s="1" t="s">
        <v>24</v>
      </c>
      <c r="T177" s="1">
        <v>46.508026299999997</v>
      </c>
      <c r="U177" s="1">
        <v>6.3140438999999997</v>
      </c>
      <c r="Y177" s="64">
        <f>VLOOKUP($C177,CHOOSE({1,2},Tableau2[ADRESSE],Tableau2[Num]),2,FALSE)</f>
        <v>15</v>
      </c>
      <c r="Z177" s="64">
        <f>VLOOKUP($J177,CHOOSE({1,2},Tableau2[ADRESSE],Tableau2[Num]),2,FALSE)</f>
        <v>8</v>
      </c>
      <c r="AA177" s="64" t="str">
        <f t="shared" si="2"/>
        <v>158</v>
      </c>
    </row>
    <row r="178" spans="1:27" x14ac:dyDescent="0.25">
      <c r="A178" s="15"/>
      <c r="B178" s="15"/>
      <c r="C178" s="49" t="s">
        <v>93</v>
      </c>
      <c r="D178" s="13">
        <v>1200</v>
      </c>
      <c r="E178" s="18" t="s">
        <v>31</v>
      </c>
      <c r="F178" s="15"/>
      <c r="G178" s="15"/>
      <c r="H178" s="15"/>
      <c r="I178" s="15"/>
      <c r="J178" s="20" t="s">
        <v>90</v>
      </c>
      <c r="K178" s="21">
        <v>1073</v>
      </c>
      <c r="L178" s="18" t="s">
        <v>25</v>
      </c>
      <c r="M178" s="19">
        <v>35.200000000000003</v>
      </c>
      <c r="N178" s="19">
        <v>47.570999999999998</v>
      </c>
      <c r="P178" s="1" t="s">
        <v>63</v>
      </c>
      <c r="Q178" s="1">
        <v>46.4148517</v>
      </c>
      <c r="R178" s="1">
        <v>6.2609893999999997</v>
      </c>
      <c r="S178" s="1" t="s">
        <v>26</v>
      </c>
      <c r="T178" s="1">
        <v>46.539141299999997</v>
      </c>
      <c r="U178" s="1">
        <v>6.7077640999999897</v>
      </c>
      <c r="Y178" s="64">
        <f>VLOOKUP($C178,CHOOSE({1,2},Tableau2[ADRESSE],Tableau2[Num]),2,FALSE)</f>
        <v>15</v>
      </c>
      <c r="Z178" s="64">
        <f>VLOOKUP($J178,CHOOSE({1,2},Tableau2[ADRESSE],Tableau2[Num]),2,FALSE)</f>
        <v>10</v>
      </c>
      <c r="AA178" s="64" t="str">
        <f t="shared" si="2"/>
        <v>1510</v>
      </c>
    </row>
    <row r="179" spans="1:27" x14ac:dyDescent="0.25">
      <c r="A179" s="27"/>
      <c r="B179" s="27"/>
      <c r="C179" s="49" t="s">
        <v>93</v>
      </c>
      <c r="D179" s="13">
        <v>1201</v>
      </c>
      <c r="E179" s="18" t="s">
        <v>31</v>
      </c>
      <c r="F179" s="15"/>
      <c r="G179" s="15"/>
      <c r="H179" s="15"/>
      <c r="I179" s="15"/>
      <c r="J179" s="20" t="s">
        <v>111</v>
      </c>
      <c r="K179" s="21">
        <v>1214</v>
      </c>
      <c r="L179" s="18" t="s">
        <v>27</v>
      </c>
      <c r="M179" s="19">
        <v>24.783333333333335</v>
      </c>
      <c r="N179" s="19">
        <v>31.571000000000002</v>
      </c>
      <c r="P179" s="1" t="s">
        <v>64</v>
      </c>
      <c r="Q179" s="1">
        <v>46.414755100000001</v>
      </c>
      <c r="R179" s="1">
        <v>6.2608007999999904</v>
      </c>
      <c r="S179" s="1" t="s">
        <v>28</v>
      </c>
      <c r="T179" s="1">
        <v>46.2211669</v>
      </c>
      <c r="U179" s="1">
        <v>6.0718948999999904</v>
      </c>
      <c r="Y179" s="64">
        <f>VLOOKUP($C179,CHOOSE({1,2},Tableau2[ADRESSE],Tableau2[Num]),2,FALSE)</f>
        <v>15</v>
      </c>
      <c r="Z179" s="64" t="e">
        <f>VLOOKUP($J179,CHOOSE({1,2},Tableau2[ADRESSE],Tableau2[Num]),2,FALSE)</f>
        <v>#N/A</v>
      </c>
      <c r="AA179" s="64" t="e">
        <f t="shared" si="2"/>
        <v>#N/A</v>
      </c>
    </row>
    <row r="180" spans="1:27" x14ac:dyDescent="0.25">
      <c r="A180" s="15"/>
      <c r="B180" s="15"/>
      <c r="C180" s="49" t="s">
        <v>93</v>
      </c>
      <c r="D180" s="13">
        <v>1202</v>
      </c>
      <c r="E180" s="18" t="s">
        <v>31</v>
      </c>
      <c r="F180" s="15"/>
      <c r="G180" s="15"/>
      <c r="H180" s="15"/>
      <c r="I180" s="15"/>
      <c r="J180" s="20" t="s">
        <v>92</v>
      </c>
      <c r="K180" s="21">
        <v>1144</v>
      </c>
      <c r="L180" s="18" t="s">
        <v>29</v>
      </c>
      <c r="M180" s="19">
        <v>26.05</v>
      </c>
      <c r="N180" s="19">
        <v>28.137</v>
      </c>
      <c r="P180" s="1" t="s">
        <v>65</v>
      </c>
      <c r="Q180" s="1">
        <v>46.4148517</v>
      </c>
      <c r="R180" s="1">
        <v>6.2609893999999997</v>
      </c>
      <c r="S180" s="1" t="s">
        <v>30</v>
      </c>
      <c r="T180" s="1">
        <v>46.551454100000001</v>
      </c>
      <c r="U180" s="1">
        <v>6.3751180999999999</v>
      </c>
      <c r="Y180" s="64">
        <f>VLOOKUP($C180,CHOOSE({1,2},Tableau2[ADRESSE],Tableau2[Num]),2,FALSE)</f>
        <v>15</v>
      </c>
      <c r="Z180" s="64">
        <f>VLOOKUP($J180,CHOOSE({1,2},Tableau2[ADRESSE],Tableau2[Num]),2,FALSE)</f>
        <v>13</v>
      </c>
      <c r="AA180" s="64" t="str">
        <f t="shared" si="2"/>
        <v>1513</v>
      </c>
    </row>
    <row r="181" spans="1:27" x14ac:dyDescent="0.25">
      <c r="A181" s="15"/>
      <c r="B181" s="15"/>
      <c r="C181" s="49" t="s">
        <v>93</v>
      </c>
      <c r="D181" s="13">
        <v>1203</v>
      </c>
      <c r="E181" s="18" t="s">
        <v>31</v>
      </c>
      <c r="F181" s="15"/>
      <c r="G181" s="15"/>
      <c r="H181" s="15"/>
      <c r="I181" s="15"/>
      <c r="J181" s="20" t="s">
        <v>93</v>
      </c>
      <c r="K181" s="21">
        <v>1196</v>
      </c>
      <c r="L181" s="18" t="s">
        <v>31</v>
      </c>
      <c r="M181" s="19">
        <v>0.05</v>
      </c>
      <c r="N181" s="19">
        <v>1.7999999999999999E-2</v>
      </c>
      <c r="P181" s="1" t="s">
        <v>66</v>
      </c>
      <c r="Q181" s="1">
        <v>46.414755100000001</v>
      </c>
      <c r="R181" s="1">
        <v>6.2608007999999904</v>
      </c>
      <c r="S181" s="1" t="s">
        <v>32</v>
      </c>
      <c r="T181" s="1">
        <v>46.4148517</v>
      </c>
      <c r="U181" s="1">
        <v>6.2609893999999997</v>
      </c>
      <c r="Y181" s="64">
        <f>VLOOKUP($C181,CHOOSE({1,2},Tableau2[ADRESSE],Tableau2[Num]),2,FALSE)</f>
        <v>15</v>
      </c>
      <c r="Z181" s="64">
        <f>VLOOKUP($J181,CHOOSE({1,2},Tableau2[ADRESSE],Tableau2[Num]),2,FALSE)</f>
        <v>15</v>
      </c>
      <c r="AA181" s="64" t="str">
        <f t="shared" si="2"/>
        <v>1515</v>
      </c>
    </row>
    <row r="182" spans="1:27" x14ac:dyDescent="0.25">
      <c r="A182" s="15"/>
      <c r="B182" s="15"/>
      <c r="C182" s="49" t="s">
        <v>93</v>
      </c>
      <c r="D182" s="13">
        <v>1204</v>
      </c>
      <c r="E182" s="18" t="s">
        <v>31</v>
      </c>
      <c r="F182" s="15"/>
      <c r="G182" s="15"/>
      <c r="H182" s="15"/>
      <c r="I182" s="15"/>
      <c r="J182" s="20" t="s">
        <v>94</v>
      </c>
      <c r="K182" s="21">
        <v>1214</v>
      </c>
      <c r="L182" s="18" t="s">
        <v>27</v>
      </c>
      <c r="M182" s="19">
        <v>22.316666666666666</v>
      </c>
      <c r="N182" s="19">
        <v>29.782</v>
      </c>
      <c r="P182" s="1" t="s">
        <v>67</v>
      </c>
      <c r="Q182" s="1">
        <v>46.4148517</v>
      </c>
      <c r="R182" s="1">
        <v>6.2609893999999997</v>
      </c>
      <c r="S182" s="1" t="s">
        <v>33</v>
      </c>
      <c r="T182" s="1">
        <v>46.215649999999997</v>
      </c>
      <c r="U182" s="1">
        <v>6.10168</v>
      </c>
      <c r="Y182" s="64">
        <f>VLOOKUP($C182,CHOOSE({1,2},Tableau2[ADRESSE],Tableau2[Num]),2,FALSE)</f>
        <v>15</v>
      </c>
      <c r="Z182" s="64">
        <f>VLOOKUP($J182,CHOOSE({1,2},Tableau2[ADRESSE],Tableau2[Num]),2,FALSE)</f>
        <v>16</v>
      </c>
      <c r="AA182" s="64" t="str">
        <f t="shared" si="2"/>
        <v>1516</v>
      </c>
    </row>
    <row r="183" spans="1:27" x14ac:dyDescent="0.25">
      <c r="A183" s="27"/>
      <c r="B183" s="27"/>
      <c r="C183" s="49" t="s">
        <v>93</v>
      </c>
      <c r="D183" s="13">
        <v>1205</v>
      </c>
      <c r="E183" s="18" t="s">
        <v>31</v>
      </c>
      <c r="F183" s="15"/>
      <c r="G183" s="15"/>
      <c r="H183" s="15"/>
      <c r="I183" s="15"/>
      <c r="J183" s="20" t="s">
        <v>95</v>
      </c>
      <c r="K183" s="21">
        <v>1227</v>
      </c>
      <c r="L183" s="18" t="s">
        <v>34</v>
      </c>
      <c r="M183" s="19">
        <v>30.516666666666666</v>
      </c>
      <c r="N183" s="19">
        <v>41.142000000000003</v>
      </c>
      <c r="P183" s="1" t="s">
        <v>68</v>
      </c>
      <c r="Q183" s="1">
        <v>46.414755100000001</v>
      </c>
      <c r="R183" s="1">
        <v>6.2608007999999904</v>
      </c>
      <c r="S183" s="1" t="s">
        <v>35</v>
      </c>
      <c r="T183" s="1">
        <v>46.177252499999902</v>
      </c>
      <c r="U183" s="1">
        <v>6.1305909999999999</v>
      </c>
      <c r="Y183" s="64">
        <f>VLOOKUP($C183,CHOOSE({1,2},Tableau2[ADRESSE],Tableau2[Num]),2,FALSE)</f>
        <v>15</v>
      </c>
      <c r="Z183" s="64">
        <f>VLOOKUP($J183,CHOOSE({1,2},Tableau2[ADRESSE],Tableau2[Num]),2,FALSE)</f>
        <v>17</v>
      </c>
      <c r="AA183" s="64" t="str">
        <f t="shared" si="2"/>
        <v>1517</v>
      </c>
    </row>
    <row r="184" spans="1:27" x14ac:dyDescent="0.25">
      <c r="A184" s="28"/>
      <c r="B184" s="28"/>
      <c r="C184" s="49" t="s">
        <v>93</v>
      </c>
      <c r="D184" s="13">
        <v>1206</v>
      </c>
      <c r="E184" s="18" t="s">
        <v>31</v>
      </c>
      <c r="F184" s="15"/>
      <c r="G184" s="15"/>
      <c r="H184" s="15"/>
      <c r="I184" s="15"/>
      <c r="J184" s="20" t="s">
        <v>96</v>
      </c>
      <c r="K184" s="21">
        <v>1348</v>
      </c>
      <c r="L184" s="18" t="s">
        <v>36</v>
      </c>
      <c r="M184" s="19">
        <v>40.31666666666667</v>
      </c>
      <c r="N184" s="19">
        <v>32.026000000000003</v>
      </c>
      <c r="P184" s="1" t="s">
        <v>69</v>
      </c>
      <c r="Q184" s="1">
        <v>46.4148517</v>
      </c>
      <c r="R184" s="1">
        <v>6.2609893999999997</v>
      </c>
      <c r="S184" s="1" t="s">
        <v>37</v>
      </c>
      <c r="T184" s="1">
        <v>46.575484099999997</v>
      </c>
      <c r="U184" s="1">
        <v>6.1875650999999996</v>
      </c>
      <c r="Y184" s="64">
        <f>VLOOKUP($C184,CHOOSE({1,2},Tableau2[ADRESSE],Tableau2[Num]),2,FALSE)</f>
        <v>15</v>
      </c>
      <c r="Z184" s="64">
        <f>VLOOKUP($J184,CHOOSE({1,2},Tableau2[ADRESSE],Tableau2[Num]),2,FALSE)</f>
        <v>19</v>
      </c>
      <c r="AA184" s="64" t="str">
        <f t="shared" si="2"/>
        <v>1519</v>
      </c>
    </row>
    <row r="185" spans="1:27" x14ac:dyDescent="0.25">
      <c r="A185" s="27"/>
      <c r="B185" s="27"/>
      <c r="C185" s="49" t="s">
        <v>93</v>
      </c>
      <c r="D185" s="13">
        <v>1207</v>
      </c>
      <c r="E185" s="18" t="s">
        <v>31</v>
      </c>
      <c r="F185" s="15"/>
      <c r="G185" s="15"/>
      <c r="H185" s="15"/>
      <c r="I185" s="15"/>
      <c r="J185" s="20" t="s">
        <v>97</v>
      </c>
      <c r="K185" s="21">
        <v>1637</v>
      </c>
      <c r="L185" s="18" t="s">
        <v>38</v>
      </c>
      <c r="M185" s="19">
        <v>70.5</v>
      </c>
      <c r="N185" s="19">
        <v>99.626000000000005</v>
      </c>
      <c r="P185" s="1" t="s">
        <v>70</v>
      </c>
      <c r="Q185" s="1">
        <v>46.414755100000001</v>
      </c>
      <c r="R185" s="1">
        <v>6.2608007999999904</v>
      </c>
      <c r="S185" s="1" t="s">
        <v>39</v>
      </c>
      <c r="T185" s="1">
        <v>46.619399999999999</v>
      </c>
      <c r="U185" s="1">
        <v>7.1668607999999896</v>
      </c>
      <c r="Y185" s="64">
        <f>VLOOKUP($C185,CHOOSE({1,2},Tableau2[ADRESSE],Tableau2[Num]),2,FALSE)</f>
        <v>15</v>
      </c>
      <c r="Z185" s="64">
        <f>VLOOKUP($J185,CHOOSE({1,2},Tableau2[ADRESSE],Tableau2[Num]),2,FALSE)</f>
        <v>18</v>
      </c>
      <c r="AA185" s="64" t="str">
        <f t="shared" si="2"/>
        <v>1518</v>
      </c>
    </row>
    <row r="186" spans="1:27" x14ac:dyDescent="0.25">
      <c r="A186" s="15"/>
      <c r="B186" s="15"/>
      <c r="C186" s="49" t="s">
        <v>93</v>
      </c>
      <c r="D186" s="13">
        <v>1208</v>
      </c>
      <c r="E186" s="18" t="s">
        <v>31</v>
      </c>
      <c r="F186" s="15"/>
      <c r="G186" s="15"/>
      <c r="H186" s="15"/>
      <c r="I186" s="15"/>
      <c r="J186" s="20" t="s">
        <v>98</v>
      </c>
      <c r="K186" s="21">
        <v>1730</v>
      </c>
      <c r="L186" s="18" t="s">
        <v>40</v>
      </c>
      <c r="M186" s="19">
        <v>63.15</v>
      </c>
      <c r="N186" s="19">
        <v>100.324</v>
      </c>
      <c r="P186" s="1" t="s">
        <v>71</v>
      </c>
      <c r="Q186" s="1">
        <v>46.4148517</v>
      </c>
      <c r="R186" s="1">
        <v>6.2609893999999997</v>
      </c>
      <c r="S186" s="1" t="s">
        <v>41</v>
      </c>
      <c r="T186" s="1">
        <v>46.751784099999902</v>
      </c>
      <c r="U186" s="1">
        <v>7.0906704999999999</v>
      </c>
      <c r="Y186" s="64">
        <f>VLOOKUP($C186,CHOOSE({1,2},Tableau2[ADRESSE],Tableau2[Num]),2,FALSE)</f>
        <v>15</v>
      </c>
      <c r="Z186" s="64">
        <f>VLOOKUP($J186,CHOOSE({1,2},Tableau2[ADRESSE],Tableau2[Num]),2,FALSE)</f>
        <v>21</v>
      </c>
      <c r="AA186" s="64" t="str">
        <f t="shared" si="2"/>
        <v>1521</v>
      </c>
    </row>
    <row r="187" spans="1:27" x14ac:dyDescent="0.25">
      <c r="A187" s="28"/>
      <c r="B187" s="28"/>
      <c r="C187" s="49" t="s">
        <v>93</v>
      </c>
      <c r="D187" s="13">
        <v>1209</v>
      </c>
      <c r="E187" s="18" t="s">
        <v>31</v>
      </c>
      <c r="F187" s="15"/>
      <c r="G187" s="15"/>
      <c r="H187" s="15"/>
      <c r="I187" s="15"/>
      <c r="J187" s="20" t="s">
        <v>99</v>
      </c>
      <c r="K187" s="21">
        <v>1721</v>
      </c>
      <c r="L187" s="18" t="s">
        <v>42</v>
      </c>
      <c r="M187" s="19">
        <v>59.85</v>
      </c>
      <c r="N187" s="19">
        <v>94.457999999999998</v>
      </c>
      <c r="P187" s="1" t="s">
        <v>72</v>
      </c>
      <c r="Q187" s="1">
        <v>46.414755100000001</v>
      </c>
      <c r="R187" s="1">
        <v>6.2608007999999904</v>
      </c>
      <c r="S187" s="1" t="s">
        <v>43</v>
      </c>
      <c r="T187" s="1">
        <v>46.875567599999997</v>
      </c>
      <c r="U187" s="1">
        <v>7.0530827</v>
      </c>
      <c r="Y187" s="64">
        <f>VLOOKUP($C187,CHOOSE({1,2},Tableau2[ADRESSE],Tableau2[Num]),2,FALSE)</f>
        <v>15</v>
      </c>
      <c r="Z187" s="64">
        <f>VLOOKUP($J187,CHOOSE({1,2},Tableau2[ADRESSE],Tableau2[Num]),2,FALSE)</f>
        <v>9</v>
      </c>
      <c r="AA187" s="64" t="str">
        <f t="shared" si="2"/>
        <v>159</v>
      </c>
    </row>
    <row r="188" spans="1:27" x14ac:dyDescent="0.25">
      <c r="A188" s="27"/>
      <c r="B188" s="27"/>
      <c r="C188" s="49" t="s">
        <v>93</v>
      </c>
      <c r="D188" s="13">
        <v>1210</v>
      </c>
      <c r="E188" s="18" t="s">
        <v>31</v>
      </c>
      <c r="F188" s="15"/>
      <c r="G188" s="15"/>
      <c r="H188" s="15"/>
      <c r="I188" s="15"/>
      <c r="J188" s="20" t="s">
        <v>100</v>
      </c>
      <c r="K188" s="21">
        <v>2099</v>
      </c>
      <c r="L188" s="18" t="s">
        <v>44</v>
      </c>
      <c r="M188" s="19">
        <v>132.36666666666667</v>
      </c>
      <c r="N188" s="19">
        <v>174.88900000000001</v>
      </c>
      <c r="P188" s="1" t="s">
        <v>73</v>
      </c>
      <c r="Q188" s="1">
        <v>46.4148517</v>
      </c>
      <c r="R188" s="1">
        <v>6.2609893999999997</v>
      </c>
      <c r="S188" s="1" t="s">
        <v>45</v>
      </c>
      <c r="T188" s="1">
        <v>47.428670399999902</v>
      </c>
      <c r="U188" s="1">
        <v>7.0812714999999997</v>
      </c>
      <c r="Y188" s="64">
        <f>VLOOKUP($C188,CHOOSE({1,2},Tableau2[ADRESSE],Tableau2[Num]),2,FALSE)</f>
        <v>15</v>
      </c>
      <c r="Z188" s="64">
        <f>VLOOKUP($J188,CHOOSE({1,2},Tableau2[ADRESSE],Tableau2[Num]),2,FALSE)</f>
        <v>1</v>
      </c>
      <c r="AA188" s="64" t="str">
        <f t="shared" si="2"/>
        <v>151</v>
      </c>
    </row>
    <row r="189" spans="1:27" x14ac:dyDescent="0.25">
      <c r="A189" s="27"/>
      <c r="B189" s="27"/>
      <c r="C189" s="49" t="s">
        <v>93</v>
      </c>
      <c r="D189" s="13">
        <v>1211</v>
      </c>
      <c r="E189" s="18" t="s">
        <v>31</v>
      </c>
      <c r="F189" s="15"/>
      <c r="G189" s="15"/>
      <c r="H189" s="15"/>
      <c r="I189" s="15"/>
      <c r="J189" s="20" t="s">
        <v>101</v>
      </c>
      <c r="K189" s="21">
        <v>1042</v>
      </c>
      <c r="L189" s="18" t="s">
        <v>46</v>
      </c>
      <c r="M189" s="19">
        <v>30.95</v>
      </c>
      <c r="N189" s="19">
        <v>41.698999999999998</v>
      </c>
      <c r="P189" s="1" t="s">
        <v>74</v>
      </c>
      <c r="Q189" s="1">
        <v>46.414755100000001</v>
      </c>
      <c r="R189" s="1">
        <v>6.2608007999999904</v>
      </c>
      <c r="S189" s="1" t="s">
        <v>47</v>
      </c>
      <c r="T189" s="1">
        <v>46.621691899999902</v>
      </c>
      <c r="U189" s="1">
        <v>6.5910959999999896</v>
      </c>
      <c r="Y189" s="64">
        <f>VLOOKUP($C189,CHOOSE({1,2},Tableau2[ADRESSE],Tableau2[Num]),2,FALSE)</f>
        <v>15</v>
      </c>
      <c r="Z189" s="64">
        <f>VLOOKUP($J189,CHOOSE({1,2},Tableau2[ADRESSE],Tableau2[Num]),2,FALSE)</f>
        <v>12</v>
      </c>
      <c r="AA189" s="64" t="str">
        <f t="shared" si="2"/>
        <v>1512</v>
      </c>
    </row>
    <row r="190" spans="1:27" x14ac:dyDescent="0.25">
      <c r="A190" s="27"/>
      <c r="B190" s="27"/>
      <c r="C190" s="49" t="s">
        <v>93</v>
      </c>
      <c r="D190" s="13">
        <v>1212</v>
      </c>
      <c r="E190" s="18" t="s">
        <v>31</v>
      </c>
      <c r="F190" s="15"/>
      <c r="G190" s="15"/>
      <c r="H190" s="15"/>
      <c r="I190" s="15"/>
      <c r="J190" s="20" t="s">
        <v>102</v>
      </c>
      <c r="K190" s="21">
        <v>1523</v>
      </c>
      <c r="L190" s="18" t="s">
        <v>48</v>
      </c>
      <c r="M190" s="19">
        <v>55.65</v>
      </c>
      <c r="N190" s="19">
        <v>73.650999999999996</v>
      </c>
      <c r="P190" s="1" t="s">
        <v>75</v>
      </c>
      <c r="Q190" s="1">
        <v>46.4148517</v>
      </c>
      <c r="R190" s="1">
        <v>6.2609893999999997</v>
      </c>
      <c r="S190" s="1" t="s">
        <v>49</v>
      </c>
      <c r="T190" s="1">
        <v>46.764646999999997</v>
      </c>
      <c r="U190" s="1">
        <v>6.8932726999999998</v>
      </c>
      <c r="Y190" s="64">
        <f>VLOOKUP($C190,CHOOSE({1,2},Tableau2[ADRESSE],Tableau2[Num]),2,FALSE)</f>
        <v>15</v>
      </c>
      <c r="Z190" s="64">
        <f>VLOOKUP($J190,CHOOSE({1,2},Tableau2[ADRESSE],Tableau2[Num]),2,FALSE)</f>
        <v>5</v>
      </c>
      <c r="AA190" s="64" t="str">
        <f t="shared" si="2"/>
        <v>155</v>
      </c>
    </row>
    <row r="191" spans="1:27" x14ac:dyDescent="0.25">
      <c r="A191" s="29"/>
      <c r="B191" s="29"/>
      <c r="C191" s="49" t="s">
        <v>93</v>
      </c>
      <c r="D191" s="13">
        <v>1213</v>
      </c>
      <c r="E191" s="18" t="s">
        <v>31</v>
      </c>
      <c r="F191" s="15"/>
      <c r="G191" s="15"/>
      <c r="H191" s="15"/>
      <c r="I191" s="15"/>
      <c r="J191" s="20" t="s">
        <v>103</v>
      </c>
      <c r="K191" s="21">
        <v>1725</v>
      </c>
      <c r="L191" s="18" t="s">
        <v>50</v>
      </c>
      <c r="M191" s="19">
        <v>65.533333333333331</v>
      </c>
      <c r="N191" s="19">
        <v>104.804</v>
      </c>
      <c r="P191" s="1" t="s">
        <v>76</v>
      </c>
      <c r="Q191" s="1">
        <v>46.414755100000001</v>
      </c>
      <c r="R191" s="1">
        <v>6.2608007999999904</v>
      </c>
      <c r="S191" s="1" t="s">
        <v>51</v>
      </c>
      <c r="T191" s="1">
        <v>46.782913499999999</v>
      </c>
      <c r="U191" s="1">
        <v>7.1111233</v>
      </c>
      <c r="Y191" s="64">
        <f>VLOOKUP($C191,CHOOSE({1,2},Tableau2[ADRESSE],Tableau2[Num]),2,FALSE)</f>
        <v>15</v>
      </c>
      <c r="Z191" s="64">
        <f>VLOOKUP($J191,CHOOSE({1,2},Tableau2[ADRESSE],Tableau2[Num]),2,FALSE)</f>
        <v>2</v>
      </c>
      <c r="AA191" s="64" t="str">
        <f t="shared" si="2"/>
        <v>152</v>
      </c>
    </row>
    <row r="192" spans="1:27" x14ac:dyDescent="0.25">
      <c r="A192" s="29"/>
      <c r="B192" s="29"/>
      <c r="C192" s="49" t="s">
        <v>93</v>
      </c>
      <c r="D192" s="13">
        <v>1214</v>
      </c>
      <c r="E192" s="18" t="s">
        <v>31</v>
      </c>
      <c r="F192" s="15"/>
      <c r="G192" s="15"/>
      <c r="H192" s="15"/>
      <c r="I192" s="15"/>
      <c r="J192" s="20" t="s">
        <v>104</v>
      </c>
      <c r="K192" s="21">
        <v>2074</v>
      </c>
      <c r="L192" s="18" t="s">
        <v>52</v>
      </c>
      <c r="M192" s="19">
        <v>66.05</v>
      </c>
      <c r="N192" s="19">
        <v>104.813</v>
      </c>
      <c r="P192" s="1" t="s">
        <v>77</v>
      </c>
      <c r="Q192" s="1">
        <v>46.4148517</v>
      </c>
      <c r="R192" s="1">
        <v>6.2609893999999997</v>
      </c>
      <c r="S192" s="1" t="s">
        <v>53</v>
      </c>
      <c r="T192" s="1">
        <v>47.00788</v>
      </c>
      <c r="U192" s="1">
        <v>7.0238100000000001</v>
      </c>
      <c r="Y192" s="64">
        <f>VLOOKUP($C192,CHOOSE({1,2},Tableau2[ADRESSE],Tableau2[Num]),2,FALSE)</f>
        <v>15</v>
      </c>
      <c r="Z192" s="64">
        <f>VLOOKUP($J192,CHOOSE({1,2},Tableau2[ADRESSE],Tableau2[Num]),2,FALSE)</f>
        <v>4</v>
      </c>
      <c r="AA192" s="64" t="str">
        <f t="shared" si="2"/>
        <v>154</v>
      </c>
    </row>
    <row r="193" spans="1:27" x14ac:dyDescent="0.25">
      <c r="A193" s="29"/>
      <c r="B193" s="29"/>
      <c r="C193" s="49" t="s">
        <v>93</v>
      </c>
      <c r="D193" s="13">
        <v>1215</v>
      </c>
      <c r="E193" s="18" t="s">
        <v>31</v>
      </c>
      <c r="F193" s="15"/>
      <c r="G193" s="15"/>
      <c r="H193" s="15"/>
      <c r="I193" s="15"/>
      <c r="J193" s="20" t="s">
        <v>105</v>
      </c>
      <c r="K193" s="21">
        <v>1038</v>
      </c>
      <c r="L193" s="18" t="s">
        <v>54</v>
      </c>
      <c r="M193" s="19">
        <v>42.883333333333333</v>
      </c>
      <c r="N193" s="19">
        <v>50.792000000000002</v>
      </c>
      <c r="P193" s="1" t="s">
        <v>78</v>
      </c>
      <c r="Q193" s="1">
        <v>46.414755100000001</v>
      </c>
      <c r="R193" s="1">
        <v>6.2608007999999904</v>
      </c>
      <c r="S193" s="1" t="s">
        <v>55</v>
      </c>
      <c r="T193" s="1">
        <v>46.692062200000002</v>
      </c>
      <c r="U193" s="1">
        <v>6.7085869999999996</v>
      </c>
      <c r="Y193" s="64">
        <f>VLOOKUP($C193,CHOOSE({1,2},Tableau2[ADRESSE],Tableau2[Num]),2,FALSE)</f>
        <v>15</v>
      </c>
      <c r="Z193" s="64">
        <f>VLOOKUP($J193,CHOOSE({1,2},Tableau2[ADRESSE],Tableau2[Num]),2,FALSE)</f>
        <v>20</v>
      </c>
      <c r="AA193" s="64" t="str">
        <f t="shared" si="2"/>
        <v>1520</v>
      </c>
    </row>
    <row r="194" spans="1:27" x14ac:dyDescent="0.25">
      <c r="A194" s="29"/>
      <c r="B194" s="29"/>
      <c r="C194" s="49" t="s">
        <v>93</v>
      </c>
      <c r="D194" s="13">
        <v>1216</v>
      </c>
      <c r="E194" s="18" t="s">
        <v>31</v>
      </c>
      <c r="F194" s="15"/>
      <c r="G194" s="15"/>
      <c r="H194" s="15"/>
      <c r="I194" s="15"/>
      <c r="J194" s="20" t="s">
        <v>107</v>
      </c>
      <c r="K194" s="21">
        <v>1483</v>
      </c>
      <c r="L194" s="18" t="s">
        <v>56</v>
      </c>
      <c r="M194" s="19">
        <v>52.95</v>
      </c>
      <c r="N194" s="19">
        <v>80.658000000000001</v>
      </c>
      <c r="P194" s="1" t="s">
        <v>79</v>
      </c>
      <c r="Q194" s="1">
        <v>46.4148517</v>
      </c>
      <c r="R194" s="1">
        <v>6.2609893999999997</v>
      </c>
      <c r="S194" s="1" t="s">
        <v>57</v>
      </c>
      <c r="T194" s="1">
        <v>46.805825599999999</v>
      </c>
      <c r="U194" s="1">
        <v>6.8682451999999996</v>
      </c>
      <c r="Y194" s="64">
        <f>VLOOKUP($C194,CHOOSE({1,2},Tableau2[ADRESSE],Tableau2[Num]),2,FALSE)</f>
        <v>15</v>
      </c>
      <c r="Z194" s="64">
        <f>VLOOKUP($J194,CHOOSE({1,2},Tableau2[ADRESSE],Tableau2[Num]),2,FALSE)</f>
        <v>22</v>
      </c>
      <c r="AA194" s="64" t="str">
        <f t="shared" si="2"/>
        <v>1522</v>
      </c>
    </row>
    <row r="195" spans="1:27" x14ac:dyDescent="0.25">
      <c r="A195" s="28"/>
      <c r="B195" s="28"/>
      <c r="C195" s="49" t="s">
        <v>93</v>
      </c>
      <c r="D195" s="13">
        <v>1217</v>
      </c>
      <c r="E195" s="18" t="s">
        <v>31</v>
      </c>
      <c r="F195" s="15"/>
      <c r="G195" s="15"/>
      <c r="H195" s="15"/>
      <c r="I195" s="15"/>
      <c r="J195" s="20" t="s">
        <v>106</v>
      </c>
      <c r="K195" s="21">
        <v>1734</v>
      </c>
      <c r="L195" s="18" t="s">
        <v>58</v>
      </c>
      <c r="M195" s="19">
        <v>77.400000000000006</v>
      </c>
      <c r="N195" s="19">
        <v>111.89400000000001</v>
      </c>
      <c r="P195" s="1" t="s">
        <v>80</v>
      </c>
      <c r="Q195" s="1">
        <v>46.414755100000001</v>
      </c>
      <c r="R195" s="1">
        <v>6.2608007999999904</v>
      </c>
      <c r="S195" s="1" t="s">
        <v>59</v>
      </c>
      <c r="T195" s="1">
        <v>46.768878600000001</v>
      </c>
      <c r="U195" s="1">
        <v>7.1987844000000001</v>
      </c>
      <c r="Y195" s="64">
        <f>VLOOKUP($C195,CHOOSE({1,2},Tableau2[ADRESSE],Tableau2[Num]),2,FALSE)</f>
        <v>15</v>
      </c>
      <c r="Z195" s="64">
        <f>VLOOKUP($J195,CHOOSE({1,2},Tableau2[ADRESSE],Tableau2[Num]),2,FALSE)</f>
        <v>23</v>
      </c>
      <c r="AA195" s="64" t="str">
        <f t="shared" si="2"/>
        <v>1523</v>
      </c>
    </row>
    <row r="196" spans="1:27" x14ac:dyDescent="0.25">
      <c r="A196" s="29"/>
      <c r="B196" s="29"/>
      <c r="C196" s="49" t="s">
        <v>93</v>
      </c>
      <c r="D196" s="13">
        <v>1218</v>
      </c>
      <c r="E196" s="18" t="s">
        <v>31</v>
      </c>
      <c r="F196" s="15"/>
      <c r="G196" s="15"/>
      <c r="H196" s="15"/>
      <c r="I196" s="15"/>
      <c r="J196" s="20" t="s">
        <v>84</v>
      </c>
      <c r="K196" s="21">
        <v>1642</v>
      </c>
      <c r="L196" s="18" t="s">
        <v>16</v>
      </c>
      <c r="M196" s="19">
        <v>61.233333333333334</v>
      </c>
      <c r="N196" s="19">
        <v>91.53</v>
      </c>
      <c r="P196" s="1" t="s">
        <v>81</v>
      </c>
      <c r="Q196" s="1">
        <v>46.4148517</v>
      </c>
      <c r="R196" s="1">
        <v>6.2609893999999997</v>
      </c>
      <c r="S196" s="1" t="s">
        <v>85</v>
      </c>
      <c r="T196" s="1">
        <v>46.669365800000001</v>
      </c>
      <c r="U196" s="1">
        <v>7.0570814999999998</v>
      </c>
      <c r="Y196" s="64">
        <f>VLOOKUP($C196,CHOOSE({1,2},Tableau2[ADRESSE],Tableau2[Num]),2,FALSE)</f>
        <v>15</v>
      </c>
      <c r="Z196" s="64" t="e">
        <f>VLOOKUP($J196,CHOOSE({1,2},Tableau2[ADRESSE],Tableau2[Num]),2,FALSE)</f>
        <v>#N/A</v>
      </c>
      <c r="AA196" s="64" t="e">
        <f t="shared" si="2"/>
        <v>#N/A</v>
      </c>
    </row>
    <row r="197" spans="1:27" x14ac:dyDescent="0.25">
      <c r="A197" s="29"/>
      <c r="B197" s="29"/>
      <c r="C197" s="49" t="s">
        <v>93</v>
      </c>
      <c r="D197" s="13">
        <v>1219</v>
      </c>
      <c r="E197" s="18" t="s">
        <v>31</v>
      </c>
      <c r="F197" s="15"/>
      <c r="G197" s="15"/>
      <c r="H197" s="15"/>
      <c r="I197" s="15"/>
      <c r="J197" s="20" t="s">
        <v>108</v>
      </c>
      <c r="K197" s="21">
        <v>1242</v>
      </c>
      <c r="L197" s="18" t="s">
        <v>86</v>
      </c>
      <c r="M197" s="19">
        <v>1</v>
      </c>
      <c r="N197" s="19">
        <v>1</v>
      </c>
      <c r="Y197" s="64">
        <f>VLOOKUP($C197,CHOOSE({1,2},Tableau2[ADRESSE],Tableau2[Num]),2,FALSE)</f>
        <v>15</v>
      </c>
      <c r="Z197" s="64">
        <f>VLOOKUP($J197,CHOOSE({1,2},Tableau2[ADRESSE],Tableau2[Num]),2,FALSE)</f>
        <v>24</v>
      </c>
      <c r="AA197" s="64" t="str">
        <f t="shared" si="2"/>
        <v>1524</v>
      </c>
    </row>
    <row r="198" spans="1:27" x14ac:dyDescent="0.25">
      <c r="A198" s="29"/>
      <c r="B198" s="29"/>
      <c r="C198" s="46" t="s">
        <v>94</v>
      </c>
      <c r="D198" s="13">
        <v>1214</v>
      </c>
      <c r="E198" s="18" t="s">
        <v>27</v>
      </c>
      <c r="F198" s="15">
        <v>46.743727999999997</v>
      </c>
      <c r="G198" s="15">
        <v>6.5010570000000003</v>
      </c>
      <c r="H198" s="15"/>
      <c r="I198" s="15"/>
      <c r="J198" s="20" t="s">
        <v>87</v>
      </c>
      <c r="K198" s="21">
        <v>1355</v>
      </c>
      <c r="L198" s="18" t="s">
        <v>17</v>
      </c>
      <c r="M198" s="19">
        <v>56.083333333333336</v>
      </c>
      <c r="N198" s="19">
        <v>88.582999999999998</v>
      </c>
      <c r="P198" s="1" t="s">
        <v>33</v>
      </c>
      <c r="Q198" s="1">
        <v>46.215649999999997</v>
      </c>
      <c r="R198" s="1">
        <v>6.10168</v>
      </c>
      <c r="S198" s="1" t="s">
        <v>18</v>
      </c>
      <c r="T198" s="1">
        <v>46.743716900000003</v>
      </c>
      <c r="U198" s="1">
        <v>6.5010631999999999</v>
      </c>
      <c r="Y198" s="64">
        <f>VLOOKUP($C198,CHOOSE({1,2},Tableau2[ADRESSE],Tableau2[Num]),2,FALSE)</f>
        <v>16</v>
      </c>
      <c r="Z198" s="64">
        <f>VLOOKUP($J198,CHOOSE({1,2},Tableau2[ADRESSE],Tableau2[Num]),2,FALSE)</f>
        <v>3</v>
      </c>
      <c r="AA198" s="64" t="str">
        <f t="shared" si="2"/>
        <v>163</v>
      </c>
    </row>
    <row r="199" spans="1:27" x14ac:dyDescent="0.25">
      <c r="A199" s="29"/>
      <c r="B199" s="29"/>
      <c r="C199" s="46" t="s">
        <v>94</v>
      </c>
      <c r="D199" s="13">
        <v>1214</v>
      </c>
      <c r="E199" s="18" t="s">
        <v>27</v>
      </c>
      <c r="F199" s="15">
        <v>46.827877999999998</v>
      </c>
      <c r="G199" s="15">
        <v>6.6756169999999999</v>
      </c>
      <c r="H199" s="15"/>
      <c r="I199" s="15"/>
      <c r="J199" s="20" t="s">
        <v>88</v>
      </c>
      <c r="K199" s="21">
        <v>1422</v>
      </c>
      <c r="L199" s="18" t="s">
        <v>19</v>
      </c>
      <c r="M199" s="19">
        <v>56.783333333333331</v>
      </c>
      <c r="N199" s="19">
        <v>94.399000000000001</v>
      </c>
      <c r="P199" s="1" t="s">
        <v>33</v>
      </c>
      <c r="Q199" s="1">
        <v>46.215649999999997</v>
      </c>
      <c r="R199" s="1">
        <v>6.10168</v>
      </c>
      <c r="S199" s="1" t="s">
        <v>20</v>
      </c>
      <c r="T199" s="1">
        <v>46.827875200000001</v>
      </c>
      <c r="U199" s="1">
        <v>6.6756111999999996</v>
      </c>
      <c r="Y199" s="64">
        <f>VLOOKUP($C199,CHOOSE({1,2},Tableau2[ADRESSE],Tableau2[Num]),2,FALSE)</f>
        <v>16</v>
      </c>
      <c r="Z199" s="64">
        <f>VLOOKUP($J199,CHOOSE({1,2},Tableau2[ADRESSE],Tableau2[Num]),2,FALSE)</f>
        <v>6</v>
      </c>
      <c r="AA199" s="64" t="str">
        <f t="shared" si="2"/>
        <v>166</v>
      </c>
    </row>
    <row r="200" spans="1:27" x14ac:dyDescent="0.25">
      <c r="A200" s="29"/>
      <c r="B200" s="29"/>
      <c r="C200" s="46" t="s">
        <v>94</v>
      </c>
      <c r="D200" s="13">
        <v>1214</v>
      </c>
      <c r="E200" s="18" t="s">
        <v>27</v>
      </c>
      <c r="F200" s="15"/>
      <c r="G200" s="15"/>
      <c r="H200" s="15"/>
      <c r="I200" s="15"/>
      <c r="J200" s="20" t="s">
        <v>110</v>
      </c>
      <c r="K200" s="21">
        <v>1400</v>
      </c>
      <c r="L200" s="18" t="s">
        <v>21</v>
      </c>
      <c r="M200" s="19">
        <v>52.116666666666667</v>
      </c>
      <c r="N200" s="19">
        <v>85.539000000000001</v>
      </c>
      <c r="P200" s="1" t="s">
        <v>33</v>
      </c>
      <c r="Q200" s="1">
        <v>46.215649999999997</v>
      </c>
      <c r="R200" s="1">
        <v>6.10168</v>
      </c>
      <c r="S200" s="1" t="s">
        <v>22</v>
      </c>
      <c r="T200" s="1">
        <v>46.761330100000002</v>
      </c>
      <c r="U200" s="1">
        <v>6.6392927999999998</v>
      </c>
      <c r="Y200" s="64">
        <f>VLOOKUP($C200,CHOOSE({1,2},Tableau2[ADRESSE],Tableau2[Num]),2,FALSE)</f>
        <v>16</v>
      </c>
      <c r="Z200" s="64">
        <f>VLOOKUP($J200,CHOOSE({1,2},Tableau2[ADRESSE],Tableau2[Num]),2,FALSE)</f>
        <v>7</v>
      </c>
      <c r="AA200" s="64" t="str">
        <f t="shared" ref="AA200:AA263" si="3">Y200&amp;Z200</f>
        <v>167</v>
      </c>
    </row>
    <row r="201" spans="1:27" x14ac:dyDescent="0.25">
      <c r="A201" s="29"/>
      <c r="B201" s="29"/>
      <c r="C201" s="46" t="s">
        <v>94</v>
      </c>
      <c r="D201" s="13">
        <v>1214</v>
      </c>
      <c r="E201" s="18" t="s">
        <v>27</v>
      </c>
      <c r="F201" s="15"/>
      <c r="G201" s="15"/>
      <c r="H201" s="15"/>
      <c r="I201" s="15"/>
      <c r="J201" s="20" t="s">
        <v>89</v>
      </c>
      <c r="K201" s="21">
        <v>1188</v>
      </c>
      <c r="L201" s="18" t="s">
        <v>23</v>
      </c>
      <c r="M201" s="19">
        <v>33.049999999999997</v>
      </c>
      <c r="N201" s="19">
        <v>44.482999999999997</v>
      </c>
      <c r="P201" s="1" t="s">
        <v>33</v>
      </c>
      <c r="Q201" s="1">
        <v>46.215649999999997</v>
      </c>
      <c r="R201" s="1">
        <v>6.10168</v>
      </c>
      <c r="S201" s="1" t="s">
        <v>24</v>
      </c>
      <c r="T201" s="1">
        <v>46.508026299999997</v>
      </c>
      <c r="U201" s="1">
        <v>6.3140438999999997</v>
      </c>
      <c r="Y201" s="64">
        <f>VLOOKUP($C201,CHOOSE({1,2},Tableau2[ADRESSE],Tableau2[Num]),2,FALSE)</f>
        <v>16</v>
      </c>
      <c r="Z201" s="64">
        <f>VLOOKUP($J201,CHOOSE({1,2},Tableau2[ADRESSE],Tableau2[Num]),2,FALSE)</f>
        <v>8</v>
      </c>
      <c r="AA201" s="64" t="str">
        <f t="shared" si="3"/>
        <v>168</v>
      </c>
    </row>
    <row r="202" spans="1:27" x14ac:dyDescent="0.25">
      <c r="A202" s="29"/>
      <c r="B202" s="29"/>
      <c r="C202" s="46" t="s">
        <v>94</v>
      </c>
      <c r="D202" s="13">
        <v>1214</v>
      </c>
      <c r="E202" s="18" t="s">
        <v>27</v>
      </c>
      <c r="F202" s="15"/>
      <c r="G202" s="15"/>
      <c r="H202" s="15"/>
      <c r="I202" s="15"/>
      <c r="J202" s="20" t="s">
        <v>90</v>
      </c>
      <c r="K202" s="21">
        <v>1073</v>
      </c>
      <c r="L202" s="18" t="s">
        <v>25</v>
      </c>
      <c r="M202" s="19">
        <v>50.383333333333333</v>
      </c>
      <c r="N202" s="19">
        <v>74.524000000000001</v>
      </c>
      <c r="P202" s="1" t="s">
        <v>33</v>
      </c>
      <c r="Q202" s="1">
        <v>46.215649999999997</v>
      </c>
      <c r="R202" s="1">
        <v>6.10168</v>
      </c>
      <c r="S202" s="1" t="s">
        <v>26</v>
      </c>
      <c r="T202" s="1">
        <v>46.539141299999997</v>
      </c>
      <c r="U202" s="1">
        <v>6.7077640999999897</v>
      </c>
      <c r="Y202" s="64">
        <f>VLOOKUP($C202,CHOOSE({1,2},Tableau2[ADRESSE],Tableau2[Num]),2,FALSE)</f>
        <v>16</v>
      </c>
      <c r="Z202" s="64">
        <f>VLOOKUP($J202,CHOOSE({1,2},Tableau2[ADRESSE],Tableau2[Num]),2,FALSE)</f>
        <v>10</v>
      </c>
      <c r="AA202" s="64" t="str">
        <f t="shared" si="3"/>
        <v>1610</v>
      </c>
    </row>
    <row r="203" spans="1:27" x14ac:dyDescent="0.25">
      <c r="A203" s="29"/>
      <c r="B203" s="29"/>
      <c r="C203" s="46" t="s">
        <v>94</v>
      </c>
      <c r="D203" s="13">
        <v>1214</v>
      </c>
      <c r="E203" s="18" t="s">
        <v>27</v>
      </c>
      <c r="F203" s="15"/>
      <c r="G203" s="15"/>
      <c r="H203" s="15"/>
      <c r="I203" s="15"/>
      <c r="J203" s="20" t="s">
        <v>111</v>
      </c>
      <c r="K203" s="21">
        <v>1214</v>
      </c>
      <c r="L203" s="18" t="s">
        <v>27</v>
      </c>
      <c r="M203" s="19">
        <v>5.6</v>
      </c>
      <c r="N203" s="19">
        <v>2.766</v>
      </c>
      <c r="P203" s="1" t="s">
        <v>33</v>
      </c>
      <c r="Q203" s="1">
        <v>46.215649999999997</v>
      </c>
      <c r="R203" s="1">
        <v>6.10168</v>
      </c>
      <c r="S203" s="1" t="s">
        <v>28</v>
      </c>
      <c r="T203" s="1">
        <v>46.2211669</v>
      </c>
      <c r="U203" s="1">
        <v>6.0718948999999904</v>
      </c>
      <c r="Y203" s="64">
        <f>VLOOKUP($C203,CHOOSE({1,2},Tableau2[ADRESSE],Tableau2[Num]),2,FALSE)</f>
        <v>16</v>
      </c>
      <c r="Z203" s="64" t="e">
        <f>VLOOKUP($J203,CHOOSE({1,2},Tableau2[ADRESSE],Tableau2[Num]),2,FALSE)</f>
        <v>#N/A</v>
      </c>
      <c r="AA203" s="64" t="e">
        <f t="shared" si="3"/>
        <v>#N/A</v>
      </c>
    </row>
    <row r="204" spans="1:27" x14ac:dyDescent="0.25">
      <c r="A204" s="28"/>
      <c r="B204" s="28"/>
      <c r="C204" s="46" t="s">
        <v>94</v>
      </c>
      <c r="D204" s="13">
        <v>1214</v>
      </c>
      <c r="E204" s="18" t="s">
        <v>27</v>
      </c>
      <c r="F204" s="15"/>
      <c r="G204" s="15"/>
      <c r="H204" s="15"/>
      <c r="I204" s="15"/>
      <c r="J204" s="20" t="s">
        <v>92</v>
      </c>
      <c r="K204" s="21">
        <v>1144</v>
      </c>
      <c r="L204" s="18" t="s">
        <v>29</v>
      </c>
      <c r="M204" s="19">
        <v>41.233333333333334</v>
      </c>
      <c r="N204" s="19">
        <v>55.088999999999999</v>
      </c>
      <c r="P204" s="1" t="s">
        <v>33</v>
      </c>
      <c r="Q204" s="1">
        <v>46.215649999999997</v>
      </c>
      <c r="R204" s="1">
        <v>6.10168</v>
      </c>
      <c r="S204" s="1" t="s">
        <v>30</v>
      </c>
      <c r="T204" s="1">
        <v>46.551454100000001</v>
      </c>
      <c r="U204" s="1">
        <v>6.3751180999999999</v>
      </c>
      <c r="Y204" s="64">
        <f>VLOOKUP($C204,CHOOSE({1,2},Tableau2[ADRESSE],Tableau2[Num]),2,FALSE)</f>
        <v>16</v>
      </c>
      <c r="Z204" s="64">
        <f>VLOOKUP($J204,CHOOSE({1,2},Tableau2[ADRESSE],Tableau2[Num]),2,FALSE)</f>
        <v>13</v>
      </c>
      <c r="AA204" s="64" t="str">
        <f t="shared" si="3"/>
        <v>1613</v>
      </c>
    </row>
    <row r="205" spans="1:27" x14ac:dyDescent="0.25">
      <c r="A205" s="28"/>
      <c r="B205" s="28"/>
      <c r="C205" s="46" t="s">
        <v>94</v>
      </c>
      <c r="D205" s="13">
        <v>1214</v>
      </c>
      <c r="E205" s="18" t="s">
        <v>27</v>
      </c>
      <c r="F205" s="15"/>
      <c r="G205" s="15"/>
      <c r="H205" s="15"/>
      <c r="I205" s="15"/>
      <c r="J205" s="20" t="s">
        <v>93</v>
      </c>
      <c r="K205" s="21">
        <v>1196</v>
      </c>
      <c r="L205" s="18" t="s">
        <v>31</v>
      </c>
      <c r="M205" s="19">
        <v>20.65</v>
      </c>
      <c r="N205" s="19">
        <v>29.588999999999999</v>
      </c>
      <c r="P205" s="1" t="s">
        <v>33</v>
      </c>
      <c r="Q205" s="1">
        <v>46.215649999999997</v>
      </c>
      <c r="R205" s="1">
        <v>6.10168</v>
      </c>
      <c r="S205" s="1" t="s">
        <v>32</v>
      </c>
      <c r="T205" s="1">
        <v>46.4148517</v>
      </c>
      <c r="U205" s="1">
        <v>6.2609893999999997</v>
      </c>
      <c r="Y205" s="64">
        <f>VLOOKUP($C205,CHOOSE({1,2},Tableau2[ADRESSE],Tableau2[Num]),2,FALSE)</f>
        <v>16</v>
      </c>
      <c r="Z205" s="64">
        <f>VLOOKUP($J205,CHOOSE({1,2},Tableau2[ADRESSE],Tableau2[Num]),2,FALSE)</f>
        <v>15</v>
      </c>
      <c r="AA205" s="64" t="str">
        <f t="shared" si="3"/>
        <v>1615</v>
      </c>
    </row>
    <row r="206" spans="1:27" x14ac:dyDescent="0.25">
      <c r="A206" s="27"/>
      <c r="B206" s="27"/>
      <c r="C206" s="46" t="s">
        <v>94</v>
      </c>
      <c r="D206" s="13">
        <v>1214</v>
      </c>
      <c r="E206" s="18" t="s">
        <v>27</v>
      </c>
      <c r="F206" s="15"/>
      <c r="G206" s="15"/>
      <c r="H206" s="15"/>
      <c r="I206" s="15"/>
      <c r="J206" s="20" t="s">
        <v>94</v>
      </c>
      <c r="K206" s="21">
        <v>1214</v>
      </c>
      <c r="L206" s="18" t="s">
        <v>27</v>
      </c>
      <c r="M206" s="19">
        <v>0</v>
      </c>
      <c r="N206" s="19">
        <v>0</v>
      </c>
      <c r="P206" s="1" t="s">
        <v>33</v>
      </c>
      <c r="Q206" s="1">
        <v>46.215649999999997</v>
      </c>
      <c r="R206" s="1">
        <v>6.10168</v>
      </c>
      <c r="S206" s="1" t="s">
        <v>33</v>
      </c>
      <c r="T206" s="1">
        <v>46.215649999999997</v>
      </c>
      <c r="U206" s="1">
        <v>6.10168</v>
      </c>
      <c r="Y206" s="64">
        <f>VLOOKUP($C206,CHOOSE({1,2},Tableau2[ADRESSE],Tableau2[Num]),2,FALSE)</f>
        <v>16</v>
      </c>
      <c r="Z206" s="64">
        <f>VLOOKUP($J206,CHOOSE({1,2},Tableau2[ADRESSE],Tableau2[Num]),2,FALSE)</f>
        <v>16</v>
      </c>
      <c r="AA206" s="64" t="str">
        <f t="shared" si="3"/>
        <v>1616</v>
      </c>
    </row>
    <row r="207" spans="1:27" x14ac:dyDescent="0.25">
      <c r="A207" s="27"/>
      <c r="B207" s="27"/>
      <c r="C207" s="46" t="s">
        <v>94</v>
      </c>
      <c r="D207" s="13">
        <v>1214</v>
      </c>
      <c r="E207" s="18" t="s">
        <v>27</v>
      </c>
      <c r="F207" s="15"/>
      <c r="G207" s="15"/>
      <c r="H207" s="15"/>
      <c r="I207" s="15"/>
      <c r="J207" s="20" t="s">
        <v>95</v>
      </c>
      <c r="K207" s="21">
        <v>1227</v>
      </c>
      <c r="L207" s="18" t="s">
        <v>34</v>
      </c>
      <c r="M207" s="19">
        <v>12.5</v>
      </c>
      <c r="N207" s="19">
        <v>12.525</v>
      </c>
      <c r="P207" s="1" t="s">
        <v>33</v>
      </c>
      <c r="Q207" s="1">
        <v>46.215649999999997</v>
      </c>
      <c r="R207" s="1">
        <v>6.10168</v>
      </c>
      <c r="S207" s="1" t="s">
        <v>35</v>
      </c>
      <c r="T207" s="1">
        <v>46.177252499999902</v>
      </c>
      <c r="U207" s="1">
        <v>6.1305909999999999</v>
      </c>
      <c r="Y207" s="64">
        <f>VLOOKUP($C207,CHOOSE({1,2},Tableau2[ADRESSE],Tableau2[Num]),2,FALSE)</f>
        <v>16</v>
      </c>
      <c r="Z207" s="64">
        <f>VLOOKUP($J207,CHOOSE({1,2},Tableau2[ADRESSE],Tableau2[Num]),2,FALSE)</f>
        <v>17</v>
      </c>
      <c r="AA207" s="64" t="str">
        <f t="shared" si="3"/>
        <v>1617</v>
      </c>
    </row>
    <row r="208" spans="1:27" x14ac:dyDescent="0.25">
      <c r="A208" s="28"/>
      <c r="B208" s="28"/>
      <c r="C208" s="46" t="s">
        <v>94</v>
      </c>
      <c r="D208" s="13">
        <v>1214</v>
      </c>
      <c r="E208" s="18" t="s">
        <v>27</v>
      </c>
      <c r="F208" s="15"/>
      <c r="G208" s="15"/>
      <c r="H208" s="15"/>
      <c r="I208" s="15"/>
      <c r="J208" s="20" t="s">
        <v>96</v>
      </c>
      <c r="K208" s="21">
        <v>1348</v>
      </c>
      <c r="L208" s="18" t="s">
        <v>36</v>
      </c>
      <c r="M208" s="19">
        <v>55.95</v>
      </c>
      <c r="N208" s="19">
        <v>58.957000000000001</v>
      </c>
      <c r="P208" s="1" t="s">
        <v>33</v>
      </c>
      <c r="Q208" s="1">
        <v>46.215649999999997</v>
      </c>
      <c r="R208" s="1">
        <v>6.10168</v>
      </c>
      <c r="S208" s="1" t="s">
        <v>37</v>
      </c>
      <c r="T208" s="1">
        <v>46.575484099999997</v>
      </c>
      <c r="U208" s="1">
        <v>6.1875650999999996</v>
      </c>
      <c r="Y208" s="64">
        <f>VLOOKUP($C208,CHOOSE({1,2},Tableau2[ADRESSE],Tableau2[Num]),2,FALSE)</f>
        <v>16</v>
      </c>
      <c r="Z208" s="64">
        <f>VLOOKUP($J208,CHOOSE({1,2},Tableau2[ADRESSE],Tableau2[Num]),2,FALSE)</f>
        <v>19</v>
      </c>
      <c r="AA208" s="64" t="str">
        <f t="shared" si="3"/>
        <v>1619</v>
      </c>
    </row>
    <row r="209" spans="1:27" x14ac:dyDescent="0.25">
      <c r="A209" s="28"/>
      <c r="B209" s="28"/>
      <c r="C209" s="46" t="s">
        <v>94</v>
      </c>
      <c r="D209" s="13">
        <v>1214</v>
      </c>
      <c r="E209" s="18" t="s">
        <v>27</v>
      </c>
      <c r="F209" s="15"/>
      <c r="G209" s="15"/>
      <c r="H209" s="15"/>
      <c r="I209" s="15"/>
      <c r="J209" s="20" t="s">
        <v>97</v>
      </c>
      <c r="K209" s="21">
        <v>1637</v>
      </c>
      <c r="L209" s="18" t="s">
        <v>38</v>
      </c>
      <c r="M209" s="19">
        <v>85.716666666666669</v>
      </c>
      <c r="N209" s="19">
        <v>126.598</v>
      </c>
      <c r="P209" s="1" t="s">
        <v>33</v>
      </c>
      <c r="Q209" s="1">
        <v>46.215649999999997</v>
      </c>
      <c r="R209" s="1">
        <v>6.10168</v>
      </c>
      <c r="S209" s="1" t="s">
        <v>39</v>
      </c>
      <c r="T209" s="1">
        <v>46.619399999999999</v>
      </c>
      <c r="U209" s="1">
        <v>7.1668607999999896</v>
      </c>
      <c r="Y209" s="64">
        <f>VLOOKUP($C209,CHOOSE({1,2},Tableau2[ADRESSE],Tableau2[Num]),2,FALSE)</f>
        <v>16</v>
      </c>
      <c r="Z209" s="64">
        <f>VLOOKUP($J209,CHOOSE({1,2},Tableau2[ADRESSE],Tableau2[Num]),2,FALSE)</f>
        <v>18</v>
      </c>
      <c r="AA209" s="64" t="str">
        <f t="shared" si="3"/>
        <v>1618</v>
      </c>
    </row>
    <row r="210" spans="1:27" x14ac:dyDescent="0.25">
      <c r="A210" s="27"/>
      <c r="B210" s="27"/>
      <c r="C210" s="46" t="s">
        <v>94</v>
      </c>
      <c r="D210" s="13">
        <v>1214</v>
      </c>
      <c r="E210" s="18" t="s">
        <v>27</v>
      </c>
      <c r="F210" s="15"/>
      <c r="G210" s="15"/>
      <c r="H210" s="15"/>
      <c r="I210" s="15"/>
      <c r="J210" s="20" t="s">
        <v>98</v>
      </c>
      <c r="K210" s="21">
        <v>1730</v>
      </c>
      <c r="L210" s="18" t="s">
        <v>40</v>
      </c>
      <c r="M210" s="19">
        <v>78.333333333333329</v>
      </c>
      <c r="N210" s="19">
        <v>127.277</v>
      </c>
      <c r="P210" s="1" t="s">
        <v>33</v>
      </c>
      <c r="Q210" s="1">
        <v>46.215649999999997</v>
      </c>
      <c r="R210" s="1">
        <v>6.10168</v>
      </c>
      <c r="S210" s="1" t="s">
        <v>41</v>
      </c>
      <c r="T210" s="1">
        <v>46.751784099999902</v>
      </c>
      <c r="U210" s="1">
        <v>7.0906704999999999</v>
      </c>
      <c r="Y210" s="64">
        <f>VLOOKUP($C210,CHOOSE({1,2},Tableau2[ADRESSE],Tableau2[Num]),2,FALSE)</f>
        <v>16</v>
      </c>
      <c r="Z210" s="64">
        <f>VLOOKUP($J210,CHOOSE({1,2},Tableau2[ADRESSE],Tableau2[Num]),2,FALSE)</f>
        <v>21</v>
      </c>
      <c r="AA210" s="64" t="str">
        <f t="shared" si="3"/>
        <v>1621</v>
      </c>
    </row>
    <row r="211" spans="1:27" x14ac:dyDescent="0.25">
      <c r="A211" s="15"/>
      <c r="B211" s="15"/>
      <c r="C211" s="46" t="s">
        <v>94</v>
      </c>
      <c r="D211" s="13">
        <v>1214</v>
      </c>
      <c r="E211" s="18" t="s">
        <v>27</v>
      </c>
      <c r="F211" s="15"/>
      <c r="G211" s="15"/>
      <c r="H211" s="15"/>
      <c r="I211" s="15"/>
      <c r="J211" s="20" t="s">
        <v>99</v>
      </c>
      <c r="K211" s="21">
        <v>1721</v>
      </c>
      <c r="L211" s="18" t="s">
        <v>42</v>
      </c>
      <c r="M211" s="19">
        <v>75.066666666666663</v>
      </c>
      <c r="N211" s="19">
        <v>121.43</v>
      </c>
      <c r="P211" s="1" t="s">
        <v>33</v>
      </c>
      <c r="Q211" s="1">
        <v>46.215649999999997</v>
      </c>
      <c r="R211" s="1">
        <v>6.10168</v>
      </c>
      <c r="S211" s="1" t="s">
        <v>43</v>
      </c>
      <c r="T211" s="1">
        <v>46.875567599999997</v>
      </c>
      <c r="U211" s="1">
        <v>7.0530827</v>
      </c>
      <c r="Y211" s="64">
        <f>VLOOKUP($C211,CHOOSE({1,2},Tableau2[ADRESSE],Tableau2[Num]),2,FALSE)</f>
        <v>16</v>
      </c>
      <c r="Z211" s="64">
        <f>VLOOKUP($J211,CHOOSE({1,2},Tableau2[ADRESSE],Tableau2[Num]),2,FALSE)</f>
        <v>9</v>
      </c>
      <c r="AA211" s="64" t="str">
        <f t="shared" si="3"/>
        <v>169</v>
      </c>
    </row>
    <row r="212" spans="1:27" x14ac:dyDescent="0.25">
      <c r="A212" s="27"/>
      <c r="B212" s="27"/>
      <c r="C212" s="46" t="s">
        <v>94</v>
      </c>
      <c r="D212" s="13">
        <v>1214</v>
      </c>
      <c r="E212" s="18" t="s">
        <v>27</v>
      </c>
      <c r="F212" s="15"/>
      <c r="G212" s="15"/>
      <c r="H212" s="15"/>
      <c r="I212" s="15"/>
      <c r="J212" s="20" t="s">
        <v>100</v>
      </c>
      <c r="K212" s="21">
        <v>2099</v>
      </c>
      <c r="L212" s="18" t="s">
        <v>44</v>
      </c>
      <c r="M212" s="19">
        <v>147.55000000000001</v>
      </c>
      <c r="N212" s="19">
        <v>201.84200000000001</v>
      </c>
      <c r="P212" s="1" t="s">
        <v>33</v>
      </c>
      <c r="Q212" s="1">
        <v>46.215649999999997</v>
      </c>
      <c r="R212" s="1">
        <v>6.10168</v>
      </c>
      <c r="S212" s="1" t="s">
        <v>45</v>
      </c>
      <c r="T212" s="1">
        <v>47.428670399999902</v>
      </c>
      <c r="U212" s="1">
        <v>7.0812714999999997</v>
      </c>
      <c r="Y212" s="64">
        <f>VLOOKUP($C212,CHOOSE({1,2},Tableau2[ADRESSE],Tableau2[Num]),2,FALSE)</f>
        <v>16</v>
      </c>
      <c r="Z212" s="64">
        <f>VLOOKUP($J212,CHOOSE({1,2},Tableau2[ADRESSE],Tableau2[Num]),2,FALSE)</f>
        <v>1</v>
      </c>
      <c r="AA212" s="64" t="str">
        <f t="shared" si="3"/>
        <v>161</v>
      </c>
    </row>
    <row r="213" spans="1:27" x14ac:dyDescent="0.25">
      <c r="A213" s="28"/>
      <c r="B213" s="28"/>
      <c r="C213" s="46" t="s">
        <v>94</v>
      </c>
      <c r="D213" s="13">
        <v>1214</v>
      </c>
      <c r="E213" s="18" t="s">
        <v>27</v>
      </c>
      <c r="F213" s="15"/>
      <c r="G213" s="15"/>
      <c r="H213" s="15"/>
      <c r="I213" s="15"/>
      <c r="J213" s="20" t="s">
        <v>101</v>
      </c>
      <c r="K213" s="21">
        <v>1042</v>
      </c>
      <c r="L213" s="18" t="s">
        <v>46</v>
      </c>
      <c r="M213" s="19">
        <v>46.166666666666664</v>
      </c>
      <c r="N213" s="19">
        <v>68.671000000000006</v>
      </c>
      <c r="P213" s="1" t="s">
        <v>33</v>
      </c>
      <c r="Q213" s="1">
        <v>46.215649999999997</v>
      </c>
      <c r="R213" s="1">
        <v>6.10168</v>
      </c>
      <c r="S213" s="1" t="s">
        <v>47</v>
      </c>
      <c r="T213" s="1">
        <v>46.621691899999902</v>
      </c>
      <c r="U213" s="1">
        <v>6.5910959999999896</v>
      </c>
      <c r="Y213" s="64">
        <f>VLOOKUP($C213,CHOOSE({1,2},Tableau2[ADRESSE],Tableau2[Num]),2,FALSE)</f>
        <v>16</v>
      </c>
      <c r="Z213" s="64">
        <f>VLOOKUP($J213,CHOOSE({1,2},Tableau2[ADRESSE],Tableau2[Num]),2,FALSE)</f>
        <v>12</v>
      </c>
      <c r="AA213" s="64" t="str">
        <f t="shared" si="3"/>
        <v>1612</v>
      </c>
    </row>
    <row r="214" spans="1:27" x14ac:dyDescent="0.25">
      <c r="A214" s="27"/>
      <c r="B214" s="27"/>
      <c r="C214" s="46" t="s">
        <v>94</v>
      </c>
      <c r="D214" s="13">
        <v>1214</v>
      </c>
      <c r="E214" s="18" t="s">
        <v>27</v>
      </c>
      <c r="F214" s="15"/>
      <c r="G214" s="15"/>
      <c r="H214" s="15"/>
      <c r="I214" s="15"/>
      <c r="J214" s="20" t="s">
        <v>102</v>
      </c>
      <c r="K214" s="21">
        <v>1523</v>
      </c>
      <c r="L214" s="18" t="s">
        <v>48</v>
      </c>
      <c r="M214" s="19">
        <v>70.833333333333329</v>
      </c>
      <c r="N214" s="19">
        <v>100.604</v>
      </c>
      <c r="P214" s="1" t="s">
        <v>33</v>
      </c>
      <c r="Q214" s="1">
        <v>46.215649999999997</v>
      </c>
      <c r="R214" s="1">
        <v>6.10168</v>
      </c>
      <c r="S214" s="1" t="s">
        <v>49</v>
      </c>
      <c r="T214" s="1">
        <v>46.764646999999997</v>
      </c>
      <c r="U214" s="1">
        <v>6.8932726999999998</v>
      </c>
      <c r="Y214" s="64">
        <f>VLOOKUP($C214,CHOOSE({1,2},Tableau2[ADRESSE],Tableau2[Num]),2,FALSE)</f>
        <v>16</v>
      </c>
      <c r="Z214" s="64">
        <f>VLOOKUP($J214,CHOOSE({1,2},Tableau2[ADRESSE],Tableau2[Num]),2,FALSE)</f>
        <v>5</v>
      </c>
      <c r="AA214" s="64" t="str">
        <f t="shared" si="3"/>
        <v>165</v>
      </c>
    </row>
    <row r="215" spans="1:27" x14ac:dyDescent="0.25">
      <c r="A215" s="28"/>
      <c r="B215" s="28"/>
      <c r="C215" s="46" t="s">
        <v>94</v>
      </c>
      <c r="D215" s="13">
        <v>1214</v>
      </c>
      <c r="E215" s="18" t="s">
        <v>27</v>
      </c>
      <c r="F215" s="15"/>
      <c r="G215" s="15"/>
      <c r="H215" s="15"/>
      <c r="I215" s="15"/>
      <c r="J215" s="20" t="s">
        <v>103</v>
      </c>
      <c r="K215" s="21">
        <v>1725</v>
      </c>
      <c r="L215" s="18" t="s">
        <v>50</v>
      </c>
      <c r="M215" s="19">
        <v>80.75</v>
      </c>
      <c r="N215" s="19">
        <v>131.77600000000001</v>
      </c>
      <c r="P215" s="1" t="s">
        <v>33</v>
      </c>
      <c r="Q215" s="1">
        <v>46.215649999999997</v>
      </c>
      <c r="R215" s="1">
        <v>6.10168</v>
      </c>
      <c r="S215" s="1" t="s">
        <v>51</v>
      </c>
      <c r="T215" s="1">
        <v>46.782913499999999</v>
      </c>
      <c r="U215" s="1">
        <v>7.1111233</v>
      </c>
      <c r="Y215" s="64">
        <f>VLOOKUP($C215,CHOOSE({1,2},Tableau2[ADRESSE],Tableau2[Num]),2,FALSE)</f>
        <v>16</v>
      </c>
      <c r="Z215" s="64">
        <f>VLOOKUP($J215,CHOOSE({1,2},Tableau2[ADRESSE],Tableau2[Num]),2,FALSE)</f>
        <v>2</v>
      </c>
      <c r="AA215" s="64" t="str">
        <f t="shared" si="3"/>
        <v>162</v>
      </c>
    </row>
    <row r="216" spans="1:27" x14ac:dyDescent="0.25">
      <c r="A216" s="15"/>
      <c r="B216" s="15"/>
      <c r="C216" s="46" t="s">
        <v>94</v>
      </c>
      <c r="D216" s="13">
        <v>1214</v>
      </c>
      <c r="E216" s="18" t="s">
        <v>27</v>
      </c>
      <c r="F216" s="15"/>
      <c r="G216" s="15"/>
      <c r="H216" s="15"/>
      <c r="I216" s="15"/>
      <c r="J216" s="20" t="s">
        <v>104</v>
      </c>
      <c r="K216" s="21">
        <v>2074</v>
      </c>
      <c r="L216" s="18" t="s">
        <v>52</v>
      </c>
      <c r="M216" s="19">
        <v>81.233333333333334</v>
      </c>
      <c r="N216" s="19">
        <v>131.76599999999999</v>
      </c>
      <c r="P216" s="1" t="s">
        <v>33</v>
      </c>
      <c r="Q216" s="1">
        <v>46.215649999999997</v>
      </c>
      <c r="R216" s="1">
        <v>6.10168</v>
      </c>
      <c r="S216" s="1" t="s">
        <v>53</v>
      </c>
      <c r="T216" s="1">
        <v>47.00788</v>
      </c>
      <c r="U216" s="1">
        <v>7.0238100000000001</v>
      </c>
      <c r="Y216" s="64">
        <f>VLOOKUP($C216,CHOOSE({1,2},Tableau2[ADRESSE],Tableau2[Num]),2,FALSE)</f>
        <v>16</v>
      </c>
      <c r="Z216" s="64">
        <f>VLOOKUP($J216,CHOOSE({1,2},Tableau2[ADRESSE],Tableau2[Num]),2,FALSE)</f>
        <v>4</v>
      </c>
      <c r="AA216" s="64" t="str">
        <f t="shared" si="3"/>
        <v>164</v>
      </c>
    </row>
    <row r="217" spans="1:27" x14ac:dyDescent="0.25">
      <c r="A217" s="27"/>
      <c r="B217" s="27"/>
      <c r="C217" s="46" t="s">
        <v>94</v>
      </c>
      <c r="D217" s="13">
        <v>1214</v>
      </c>
      <c r="E217" s="18" t="s">
        <v>27</v>
      </c>
      <c r="F217" s="15"/>
      <c r="G217" s="15"/>
      <c r="H217" s="15"/>
      <c r="I217" s="15"/>
      <c r="J217" s="20" t="s">
        <v>105</v>
      </c>
      <c r="K217" s="21">
        <v>1038</v>
      </c>
      <c r="L217" s="18" t="s">
        <v>54</v>
      </c>
      <c r="M217" s="19">
        <v>58.1</v>
      </c>
      <c r="N217" s="19">
        <v>77.763999999999996</v>
      </c>
      <c r="P217" s="1" t="s">
        <v>33</v>
      </c>
      <c r="Q217" s="1">
        <v>46.215649999999997</v>
      </c>
      <c r="R217" s="1">
        <v>6.10168</v>
      </c>
      <c r="S217" s="1" t="s">
        <v>55</v>
      </c>
      <c r="T217" s="1">
        <v>46.692062200000002</v>
      </c>
      <c r="U217" s="1">
        <v>6.7085869999999996</v>
      </c>
      <c r="Y217" s="64">
        <f>VLOOKUP($C217,CHOOSE({1,2},Tableau2[ADRESSE],Tableau2[Num]),2,FALSE)</f>
        <v>16</v>
      </c>
      <c r="Z217" s="64">
        <f>VLOOKUP($J217,CHOOSE({1,2},Tableau2[ADRESSE],Tableau2[Num]),2,FALSE)</f>
        <v>20</v>
      </c>
      <c r="AA217" s="64" t="str">
        <f t="shared" si="3"/>
        <v>1620</v>
      </c>
    </row>
    <row r="218" spans="1:27" x14ac:dyDescent="0.25">
      <c r="A218" s="27"/>
      <c r="B218" s="27"/>
      <c r="C218" s="46" t="s">
        <v>94</v>
      </c>
      <c r="D218" s="13">
        <v>1214</v>
      </c>
      <c r="E218" s="18" t="s">
        <v>27</v>
      </c>
      <c r="F218" s="15"/>
      <c r="G218" s="15"/>
      <c r="H218" s="15"/>
      <c r="I218" s="15"/>
      <c r="J218" s="20" t="s">
        <v>107</v>
      </c>
      <c r="K218" s="21">
        <v>1483</v>
      </c>
      <c r="L218" s="18" t="s">
        <v>56</v>
      </c>
      <c r="M218" s="19">
        <v>68.13333333333334</v>
      </c>
      <c r="N218" s="19">
        <v>107.611</v>
      </c>
      <c r="P218" s="1" t="s">
        <v>33</v>
      </c>
      <c r="Q218" s="1">
        <v>46.215649999999997</v>
      </c>
      <c r="R218" s="1">
        <v>6.10168</v>
      </c>
      <c r="S218" s="1" t="s">
        <v>57</v>
      </c>
      <c r="T218" s="1">
        <v>46.805825599999999</v>
      </c>
      <c r="U218" s="1">
        <v>6.8682451999999996</v>
      </c>
      <c r="Y218" s="64">
        <f>VLOOKUP($C218,CHOOSE({1,2},Tableau2[ADRESSE],Tableau2[Num]),2,FALSE)</f>
        <v>16</v>
      </c>
      <c r="Z218" s="64">
        <f>VLOOKUP($J218,CHOOSE({1,2},Tableau2[ADRESSE],Tableau2[Num]),2,FALSE)</f>
        <v>22</v>
      </c>
      <c r="AA218" s="64" t="str">
        <f t="shared" si="3"/>
        <v>1622</v>
      </c>
    </row>
    <row r="219" spans="1:27" x14ac:dyDescent="0.25">
      <c r="A219" s="28"/>
      <c r="B219" s="28"/>
      <c r="C219" s="46" t="s">
        <v>94</v>
      </c>
      <c r="D219" s="13">
        <v>1214</v>
      </c>
      <c r="E219" s="18" t="s">
        <v>27</v>
      </c>
      <c r="F219" s="15"/>
      <c r="G219" s="15"/>
      <c r="H219" s="15"/>
      <c r="I219" s="15"/>
      <c r="J219" s="20" t="s">
        <v>106</v>
      </c>
      <c r="K219" s="21">
        <v>1734</v>
      </c>
      <c r="L219" s="18" t="s">
        <v>58</v>
      </c>
      <c r="M219" s="19">
        <v>92.61666666666666</v>
      </c>
      <c r="N219" s="19">
        <v>138.86600000000001</v>
      </c>
      <c r="P219" s="1" t="s">
        <v>33</v>
      </c>
      <c r="Q219" s="1">
        <v>46.215649999999997</v>
      </c>
      <c r="R219" s="1">
        <v>6.10168</v>
      </c>
      <c r="S219" s="1" t="s">
        <v>59</v>
      </c>
      <c r="T219" s="1">
        <v>46.768878600000001</v>
      </c>
      <c r="U219" s="1">
        <v>7.1987844000000001</v>
      </c>
      <c r="Y219" s="64">
        <f>VLOOKUP($C219,CHOOSE({1,2},Tableau2[ADRESSE],Tableau2[Num]),2,FALSE)</f>
        <v>16</v>
      </c>
      <c r="Z219" s="64">
        <f>VLOOKUP($J219,CHOOSE({1,2},Tableau2[ADRESSE],Tableau2[Num]),2,FALSE)</f>
        <v>23</v>
      </c>
      <c r="AA219" s="64" t="str">
        <f t="shared" si="3"/>
        <v>1623</v>
      </c>
    </row>
    <row r="220" spans="1:27" x14ac:dyDescent="0.25">
      <c r="A220" s="15"/>
      <c r="B220" s="15"/>
      <c r="C220" s="46" t="s">
        <v>94</v>
      </c>
      <c r="D220" s="13">
        <v>1214</v>
      </c>
      <c r="E220" s="18" t="s">
        <v>27</v>
      </c>
      <c r="F220" s="15"/>
      <c r="G220" s="15"/>
      <c r="H220" s="15"/>
      <c r="I220" s="15"/>
      <c r="J220" s="20" t="s">
        <v>84</v>
      </c>
      <c r="K220" s="21">
        <v>1642</v>
      </c>
      <c r="L220" s="18" t="s">
        <v>16</v>
      </c>
      <c r="M220" s="19">
        <v>76.416666666666671</v>
      </c>
      <c r="N220" s="19">
        <v>118.483</v>
      </c>
      <c r="P220" s="1" t="s">
        <v>33</v>
      </c>
      <c r="Q220" s="1">
        <v>46.215649999999997</v>
      </c>
      <c r="R220" s="1">
        <v>6.10168</v>
      </c>
      <c r="S220" s="1" t="s">
        <v>85</v>
      </c>
      <c r="T220" s="1">
        <v>46.669365800000001</v>
      </c>
      <c r="U220" s="1">
        <v>7.0570814999999998</v>
      </c>
      <c r="Y220" s="64">
        <f>VLOOKUP($C220,CHOOSE({1,2},Tableau2[ADRESSE],Tableau2[Num]),2,FALSE)</f>
        <v>16</v>
      </c>
      <c r="Z220" s="64" t="e">
        <f>VLOOKUP($J220,CHOOSE({1,2},Tableau2[ADRESSE],Tableau2[Num]),2,FALSE)</f>
        <v>#N/A</v>
      </c>
      <c r="AA220" s="64" t="e">
        <f t="shared" si="3"/>
        <v>#N/A</v>
      </c>
    </row>
    <row r="221" spans="1:27" x14ac:dyDescent="0.25">
      <c r="A221" s="15"/>
      <c r="B221" s="15"/>
      <c r="C221" s="46" t="s">
        <v>94</v>
      </c>
      <c r="D221" s="13"/>
      <c r="E221" s="18"/>
      <c r="F221" s="15"/>
      <c r="G221" s="15"/>
      <c r="H221" s="15"/>
      <c r="I221" s="15"/>
      <c r="J221" s="20" t="s">
        <v>108</v>
      </c>
      <c r="K221" s="21">
        <v>1242</v>
      </c>
      <c r="L221" s="18" t="s">
        <v>86</v>
      </c>
      <c r="M221" s="19">
        <v>1</v>
      </c>
      <c r="N221" s="19">
        <v>1</v>
      </c>
      <c r="Y221" s="64">
        <f>VLOOKUP($C221,CHOOSE({1,2},Tableau2[ADRESSE],Tableau2[Num]),2,FALSE)</f>
        <v>16</v>
      </c>
      <c r="Z221" s="64">
        <f>VLOOKUP($J221,CHOOSE({1,2},Tableau2[ADRESSE],Tableau2[Num]),2,FALSE)</f>
        <v>24</v>
      </c>
      <c r="AA221" s="64" t="str">
        <f t="shared" si="3"/>
        <v>1624</v>
      </c>
    </row>
    <row r="222" spans="1:27" x14ac:dyDescent="0.25">
      <c r="A222" s="27"/>
      <c r="B222" s="27"/>
      <c r="C222" s="45" t="s">
        <v>95</v>
      </c>
      <c r="D222" s="13">
        <v>1227</v>
      </c>
      <c r="E222" s="18" t="s">
        <v>34</v>
      </c>
      <c r="F222" s="15">
        <v>46.743727999999997</v>
      </c>
      <c r="G222" s="15">
        <v>6.5010570000000003</v>
      </c>
      <c r="H222" s="15"/>
      <c r="I222" s="15"/>
      <c r="J222" s="20" t="s">
        <v>87</v>
      </c>
      <c r="K222" s="21">
        <v>1355</v>
      </c>
      <c r="L222" s="18" t="s">
        <v>17</v>
      </c>
      <c r="M222" s="19">
        <v>65.216666666666669</v>
      </c>
      <c r="N222" s="19">
        <v>99.936999999999998</v>
      </c>
      <c r="P222" s="1" t="s">
        <v>35</v>
      </c>
      <c r="Q222" s="1">
        <v>46.177252499999902</v>
      </c>
      <c r="R222" s="1">
        <v>6.1305909999999999</v>
      </c>
      <c r="S222" s="1" t="s">
        <v>18</v>
      </c>
      <c r="T222" s="1">
        <v>46.743716900000003</v>
      </c>
      <c r="U222" s="1">
        <v>6.5010631999999999</v>
      </c>
      <c r="Y222" s="64">
        <f>VLOOKUP($C222,CHOOSE({1,2},Tableau2[ADRESSE],Tableau2[Num]),2,FALSE)</f>
        <v>17</v>
      </c>
      <c r="Z222" s="64">
        <f>VLOOKUP($J222,CHOOSE({1,2},Tableau2[ADRESSE],Tableau2[Num]),2,FALSE)</f>
        <v>3</v>
      </c>
      <c r="AA222" s="64" t="str">
        <f t="shared" si="3"/>
        <v>173</v>
      </c>
    </row>
    <row r="223" spans="1:27" x14ac:dyDescent="0.25">
      <c r="A223" s="15"/>
      <c r="B223" s="15"/>
      <c r="C223" s="45" t="s">
        <v>95</v>
      </c>
      <c r="D223" s="13">
        <v>1227</v>
      </c>
      <c r="E223" s="18" t="s">
        <v>34</v>
      </c>
      <c r="F223" s="15">
        <v>46.827877999999998</v>
      </c>
      <c r="G223" s="15">
        <v>6.6756169999999999</v>
      </c>
      <c r="H223" s="15"/>
      <c r="I223" s="15"/>
      <c r="J223" s="20" t="s">
        <v>88</v>
      </c>
      <c r="K223" s="21">
        <v>1422</v>
      </c>
      <c r="L223" s="18" t="s">
        <v>19</v>
      </c>
      <c r="M223" s="19">
        <v>65.916666666666671</v>
      </c>
      <c r="N223" s="19">
        <v>105.753</v>
      </c>
      <c r="P223" s="1" t="s">
        <v>35</v>
      </c>
      <c r="Q223" s="1">
        <v>46.177252499999902</v>
      </c>
      <c r="R223" s="1">
        <v>6.1305909999999999</v>
      </c>
      <c r="S223" s="1" t="s">
        <v>20</v>
      </c>
      <c r="T223" s="1">
        <v>46.827875200000001</v>
      </c>
      <c r="U223" s="1">
        <v>6.6756111999999996</v>
      </c>
      <c r="Y223" s="64">
        <f>VLOOKUP($C223,CHOOSE({1,2},Tableau2[ADRESSE],Tableau2[Num]),2,FALSE)</f>
        <v>17</v>
      </c>
      <c r="Z223" s="64">
        <f>VLOOKUP($J223,CHOOSE({1,2},Tableau2[ADRESSE],Tableau2[Num]),2,FALSE)</f>
        <v>6</v>
      </c>
      <c r="AA223" s="64" t="str">
        <f t="shared" si="3"/>
        <v>176</v>
      </c>
    </row>
    <row r="224" spans="1:27" x14ac:dyDescent="0.25">
      <c r="A224" s="15"/>
      <c r="B224" s="15"/>
      <c r="C224" s="45" t="s">
        <v>95</v>
      </c>
      <c r="D224" s="13">
        <v>1227</v>
      </c>
      <c r="E224" s="18" t="s">
        <v>34</v>
      </c>
      <c r="F224" s="15"/>
      <c r="G224" s="15"/>
      <c r="H224" s="15"/>
      <c r="I224" s="15"/>
      <c r="J224" s="20" t="s">
        <v>110</v>
      </c>
      <c r="K224" s="21">
        <v>1400</v>
      </c>
      <c r="L224" s="18" t="s">
        <v>21</v>
      </c>
      <c r="M224" s="19">
        <v>61.25</v>
      </c>
      <c r="N224" s="19">
        <v>96.893000000000001</v>
      </c>
      <c r="P224" s="1" t="s">
        <v>35</v>
      </c>
      <c r="Q224" s="1">
        <v>46.177252499999902</v>
      </c>
      <c r="R224" s="1">
        <v>6.1305909999999999</v>
      </c>
      <c r="S224" s="1" t="s">
        <v>22</v>
      </c>
      <c r="T224" s="1">
        <v>46.761330100000002</v>
      </c>
      <c r="U224" s="1">
        <v>6.6392927999999998</v>
      </c>
      <c r="Y224" s="64">
        <f>VLOOKUP($C224,CHOOSE({1,2},Tableau2[ADRESSE],Tableau2[Num]),2,FALSE)</f>
        <v>17</v>
      </c>
      <c r="Z224" s="64">
        <f>VLOOKUP($J224,CHOOSE({1,2},Tableau2[ADRESSE],Tableau2[Num]),2,FALSE)</f>
        <v>7</v>
      </c>
      <c r="AA224" s="64" t="str">
        <f t="shared" si="3"/>
        <v>177</v>
      </c>
    </row>
    <row r="225" spans="1:27" x14ac:dyDescent="0.25">
      <c r="A225" s="27"/>
      <c r="B225" s="27"/>
      <c r="C225" s="45" t="s">
        <v>95</v>
      </c>
      <c r="D225" s="13">
        <v>1227</v>
      </c>
      <c r="E225" s="18" t="s">
        <v>34</v>
      </c>
      <c r="F225" s="15"/>
      <c r="G225" s="15"/>
      <c r="H225" s="15"/>
      <c r="I225" s="15"/>
      <c r="J225" s="20" t="s">
        <v>89</v>
      </c>
      <c r="K225" s="21">
        <v>1188</v>
      </c>
      <c r="L225" s="18" t="s">
        <v>23</v>
      </c>
      <c r="M225" s="19">
        <v>42.18333333333333</v>
      </c>
      <c r="N225" s="19">
        <v>55.838000000000001</v>
      </c>
      <c r="P225" s="1" t="s">
        <v>35</v>
      </c>
      <c r="Q225" s="1">
        <v>46.177252499999902</v>
      </c>
      <c r="R225" s="1">
        <v>6.1305909999999999</v>
      </c>
      <c r="S225" s="1" t="s">
        <v>24</v>
      </c>
      <c r="T225" s="1">
        <v>46.508026299999997</v>
      </c>
      <c r="U225" s="1">
        <v>6.3140438999999997</v>
      </c>
      <c r="Y225" s="64">
        <f>VLOOKUP($C225,CHOOSE({1,2},Tableau2[ADRESSE],Tableau2[Num]),2,FALSE)</f>
        <v>17</v>
      </c>
      <c r="Z225" s="64">
        <f>VLOOKUP($J225,CHOOSE({1,2},Tableau2[ADRESSE],Tableau2[Num]),2,FALSE)</f>
        <v>8</v>
      </c>
      <c r="AA225" s="64" t="str">
        <f t="shared" si="3"/>
        <v>178</v>
      </c>
    </row>
    <row r="226" spans="1:27" x14ac:dyDescent="0.25">
      <c r="A226" s="28"/>
      <c r="B226" s="28"/>
      <c r="C226" s="45" t="s">
        <v>95</v>
      </c>
      <c r="D226" s="13">
        <v>1227</v>
      </c>
      <c r="E226" s="18" t="s">
        <v>34</v>
      </c>
      <c r="F226" s="15"/>
      <c r="G226" s="15"/>
      <c r="H226" s="15"/>
      <c r="I226" s="15"/>
      <c r="J226" s="20" t="s">
        <v>90</v>
      </c>
      <c r="K226" s="21">
        <v>1073</v>
      </c>
      <c r="L226" s="18" t="s">
        <v>25</v>
      </c>
      <c r="M226" s="19">
        <v>59.516666666666666</v>
      </c>
      <c r="N226" s="19">
        <v>85.878</v>
      </c>
      <c r="P226" s="1" t="s">
        <v>35</v>
      </c>
      <c r="Q226" s="1">
        <v>46.177252499999902</v>
      </c>
      <c r="R226" s="1">
        <v>6.1305909999999999</v>
      </c>
      <c r="S226" s="1" t="s">
        <v>26</v>
      </c>
      <c r="T226" s="1">
        <v>46.539141299999997</v>
      </c>
      <c r="U226" s="1">
        <v>6.7077640999999897</v>
      </c>
      <c r="Y226" s="64">
        <f>VLOOKUP($C226,CHOOSE({1,2},Tableau2[ADRESSE],Tableau2[Num]),2,FALSE)</f>
        <v>17</v>
      </c>
      <c r="Z226" s="64">
        <f>VLOOKUP($J226,CHOOSE({1,2},Tableau2[ADRESSE],Tableau2[Num]),2,FALSE)</f>
        <v>10</v>
      </c>
      <c r="AA226" s="64" t="str">
        <f t="shared" si="3"/>
        <v>1710</v>
      </c>
    </row>
    <row r="227" spans="1:27" x14ac:dyDescent="0.25">
      <c r="A227" s="27"/>
      <c r="B227" s="27"/>
      <c r="C227" s="45" t="s">
        <v>95</v>
      </c>
      <c r="D227" s="13">
        <v>1227</v>
      </c>
      <c r="E227" s="18" t="s">
        <v>34</v>
      </c>
      <c r="F227" s="15"/>
      <c r="G227" s="15"/>
      <c r="H227" s="15"/>
      <c r="I227" s="15"/>
      <c r="J227" s="20" t="s">
        <v>111</v>
      </c>
      <c r="K227" s="21">
        <v>1214</v>
      </c>
      <c r="L227" s="18" t="s">
        <v>27</v>
      </c>
      <c r="M227" s="19">
        <v>15.666666666666666</v>
      </c>
      <c r="N227" s="19">
        <v>14.143000000000001</v>
      </c>
      <c r="P227" s="1" t="s">
        <v>35</v>
      </c>
      <c r="Q227" s="1">
        <v>46.177252499999902</v>
      </c>
      <c r="R227" s="1">
        <v>6.1305909999999999</v>
      </c>
      <c r="S227" s="1" t="s">
        <v>28</v>
      </c>
      <c r="T227" s="1">
        <v>46.2211669</v>
      </c>
      <c r="U227" s="1">
        <v>6.0718948999999904</v>
      </c>
      <c r="Y227" s="64">
        <f>VLOOKUP($C227,CHOOSE({1,2},Tableau2[ADRESSE],Tableau2[Num]),2,FALSE)</f>
        <v>17</v>
      </c>
      <c r="Z227" s="64" t="e">
        <f>VLOOKUP($J227,CHOOSE({1,2},Tableau2[ADRESSE],Tableau2[Num]),2,FALSE)</f>
        <v>#N/A</v>
      </c>
      <c r="AA227" s="64" t="e">
        <f t="shared" si="3"/>
        <v>#N/A</v>
      </c>
    </row>
    <row r="228" spans="1:27" x14ac:dyDescent="0.25">
      <c r="A228" s="27"/>
      <c r="B228" s="27"/>
      <c r="C228" s="45" t="s">
        <v>95</v>
      </c>
      <c r="D228" s="13">
        <v>1227</v>
      </c>
      <c r="E228" s="18" t="s">
        <v>34</v>
      </c>
      <c r="F228" s="15"/>
      <c r="G228" s="15"/>
      <c r="H228" s="15"/>
      <c r="I228" s="15"/>
      <c r="J228" s="20" t="s">
        <v>92</v>
      </c>
      <c r="K228" s="21">
        <v>1144</v>
      </c>
      <c r="L228" s="18" t="s">
        <v>29</v>
      </c>
      <c r="M228" s="19">
        <v>50.366666666666667</v>
      </c>
      <c r="N228" s="19">
        <v>66.444000000000003</v>
      </c>
      <c r="P228" s="1" t="s">
        <v>35</v>
      </c>
      <c r="Q228" s="1">
        <v>46.177252499999902</v>
      </c>
      <c r="R228" s="1">
        <v>6.1305909999999999</v>
      </c>
      <c r="S228" s="1" t="s">
        <v>30</v>
      </c>
      <c r="T228" s="1">
        <v>46.551454100000001</v>
      </c>
      <c r="U228" s="1">
        <v>6.3751180999999999</v>
      </c>
      <c r="Y228" s="64">
        <f>VLOOKUP($C228,CHOOSE({1,2},Tableau2[ADRESSE],Tableau2[Num]),2,FALSE)</f>
        <v>17</v>
      </c>
      <c r="Z228" s="64">
        <f>VLOOKUP($J228,CHOOSE({1,2},Tableau2[ADRESSE],Tableau2[Num]),2,FALSE)</f>
        <v>13</v>
      </c>
      <c r="AA228" s="64" t="str">
        <f t="shared" si="3"/>
        <v>1713</v>
      </c>
    </row>
    <row r="229" spans="1:27" x14ac:dyDescent="0.25">
      <c r="A229" s="27"/>
      <c r="B229" s="27"/>
      <c r="C229" s="45" t="s">
        <v>95</v>
      </c>
      <c r="D229" s="13">
        <v>1227</v>
      </c>
      <c r="E229" s="18" t="s">
        <v>34</v>
      </c>
      <c r="F229" s="15"/>
      <c r="G229" s="15"/>
      <c r="H229" s="15"/>
      <c r="I229" s="15"/>
      <c r="J229" s="20" t="s">
        <v>93</v>
      </c>
      <c r="K229" s="21">
        <v>1196</v>
      </c>
      <c r="L229" s="18" t="s">
        <v>31</v>
      </c>
      <c r="M229" s="19">
        <v>29.766666666666666</v>
      </c>
      <c r="N229" s="19">
        <v>40.944000000000003</v>
      </c>
      <c r="P229" s="1" t="s">
        <v>35</v>
      </c>
      <c r="Q229" s="1">
        <v>46.177252499999902</v>
      </c>
      <c r="R229" s="1">
        <v>6.1305909999999999</v>
      </c>
      <c r="S229" s="1" t="s">
        <v>32</v>
      </c>
      <c r="T229" s="1">
        <v>46.4148517</v>
      </c>
      <c r="U229" s="1">
        <v>6.2609893999999997</v>
      </c>
      <c r="Y229" s="64">
        <f>VLOOKUP($C229,CHOOSE({1,2},Tableau2[ADRESSE],Tableau2[Num]),2,FALSE)</f>
        <v>17</v>
      </c>
      <c r="Z229" s="64">
        <f>VLOOKUP($J229,CHOOSE({1,2},Tableau2[ADRESSE],Tableau2[Num]),2,FALSE)</f>
        <v>15</v>
      </c>
      <c r="AA229" s="64" t="str">
        <f t="shared" si="3"/>
        <v>1715</v>
      </c>
    </row>
    <row r="230" spans="1:27" x14ac:dyDescent="0.25">
      <c r="A230" s="27"/>
      <c r="B230" s="27"/>
      <c r="C230" s="45" t="s">
        <v>95</v>
      </c>
      <c r="D230" s="13">
        <v>1227</v>
      </c>
      <c r="E230" s="18" t="s">
        <v>34</v>
      </c>
      <c r="F230" s="15"/>
      <c r="G230" s="15"/>
      <c r="H230" s="15"/>
      <c r="I230" s="15"/>
      <c r="J230" s="20" t="s">
        <v>94</v>
      </c>
      <c r="K230" s="21">
        <v>1214</v>
      </c>
      <c r="L230" s="18" t="s">
        <v>27</v>
      </c>
      <c r="M230" s="19">
        <v>12.283333333333333</v>
      </c>
      <c r="N230" s="19">
        <v>11.957000000000001</v>
      </c>
      <c r="P230" s="1" t="s">
        <v>35</v>
      </c>
      <c r="Q230" s="1">
        <v>46.177252499999902</v>
      </c>
      <c r="R230" s="1">
        <v>6.1305909999999999</v>
      </c>
      <c r="S230" s="1" t="s">
        <v>33</v>
      </c>
      <c r="T230" s="1">
        <v>46.215649999999997</v>
      </c>
      <c r="U230" s="1">
        <v>6.10168</v>
      </c>
      <c r="Y230" s="64">
        <f>VLOOKUP($C230,CHOOSE({1,2},Tableau2[ADRESSE],Tableau2[Num]),2,FALSE)</f>
        <v>17</v>
      </c>
      <c r="Z230" s="64">
        <f>VLOOKUP($J230,CHOOSE({1,2},Tableau2[ADRESSE],Tableau2[Num]),2,FALSE)</f>
        <v>16</v>
      </c>
      <c r="AA230" s="64" t="str">
        <f t="shared" si="3"/>
        <v>1716</v>
      </c>
    </row>
    <row r="231" spans="1:27" x14ac:dyDescent="0.25">
      <c r="A231" s="27"/>
      <c r="B231" s="27"/>
      <c r="C231" s="45" t="s">
        <v>95</v>
      </c>
      <c r="D231" s="13">
        <v>1227</v>
      </c>
      <c r="E231" s="18" t="s">
        <v>34</v>
      </c>
      <c r="F231" s="15"/>
      <c r="G231" s="15"/>
      <c r="H231" s="15"/>
      <c r="I231" s="15"/>
      <c r="J231" s="20" t="s">
        <v>95</v>
      </c>
      <c r="K231" s="21">
        <v>1227</v>
      </c>
      <c r="L231" s="18" t="s">
        <v>34</v>
      </c>
      <c r="M231" s="19">
        <v>0</v>
      </c>
      <c r="N231" s="19">
        <v>0</v>
      </c>
      <c r="P231" s="1" t="s">
        <v>35</v>
      </c>
      <c r="Q231" s="1">
        <v>46.177252499999902</v>
      </c>
      <c r="R231" s="1">
        <v>6.1305909999999999</v>
      </c>
      <c r="S231" s="1" t="s">
        <v>35</v>
      </c>
      <c r="T231" s="1">
        <v>46.177252499999902</v>
      </c>
      <c r="U231" s="1">
        <v>6.1305909999999999</v>
      </c>
      <c r="Y231" s="64">
        <f>VLOOKUP($C231,CHOOSE({1,2},Tableau2[ADRESSE],Tableau2[Num]),2,FALSE)</f>
        <v>17</v>
      </c>
      <c r="Z231" s="64">
        <f>VLOOKUP($J231,CHOOSE({1,2},Tableau2[ADRESSE],Tableau2[Num]),2,FALSE)</f>
        <v>17</v>
      </c>
      <c r="AA231" s="64" t="str">
        <f t="shared" si="3"/>
        <v>1717</v>
      </c>
    </row>
    <row r="232" spans="1:27" x14ac:dyDescent="0.25">
      <c r="A232" s="27"/>
      <c r="B232" s="27"/>
      <c r="C232" s="45" t="s">
        <v>95</v>
      </c>
      <c r="D232" s="13">
        <v>1227</v>
      </c>
      <c r="E232" s="18" t="s">
        <v>34</v>
      </c>
      <c r="F232" s="15"/>
      <c r="G232" s="15"/>
      <c r="H232" s="15"/>
      <c r="I232" s="15"/>
      <c r="J232" s="20" t="s">
        <v>96</v>
      </c>
      <c r="K232" s="21">
        <v>1348</v>
      </c>
      <c r="L232" s="18" t="s">
        <v>36</v>
      </c>
      <c r="M232" s="19">
        <v>65.066666666666663</v>
      </c>
      <c r="N232" s="19">
        <v>70.311999999999998</v>
      </c>
      <c r="P232" s="1" t="s">
        <v>35</v>
      </c>
      <c r="Q232" s="1">
        <v>46.177252499999902</v>
      </c>
      <c r="R232" s="1">
        <v>6.1305909999999999</v>
      </c>
      <c r="S232" s="1" t="s">
        <v>37</v>
      </c>
      <c r="T232" s="1">
        <v>46.575484099999997</v>
      </c>
      <c r="U232" s="1">
        <v>6.1875650999999996</v>
      </c>
      <c r="Y232" s="64">
        <f>VLOOKUP($C232,CHOOSE({1,2},Tableau2[ADRESSE],Tableau2[Num]),2,FALSE)</f>
        <v>17</v>
      </c>
      <c r="Z232" s="64">
        <f>VLOOKUP($J232,CHOOSE({1,2},Tableau2[ADRESSE],Tableau2[Num]),2,FALSE)</f>
        <v>19</v>
      </c>
      <c r="AA232" s="64" t="str">
        <f t="shared" si="3"/>
        <v>1719</v>
      </c>
    </row>
    <row r="233" spans="1:27" x14ac:dyDescent="0.25">
      <c r="A233" s="27"/>
      <c r="B233" s="27"/>
      <c r="C233" s="45" t="s">
        <v>95</v>
      </c>
      <c r="D233" s="13">
        <v>1227</v>
      </c>
      <c r="E233" s="18" t="s">
        <v>34</v>
      </c>
      <c r="F233" s="15"/>
      <c r="G233" s="15"/>
      <c r="H233" s="15"/>
      <c r="I233" s="15"/>
      <c r="J233" s="20" t="s">
        <v>97</v>
      </c>
      <c r="K233" s="21">
        <v>1637</v>
      </c>
      <c r="L233" s="18" t="s">
        <v>38</v>
      </c>
      <c r="M233" s="19">
        <v>94.85</v>
      </c>
      <c r="N233" s="19">
        <v>137.952</v>
      </c>
      <c r="P233" s="1" t="s">
        <v>35</v>
      </c>
      <c r="Q233" s="1">
        <v>46.177252499999902</v>
      </c>
      <c r="R233" s="1">
        <v>6.1305909999999999</v>
      </c>
      <c r="S233" s="1" t="s">
        <v>39</v>
      </c>
      <c r="T233" s="1">
        <v>46.619399999999999</v>
      </c>
      <c r="U233" s="1">
        <v>7.1668607999999896</v>
      </c>
      <c r="Y233" s="64">
        <f>VLOOKUP($C233,CHOOSE({1,2},Tableau2[ADRESSE],Tableau2[Num]),2,FALSE)</f>
        <v>17</v>
      </c>
      <c r="Z233" s="64">
        <f>VLOOKUP($J233,CHOOSE({1,2},Tableau2[ADRESSE],Tableau2[Num]),2,FALSE)</f>
        <v>18</v>
      </c>
      <c r="AA233" s="64" t="str">
        <f t="shared" si="3"/>
        <v>1718</v>
      </c>
    </row>
    <row r="234" spans="1:27" x14ac:dyDescent="0.25">
      <c r="A234" s="27"/>
      <c r="B234" s="27"/>
      <c r="C234" s="45" t="s">
        <v>95</v>
      </c>
      <c r="D234" s="13">
        <v>1227</v>
      </c>
      <c r="E234" s="18" t="s">
        <v>34</v>
      </c>
      <c r="F234" s="15"/>
      <c r="G234" s="15"/>
      <c r="H234" s="15"/>
      <c r="I234" s="15"/>
      <c r="J234" s="20" t="s">
        <v>98</v>
      </c>
      <c r="K234" s="21">
        <v>1730</v>
      </c>
      <c r="L234" s="18" t="s">
        <v>40</v>
      </c>
      <c r="M234" s="19">
        <v>87.466666666666669</v>
      </c>
      <c r="N234" s="19">
        <v>138.631</v>
      </c>
      <c r="P234" s="1" t="s">
        <v>35</v>
      </c>
      <c r="Q234" s="1">
        <v>46.177252499999902</v>
      </c>
      <c r="R234" s="1">
        <v>6.1305909999999999</v>
      </c>
      <c r="S234" s="1" t="s">
        <v>41</v>
      </c>
      <c r="T234" s="1">
        <v>46.751784099999902</v>
      </c>
      <c r="U234" s="1">
        <v>7.0906704999999999</v>
      </c>
      <c r="Y234" s="64">
        <f>VLOOKUP($C234,CHOOSE({1,2},Tableau2[ADRESSE],Tableau2[Num]),2,FALSE)</f>
        <v>17</v>
      </c>
      <c r="Z234" s="64">
        <f>VLOOKUP($J234,CHOOSE({1,2},Tableau2[ADRESSE],Tableau2[Num]),2,FALSE)</f>
        <v>21</v>
      </c>
      <c r="AA234" s="64" t="str">
        <f t="shared" si="3"/>
        <v>1721</v>
      </c>
    </row>
    <row r="235" spans="1:27" x14ac:dyDescent="0.25">
      <c r="A235" s="15"/>
      <c r="B235" s="15"/>
      <c r="C235" s="45" t="s">
        <v>95</v>
      </c>
      <c r="D235" s="13">
        <v>1227</v>
      </c>
      <c r="E235" s="18" t="s">
        <v>34</v>
      </c>
      <c r="F235" s="15"/>
      <c r="G235" s="15"/>
      <c r="H235" s="15"/>
      <c r="I235" s="15"/>
      <c r="J235" s="20" t="s">
        <v>99</v>
      </c>
      <c r="K235" s="21">
        <v>1721</v>
      </c>
      <c r="L235" s="18" t="s">
        <v>42</v>
      </c>
      <c r="M235" s="19">
        <v>84.2</v>
      </c>
      <c r="N235" s="19">
        <v>132.78399999999999</v>
      </c>
      <c r="P235" s="1" t="s">
        <v>35</v>
      </c>
      <c r="Q235" s="1">
        <v>46.177252499999902</v>
      </c>
      <c r="R235" s="1">
        <v>6.1305909999999999</v>
      </c>
      <c r="S235" s="1" t="s">
        <v>43</v>
      </c>
      <c r="T235" s="1">
        <v>46.875567599999997</v>
      </c>
      <c r="U235" s="1">
        <v>7.0530827</v>
      </c>
      <c r="Y235" s="64">
        <f>VLOOKUP($C235,CHOOSE({1,2},Tableau2[ADRESSE],Tableau2[Num]),2,FALSE)</f>
        <v>17</v>
      </c>
      <c r="Z235" s="64">
        <f>VLOOKUP($J235,CHOOSE({1,2},Tableau2[ADRESSE],Tableau2[Num]),2,FALSE)</f>
        <v>9</v>
      </c>
      <c r="AA235" s="64" t="str">
        <f t="shared" si="3"/>
        <v>179</v>
      </c>
    </row>
    <row r="236" spans="1:27" x14ac:dyDescent="0.25">
      <c r="A236" s="27"/>
      <c r="B236" s="27"/>
      <c r="C236" s="45" t="s">
        <v>95</v>
      </c>
      <c r="D236" s="13">
        <v>1227</v>
      </c>
      <c r="E236" s="18" t="s">
        <v>34</v>
      </c>
      <c r="F236" s="15"/>
      <c r="G236" s="15"/>
      <c r="H236" s="15"/>
      <c r="I236" s="15"/>
      <c r="J236" s="20" t="s">
        <v>100</v>
      </c>
      <c r="K236" s="21">
        <v>2099</v>
      </c>
      <c r="L236" s="18" t="s">
        <v>44</v>
      </c>
      <c r="M236" s="19">
        <v>156.68333333333334</v>
      </c>
      <c r="N236" s="19">
        <v>213.196</v>
      </c>
      <c r="P236" s="1" t="s">
        <v>35</v>
      </c>
      <c r="Q236" s="1">
        <v>46.177252499999902</v>
      </c>
      <c r="R236" s="1">
        <v>6.1305909999999999</v>
      </c>
      <c r="S236" s="1" t="s">
        <v>45</v>
      </c>
      <c r="T236" s="1">
        <v>47.428670399999902</v>
      </c>
      <c r="U236" s="1">
        <v>7.0812714999999997</v>
      </c>
      <c r="Y236" s="64">
        <f>VLOOKUP($C236,CHOOSE({1,2},Tableau2[ADRESSE],Tableau2[Num]),2,FALSE)</f>
        <v>17</v>
      </c>
      <c r="Z236" s="64">
        <f>VLOOKUP($J236,CHOOSE({1,2},Tableau2[ADRESSE],Tableau2[Num]),2,FALSE)</f>
        <v>1</v>
      </c>
      <c r="AA236" s="64" t="str">
        <f t="shared" si="3"/>
        <v>171</v>
      </c>
    </row>
    <row r="237" spans="1:27" x14ac:dyDescent="0.25">
      <c r="A237" s="27"/>
      <c r="B237" s="27"/>
      <c r="C237" s="45" t="s">
        <v>95</v>
      </c>
      <c r="D237" s="13">
        <v>1227</v>
      </c>
      <c r="E237" s="18" t="s">
        <v>34</v>
      </c>
      <c r="F237" s="15"/>
      <c r="G237" s="15"/>
      <c r="H237" s="15"/>
      <c r="I237" s="15"/>
      <c r="J237" s="20" t="s">
        <v>101</v>
      </c>
      <c r="K237" s="21">
        <v>1042</v>
      </c>
      <c r="L237" s="18" t="s">
        <v>46</v>
      </c>
      <c r="M237" s="19">
        <v>55.3</v>
      </c>
      <c r="N237" s="19">
        <v>80.025000000000006</v>
      </c>
      <c r="P237" s="1" t="s">
        <v>35</v>
      </c>
      <c r="Q237" s="1">
        <v>46.177252499999902</v>
      </c>
      <c r="R237" s="1">
        <v>6.1305909999999999</v>
      </c>
      <c r="S237" s="1" t="s">
        <v>47</v>
      </c>
      <c r="T237" s="1">
        <v>46.621691899999902</v>
      </c>
      <c r="U237" s="1">
        <v>6.5910959999999896</v>
      </c>
      <c r="Y237" s="64">
        <f>VLOOKUP($C237,CHOOSE({1,2},Tableau2[ADRESSE],Tableau2[Num]),2,FALSE)</f>
        <v>17</v>
      </c>
      <c r="Z237" s="64">
        <f>VLOOKUP($J237,CHOOSE({1,2},Tableau2[ADRESSE],Tableau2[Num]),2,FALSE)</f>
        <v>12</v>
      </c>
      <c r="AA237" s="64" t="str">
        <f t="shared" si="3"/>
        <v>1712</v>
      </c>
    </row>
    <row r="238" spans="1:27" x14ac:dyDescent="0.25">
      <c r="A238" s="28"/>
      <c r="B238" s="28"/>
      <c r="C238" s="45" t="s">
        <v>95</v>
      </c>
      <c r="D238" s="13">
        <v>1227</v>
      </c>
      <c r="E238" s="18" t="s">
        <v>34</v>
      </c>
      <c r="F238" s="15"/>
      <c r="G238" s="15"/>
      <c r="H238" s="15"/>
      <c r="I238" s="15"/>
      <c r="J238" s="20" t="s">
        <v>102</v>
      </c>
      <c r="K238" s="21">
        <v>1523</v>
      </c>
      <c r="L238" s="18" t="s">
        <v>48</v>
      </c>
      <c r="M238" s="19">
        <v>79.966666666666669</v>
      </c>
      <c r="N238" s="19">
        <v>111.958</v>
      </c>
      <c r="P238" s="1" t="s">
        <v>35</v>
      </c>
      <c r="Q238" s="1">
        <v>46.177252499999902</v>
      </c>
      <c r="R238" s="1">
        <v>6.1305909999999999</v>
      </c>
      <c r="S238" s="1" t="s">
        <v>49</v>
      </c>
      <c r="T238" s="1">
        <v>46.764646999999997</v>
      </c>
      <c r="U238" s="1">
        <v>6.8932726999999998</v>
      </c>
      <c r="Y238" s="64">
        <f>VLOOKUP($C238,CHOOSE({1,2},Tableau2[ADRESSE],Tableau2[Num]),2,FALSE)</f>
        <v>17</v>
      </c>
      <c r="Z238" s="64">
        <f>VLOOKUP($J238,CHOOSE({1,2},Tableau2[ADRESSE],Tableau2[Num]),2,FALSE)</f>
        <v>5</v>
      </c>
      <c r="AA238" s="64" t="str">
        <f t="shared" si="3"/>
        <v>175</v>
      </c>
    </row>
    <row r="239" spans="1:27" x14ac:dyDescent="0.25">
      <c r="A239" s="27"/>
      <c r="B239" s="27"/>
      <c r="C239" s="45" t="s">
        <v>95</v>
      </c>
      <c r="D239" s="13">
        <v>1227</v>
      </c>
      <c r="E239" s="18" t="s">
        <v>34</v>
      </c>
      <c r="F239" s="15"/>
      <c r="G239" s="15"/>
      <c r="H239" s="15"/>
      <c r="I239" s="15"/>
      <c r="J239" s="20" t="s">
        <v>103</v>
      </c>
      <c r="K239" s="21">
        <v>1725</v>
      </c>
      <c r="L239" s="18" t="s">
        <v>50</v>
      </c>
      <c r="M239" s="19">
        <v>89.88333333333334</v>
      </c>
      <c r="N239" s="19">
        <v>143.13</v>
      </c>
      <c r="P239" s="1" t="s">
        <v>35</v>
      </c>
      <c r="Q239" s="1">
        <v>46.177252499999902</v>
      </c>
      <c r="R239" s="1">
        <v>6.1305909999999999</v>
      </c>
      <c r="S239" s="1" t="s">
        <v>51</v>
      </c>
      <c r="T239" s="1">
        <v>46.782913499999999</v>
      </c>
      <c r="U239" s="1">
        <v>7.1111233</v>
      </c>
      <c r="Y239" s="64">
        <f>VLOOKUP($C239,CHOOSE({1,2},Tableau2[ADRESSE],Tableau2[Num]),2,FALSE)</f>
        <v>17</v>
      </c>
      <c r="Z239" s="64">
        <f>VLOOKUP($J239,CHOOSE({1,2},Tableau2[ADRESSE],Tableau2[Num]),2,FALSE)</f>
        <v>2</v>
      </c>
      <c r="AA239" s="64" t="str">
        <f t="shared" si="3"/>
        <v>172</v>
      </c>
    </row>
    <row r="240" spans="1:27" x14ac:dyDescent="0.25">
      <c r="A240" s="27"/>
      <c r="B240" s="27"/>
      <c r="C240" s="45" t="s">
        <v>95</v>
      </c>
      <c r="D240" s="13">
        <v>1227</v>
      </c>
      <c r="E240" s="18" t="s">
        <v>34</v>
      </c>
      <c r="F240" s="15"/>
      <c r="G240" s="15"/>
      <c r="H240" s="15"/>
      <c r="I240" s="15"/>
      <c r="J240" s="20" t="s">
        <v>104</v>
      </c>
      <c r="K240" s="21">
        <v>2074</v>
      </c>
      <c r="L240" s="18" t="s">
        <v>52</v>
      </c>
      <c r="M240" s="19">
        <v>90.36666666666666</v>
      </c>
      <c r="N240" s="19">
        <v>143.12</v>
      </c>
      <c r="P240" s="1" t="s">
        <v>35</v>
      </c>
      <c r="Q240" s="1">
        <v>46.177252499999902</v>
      </c>
      <c r="R240" s="1">
        <v>6.1305909999999999</v>
      </c>
      <c r="S240" s="1" t="s">
        <v>53</v>
      </c>
      <c r="T240" s="1">
        <v>47.00788</v>
      </c>
      <c r="U240" s="1">
        <v>7.0238100000000001</v>
      </c>
      <c r="Y240" s="64">
        <f>VLOOKUP($C240,CHOOSE({1,2},Tableau2[ADRESSE],Tableau2[Num]),2,FALSE)</f>
        <v>17</v>
      </c>
      <c r="Z240" s="64">
        <f>VLOOKUP($J240,CHOOSE({1,2},Tableau2[ADRESSE],Tableau2[Num]),2,FALSE)</f>
        <v>4</v>
      </c>
      <c r="AA240" s="64" t="str">
        <f t="shared" si="3"/>
        <v>174</v>
      </c>
    </row>
    <row r="241" spans="1:27" x14ac:dyDescent="0.25">
      <c r="A241" s="27"/>
      <c r="B241" s="27"/>
      <c r="C241" s="45" t="s">
        <v>95</v>
      </c>
      <c r="D241" s="13">
        <v>1227</v>
      </c>
      <c r="E241" s="18" t="s">
        <v>34</v>
      </c>
      <c r="F241" s="15"/>
      <c r="G241" s="15"/>
      <c r="H241" s="15"/>
      <c r="I241" s="15"/>
      <c r="J241" s="20" t="s">
        <v>105</v>
      </c>
      <c r="K241" s="21">
        <v>1038</v>
      </c>
      <c r="L241" s="18" t="s">
        <v>54</v>
      </c>
      <c r="M241" s="19">
        <v>67.233333333333334</v>
      </c>
      <c r="N241" s="19">
        <v>89.117999999999995</v>
      </c>
      <c r="P241" s="1" t="s">
        <v>35</v>
      </c>
      <c r="Q241" s="1">
        <v>46.177252499999902</v>
      </c>
      <c r="R241" s="1">
        <v>6.1305909999999999</v>
      </c>
      <c r="S241" s="1" t="s">
        <v>55</v>
      </c>
      <c r="T241" s="1">
        <v>46.692062200000002</v>
      </c>
      <c r="U241" s="1">
        <v>6.7085869999999996</v>
      </c>
      <c r="Y241" s="64">
        <f>VLOOKUP($C241,CHOOSE({1,2},Tableau2[ADRESSE],Tableau2[Num]),2,FALSE)</f>
        <v>17</v>
      </c>
      <c r="Z241" s="64">
        <f>VLOOKUP($J241,CHOOSE({1,2},Tableau2[ADRESSE],Tableau2[Num]),2,FALSE)</f>
        <v>20</v>
      </c>
      <c r="AA241" s="64" t="str">
        <f t="shared" si="3"/>
        <v>1720</v>
      </c>
    </row>
    <row r="242" spans="1:27" x14ac:dyDescent="0.25">
      <c r="A242" s="27"/>
      <c r="B242" s="27"/>
      <c r="C242" s="45" t="s">
        <v>95</v>
      </c>
      <c r="D242" s="13">
        <v>1227</v>
      </c>
      <c r="E242" s="18" t="s">
        <v>34</v>
      </c>
      <c r="F242" s="15"/>
      <c r="G242" s="15"/>
      <c r="H242" s="15"/>
      <c r="I242" s="15"/>
      <c r="J242" s="20" t="s">
        <v>107</v>
      </c>
      <c r="K242" s="21">
        <v>1483</v>
      </c>
      <c r="L242" s="18" t="s">
        <v>56</v>
      </c>
      <c r="M242" s="19">
        <v>77.266666666666666</v>
      </c>
      <c r="N242" s="19">
        <v>118.965</v>
      </c>
      <c r="P242" s="1" t="s">
        <v>35</v>
      </c>
      <c r="Q242" s="1">
        <v>46.177252499999902</v>
      </c>
      <c r="R242" s="1">
        <v>6.1305909999999999</v>
      </c>
      <c r="S242" s="1" t="s">
        <v>57</v>
      </c>
      <c r="T242" s="1">
        <v>46.805825599999999</v>
      </c>
      <c r="U242" s="1">
        <v>6.8682451999999996</v>
      </c>
      <c r="Y242" s="64">
        <f>VLOOKUP($C242,CHOOSE({1,2},Tableau2[ADRESSE],Tableau2[Num]),2,FALSE)</f>
        <v>17</v>
      </c>
      <c r="Z242" s="64">
        <f>VLOOKUP($J242,CHOOSE({1,2},Tableau2[ADRESSE],Tableau2[Num]),2,FALSE)</f>
        <v>22</v>
      </c>
      <c r="AA242" s="64" t="str">
        <f t="shared" si="3"/>
        <v>1722</v>
      </c>
    </row>
    <row r="243" spans="1:27" x14ac:dyDescent="0.25">
      <c r="A243" s="27"/>
      <c r="B243" s="27"/>
      <c r="C243" s="45" t="s">
        <v>95</v>
      </c>
      <c r="D243" s="13">
        <v>1227</v>
      </c>
      <c r="E243" s="18" t="s">
        <v>34</v>
      </c>
      <c r="F243" s="15"/>
      <c r="G243" s="15"/>
      <c r="H243" s="15"/>
      <c r="I243" s="15"/>
      <c r="J243" s="20" t="s">
        <v>106</v>
      </c>
      <c r="K243" s="21">
        <v>1734</v>
      </c>
      <c r="L243" s="18" t="s">
        <v>58</v>
      </c>
      <c r="M243" s="19">
        <v>101.75</v>
      </c>
      <c r="N243" s="19">
        <v>150.22</v>
      </c>
      <c r="P243" s="1" t="s">
        <v>35</v>
      </c>
      <c r="Q243" s="1">
        <v>46.177252499999902</v>
      </c>
      <c r="R243" s="1">
        <v>6.1305909999999999</v>
      </c>
      <c r="S243" s="1" t="s">
        <v>59</v>
      </c>
      <c r="T243" s="1">
        <v>46.768878600000001</v>
      </c>
      <c r="U243" s="1">
        <v>7.1987844000000001</v>
      </c>
      <c r="Y243" s="64">
        <f>VLOOKUP($C243,CHOOSE({1,2},Tableau2[ADRESSE],Tableau2[Num]),2,FALSE)</f>
        <v>17</v>
      </c>
      <c r="Z243" s="64">
        <f>VLOOKUP($J243,CHOOSE({1,2},Tableau2[ADRESSE],Tableau2[Num]),2,FALSE)</f>
        <v>23</v>
      </c>
      <c r="AA243" s="64" t="str">
        <f t="shared" si="3"/>
        <v>1723</v>
      </c>
    </row>
    <row r="244" spans="1:27" x14ac:dyDescent="0.25">
      <c r="A244" s="27"/>
      <c r="B244" s="27"/>
      <c r="C244" s="45" t="s">
        <v>95</v>
      </c>
      <c r="D244" s="13">
        <v>1227</v>
      </c>
      <c r="E244" s="18" t="s">
        <v>34</v>
      </c>
      <c r="F244" s="15"/>
      <c r="G244" s="15"/>
      <c r="H244" s="15"/>
      <c r="I244" s="15"/>
      <c r="J244" s="20" t="s">
        <v>84</v>
      </c>
      <c r="K244" s="21">
        <v>1642</v>
      </c>
      <c r="L244" s="18" t="s">
        <v>16</v>
      </c>
      <c r="M244" s="19">
        <v>85.55</v>
      </c>
      <c r="N244" s="19">
        <v>129.83699999999999</v>
      </c>
      <c r="P244" s="1" t="s">
        <v>35</v>
      </c>
      <c r="Q244" s="1">
        <v>46.177252499999902</v>
      </c>
      <c r="R244" s="1">
        <v>6.1305909999999999</v>
      </c>
      <c r="S244" s="1" t="s">
        <v>85</v>
      </c>
      <c r="T244" s="1">
        <v>46.669365800000001</v>
      </c>
      <c r="U244" s="1">
        <v>7.0570814999999998</v>
      </c>
      <c r="Y244" s="64">
        <f>VLOOKUP($C244,CHOOSE({1,2},Tableau2[ADRESSE],Tableau2[Num]),2,FALSE)</f>
        <v>17</v>
      </c>
      <c r="Z244" s="64" t="e">
        <f>VLOOKUP($J244,CHOOSE({1,2},Tableau2[ADRESSE],Tableau2[Num]),2,FALSE)</f>
        <v>#N/A</v>
      </c>
      <c r="AA244" s="64" t="e">
        <f t="shared" si="3"/>
        <v>#N/A</v>
      </c>
    </row>
    <row r="245" spans="1:27" x14ac:dyDescent="0.25">
      <c r="A245" s="27"/>
      <c r="B245" s="27"/>
      <c r="C245" s="45" t="s">
        <v>95</v>
      </c>
      <c r="D245" s="13"/>
      <c r="E245" s="18"/>
      <c r="F245" s="15"/>
      <c r="G245" s="15"/>
      <c r="H245" s="15"/>
      <c r="I245" s="15"/>
      <c r="J245" s="20" t="s">
        <v>108</v>
      </c>
      <c r="K245" s="21">
        <v>1242</v>
      </c>
      <c r="L245" s="18" t="s">
        <v>86</v>
      </c>
      <c r="M245" s="19">
        <v>1</v>
      </c>
      <c r="N245" s="19">
        <v>1</v>
      </c>
      <c r="Y245" s="64">
        <f>VLOOKUP($C245,CHOOSE({1,2},Tableau2[ADRESSE],Tableau2[Num]),2,FALSE)</f>
        <v>17</v>
      </c>
      <c r="Z245" s="64">
        <f>VLOOKUP($J245,CHOOSE({1,2},Tableau2[ADRESSE],Tableau2[Num]),2,FALSE)</f>
        <v>24</v>
      </c>
      <c r="AA245" s="64" t="str">
        <f t="shared" si="3"/>
        <v>1724</v>
      </c>
    </row>
    <row r="246" spans="1:27" x14ac:dyDescent="0.25">
      <c r="A246" s="27"/>
      <c r="B246" s="27"/>
      <c r="C246" s="51" t="s">
        <v>96</v>
      </c>
      <c r="D246" s="13">
        <v>1348</v>
      </c>
      <c r="E246" s="18" t="s">
        <v>36</v>
      </c>
      <c r="F246" s="15">
        <v>46.743727999999997</v>
      </c>
      <c r="G246" s="15">
        <v>6.5010570000000003</v>
      </c>
      <c r="H246" s="15"/>
      <c r="I246" s="15"/>
      <c r="J246" s="20" t="s">
        <v>87</v>
      </c>
      <c r="K246" s="21">
        <v>1355</v>
      </c>
      <c r="L246" s="18" t="s">
        <v>17</v>
      </c>
      <c r="M246" s="19">
        <v>45.85</v>
      </c>
      <c r="N246" s="19">
        <v>39.789000000000001</v>
      </c>
      <c r="P246" s="1" t="s">
        <v>37</v>
      </c>
      <c r="Q246" s="1">
        <v>46.575484099999997</v>
      </c>
      <c r="R246" s="1">
        <v>6.1875650999999996</v>
      </c>
      <c r="S246" s="1" t="s">
        <v>18</v>
      </c>
      <c r="T246" s="1">
        <v>46.743716900000003</v>
      </c>
      <c r="U246" s="1">
        <v>6.5010631999999999</v>
      </c>
      <c r="Y246" s="64">
        <f>VLOOKUP($C246,CHOOSE({1,2},Tableau2[ADRESSE],Tableau2[Num]),2,FALSE)</f>
        <v>19</v>
      </c>
      <c r="Z246" s="64">
        <f>VLOOKUP($J246,CHOOSE({1,2},Tableau2[ADRESSE],Tableau2[Num]),2,FALSE)</f>
        <v>3</v>
      </c>
      <c r="AA246" s="64" t="str">
        <f t="shared" si="3"/>
        <v>193</v>
      </c>
    </row>
    <row r="247" spans="1:27" x14ac:dyDescent="0.25">
      <c r="A247" s="27"/>
      <c r="B247" s="27"/>
      <c r="C247" s="51" t="s">
        <v>96</v>
      </c>
      <c r="D247" s="13">
        <v>1348</v>
      </c>
      <c r="E247" s="18" t="s">
        <v>36</v>
      </c>
      <c r="F247" s="15">
        <v>46.827877999999998</v>
      </c>
      <c r="G247" s="15">
        <v>6.6756169999999999</v>
      </c>
      <c r="H247" s="15"/>
      <c r="I247" s="15"/>
      <c r="J247" s="20" t="s">
        <v>88</v>
      </c>
      <c r="K247" s="21">
        <v>1422</v>
      </c>
      <c r="L247" s="18" t="s">
        <v>19</v>
      </c>
      <c r="M247" s="19">
        <v>53.8</v>
      </c>
      <c r="N247" s="19">
        <v>59.768000000000001</v>
      </c>
      <c r="P247" s="1" t="s">
        <v>37</v>
      </c>
      <c r="Q247" s="1">
        <v>46.575484099999997</v>
      </c>
      <c r="R247" s="1">
        <v>6.1875650999999996</v>
      </c>
      <c r="S247" s="1" t="s">
        <v>20</v>
      </c>
      <c r="T247" s="1">
        <v>46.827875200000001</v>
      </c>
      <c r="U247" s="1">
        <v>6.6756111999999996</v>
      </c>
      <c r="Y247" s="64">
        <f>VLOOKUP($C247,CHOOSE({1,2},Tableau2[ADRESSE],Tableau2[Num]),2,FALSE)</f>
        <v>19</v>
      </c>
      <c r="Z247" s="64">
        <f>VLOOKUP($J247,CHOOSE({1,2},Tableau2[ADRESSE],Tableau2[Num]),2,FALSE)</f>
        <v>6</v>
      </c>
      <c r="AA247" s="64" t="str">
        <f t="shared" si="3"/>
        <v>196</v>
      </c>
    </row>
    <row r="248" spans="1:27" x14ac:dyDescent="0.25">
      <c r="A248" s="27"/>
      <c r="B248" s="27"/>
      <c r="C248" s="51" t="s">
        <v>96</v>
      </c>
      <c r="D248" s="13">
        <v>1348</v>
      </c>
      <c r="E248" s="18" t="s">
        <v>36</v>
      </c>
      <c r="F248" s="15"/>
      <c r="G248" s="15"/>
      <c r="H248" s="15"/>
      <c r="I248" s="15"/>
      <c r="J248" s="20" t="s">
        <v>110</v>
      </c>
      <c r="K248" s="21">
        <v>1400</v>
      </c>
      <c r="L248" s="18" t="s">
        <v>21</v>
      </c>
      <c r="M248" s="19">
        <v>49.133333333333333</v>
      </c>
      <c r="N248" s="19">
        <v>50.908000000000001</v>
      </c>
      <c r="P248" s="1" t="s">
        <v>37</v>
      </c>
      <c r="Q248" s="1">
        <v>46.575484099999997</v>
      </c>
      <c r="R248" s="1">
        <v>6.1875650999999996</v>
      </c>
      <c r="S248" s="1" t="s">
        <v>22</v>
      </c>
      <c r="T248" s="1">
        <v>46.761330100000002</v>
      </c>
      <c r="U248" s="1">
        <v>6.6392927999999998</v>
      </c>
      <c r="Y248" s="64">
        <f>VLOOKUP($C248,CHOOSE({1,2},Tableau2[ADRESSE],Tableau2[Num]),2,FALSE)</f>
        <v>19</v>
      </c>
      <c r="Z248" s="64">
        <f>VLOOKUP($J248,CHOOSE({1,2},Tableau2[ADRESSE],Tableau2[Num]),2,FALSE)</f>
        <v>7</v>
      </c>
      <c r="AA248" s="64" t="str">
        <f t="shared" si="3"/>
        <v>197</v>
      </c>
    </row>
    <row r="249" spans="1:27" x14ac:dyDescent="0.25">
      <c r="A249" s="27"/>
      <c r="B249" s="27"/>
      <c r="C249" s="51" t="s">
        <v>96</v>
      </c>
      <c r="D249" s="13">
        <v>1348</v>
      </c>
      <c r="E249" s="18" t="s">
        <v>36</v>
      </c>
      <c r="F249" s="15"/>
      <c r="G249" s="15"/>
      <c r="H249" s="15"/>
      <c r="I249" s="15"/>
      <c r="J249" s="20" t="s">
        <v>89</v>
      </c>
      <c r="K249" s="21">
        <v>1188</v>
      </c>
      <c r="L249" s="18" t="s">
        <v>23</v>
      </c>
      <c r="M249" s="19">
        <v>26.1</v>
      </c>
      <c r="N249" s="19">
        <v>21.716999999999999</v>
      </c>
      <c r="P249" s="1" t="s">
        <v>37</v>
      </c>
      <c r="Q249" s="1">
        <v>46.575484099999997</v>
      </c>
      <c r="R249" s="1">
        <v>6.1875650999999996</v>
      </c>
      <c r="S249" s="1" t="s">
        <v>24</v>
      </c>
      <c r="T249" s="1">
        <v>46.508026299999997</v>
      </c>
      <c r="U249" s="1">
        <v>6.3140438999999997</v>
      </c>
      <c r="Y249" s="64">
        <f>VLOOKUP($C249,CHOOSE({1,2},Tableau2[ADRESSE],Tableau2[Num]),2,FALSE)</f>
        <v>19</v>
      </c>
      <c r="Z249" s="64">
        <f>VLOOKUP($J249,CHOOSE({1,2},Tableau2[ADRESSE],Tableau2[Num]),2,FALSE)</f>
        <v>8</v>
      </c>
      <c r="AA249" s="64" t="str">
        <f t="shared" si="3"/>
        <v>198</v>
      </c>
    </row>
    <row r="250" spans="1:27" x14ac:dyDescent="0.25">
      <c r="A250" s="27"/>
      <c r="B250" s="27"/>
      <c r="C250" s="51" t="s">
        <v>96</v>
      </c>
      <c r="D250" s="13">
        <v>1348</v>
      </c>
      <c r="E250" s="18" t="s">
        <v>36</v>
      </c>
      <c r="F250" s="15"/>
      <c r="G250" s="15"/>
      <c r="H250" s="15"/>
      <c r="I250" s="15"/>
      <c r="J250" s="20" t="s">
        <v>90</v>
      </c>
      <c r="K250" s="21">
        <v>1073</v>
      </c>
      <c r="L250" s="18" t="s">
        <v>25</v>
      </c>
      <c r="M250" s="19">
        <v>62.833333333333336</v>
      </c>
      <c r="N250" s="19">
        <v>64.843000000000004</v>
      </c>
      <c r="P250" s="1" t="s">
        <v>37</v>
      </c>
      <c r="Q250" s="1">
        <v>46.575484099999997</v>
      </c>
      <c r="R250" s="1">
        <v>6.1875650999999996</v>
      </c>
      <c r="S250" s="1" t="s">
        <v>26</v>
      </c>
      <c r="T250" s="1">
        <v>46.539141299999997</v>
      </c>
      <c r="U250" s="1">
        <v>6.7077640999999897</v>
      </c>
      <c r="Y250" s="64">
        <f>VLOOKUP($C250,CHOOSE({1,2},Tableau2[ADRESSE],Tableau2[Num]),2,FALSE)</f>
        <v>19</v>
      </c>
      <c r="Z250" s="64">
        <f>VLOOKUP($J250,CHOOSE({1,2},Tableau2[ADRESSE],Tableau2[Num]),2,FALSE)</f>
        <v>10</v>
      </c>
      <c r="AA250" s="64" t="str">
        <f t="shared" si="3"/>
        <v>1910</v>
      </c>
    </row>
    <row r="251" spans="1:27" x14ac:dyDescent="0.25">
      <c r="A251" s="27"/>
      <c r="B251" s="27"/>
      <c r="C251" s="51" t="s">
        <v>96</v>
      </c>
      <c r="D251" s="13">
        <v>1348</v>
      </c>
      <c r="E251" s="18" t="s">
        <v>36</v>
      </c>
      <c r="F251" s="15"/>
      <c r="G251" s="15"/>
      <c r="H251" s="15"/>
      <c r="I251" s="15"/>
      <c r="J251" s="20" t="s">
        <v>111</v>
      </c>
      <c r="K251" s="21">
        <v>1214</v>
      </c>
      <c r="L251" s="18" t="s">
        <v>27</v>
      </c>
      <c r="M251" s="19">
        <v>58.583333333333336</v>
      </c>
      <c r="N251" s="19">
        <v>60.732999999999997</v>
      </c>
      <c r="P251" s="1" t="s">
        <v>37</v>
      </c>
      <c r="Q251" s="1">
        <v>46.575484099999997</v>
      </c>
      <c r="R251" s="1">
        <v>6.1875650999999996</v>
      </c>
      <c r="S251" s="1" t="s">
        <v>28</v>
      </c>
      <c r="T251" s="1">
        <v>46.2211669</v>
      </c>
      <c r="U251" s="1">
        <v>6.0718948999999904</v>
      </c>
      <c r="Y251" s="64">
        <f>VLOOKUP($C251,CHOOSE({1,2},Tableau2[ADRESSE],Tableau2[Num]),2,FALSE)</f>
        <v>19</v>
      </c>
      <c r="Z251" s="64" t="e">
        <f>VLOOKUP($J251,CHOOSE({1,2},Tableau2[ADRESSE],Tableau2[Num]),2,FALSE)</f>
        <v>#N/A</v>
      </c>
      <c r="AA251" s="64" t="e">
        <f t="shared" si="3"/>
        <v>#N/A</v>
      </c>
    </row>
    <row r="252" spans="1:27" x14ac:dyDescent="0.25">
      <c r="A252" s="15"/>
      <c r="B252" s="15"/>
      <c r="C252" s="51" t="s">
        <v>96</v>
      </c>
      <c r="D252" s="13">
        <v>1348</v>
      </c>
      <c r="E252" s="18" t="s">
        <v>36</v>
      </c>
      <c r="F252" s="15"/>
      <c r="G252" s="15"/>
      <c r="H252" s="15"/>
      <c r="I252" s="15"/>
      <c r="J252" s="20" t="s">
        <v>92</v>
      </c>
      <c r="K252" s="21">
        <v>1144</v>
      </c>
      <c r="L252" s="18" t="s">
        <v>29</v>
      </c>
      <c r="M252" s="19">
        <v>38.916666666666664</v>
      </c>
      <c r="N252" s="19">
        <v>32.820999999999998</v>
      </c>
      <c r="P252" s="1" t="s">
        <v>37</v>
      </c>
      <c r="Q252" s="1">
        <v>46.575484099999997</v>
      </c>
      <c r="R252" s="1">
        <v>6.1875650999999996</v>
      </c>
      <c r="S252" s="1" t="s">
        <v>30</v>
      </c>
      <c r="T252" s="1">
        <v>46.551454100000001</v>
      </c>
      <c r="U252" s="1">
        <v>6.3751180999999999</v>
      </c>
      <c r="Y252" s="64">
        <f>VLOOKUP($C252,CHOOSE({1,2},Tableau2[ADRESSE],Tableau2[Num]),2,FALSE)</f>
        <v>19</v>
      </c>
      <c r="Z252" s="64">
        <f>VLOOKUP($J252,CHOOSE({1,2},Tableau2[ADRESSE],Tableau2[Num]),2,FALSE)</f>
        <v>13</v>
      </c>
      <c r="AA252" s="64" t="str">
        <f t="shared" si="3"/>
        <v>1913</v>
      </c>
    </row>
    <row r="253" spans="1:27" x14ac:dyDescent="0.25">
      <c r="A253" s="27"/>
      <c r="B253" s="27"/>
      <c r="C253" s="51" t="s">
        <v>96</v>
      </c>
      <c r="D253" s="13">
        <v>1348</v>
      </c>
      <c r="E253" s="18" t="s">
        <v>36</v>
      </c>
      <c r="F253" s="15"/>
      <c r="G253" s="15"/>
      <c r="H253" s="15"/>
      <c r="I253" s="15"/>
      <c r="J253" s="20" t="s">
        <v>93</v>
      </c>
      <c r="K253" s="21">
        <v>1196</v>
      </c>
      <c r="L253" s="18" t="s">
        <v>31</v>
      </c>
      <c r="M253" s="19">
        <v>39.866666666666667</v>
      </c>
      <c r="N253" s="19">
        <v>32.011000000000003</v>
      </c>
      <c r="P253" s="1" t="s">
        <v>37</v>
      </c>
      <c r="Q253" s="1">
        <v>46.575484099999997</v>
      </c>
      <c r="R253" s="1">
        <v>6.1875650999999996</v>
      </c>
      <c r="S253" s="1" t="s">
        <v>32</v>
      </c>
      <c r="T253" s="1">
        <v>46.4148517</v>
      </c>
      <c r="U253" s="1">
        <v>6.2609893999999997</v>
      </c>
      <c r="Y253" s="64">
        <f>VLOOKUP($C253,CHOOSE({1,2},Tableau2[ADRESSE],Tableau2[Num]),2,FALSE)</f>
        <v>19</v>
      </c>
      <c r="Z253" s="64">
        <f>VLOOKUP($J253,CHOOSE({1,2},Tableau2[ADRESSE],Tableau2[Num]),2,FALSE)</f>
        <v>15</v>
      </c>
      <c r="AA253" s="64" t="str">
        <f t="shared" si="3"/>
        <v>1915</v>
      </c>
    </row>
    <row r="254" spans="1:27" x14ac:dyDescent="0.25">
      <c r="A254" s="27"/>
      <c r="B254" s="27"/>
      <c r="C254" s="51" t="s">
        <v>96</v>
      </c>
      <c r="D254" s="13">
        <v>1348</v>
      </c>
      <c r="E254" s="18" t="s">
        <v>36</v>
      </c>
      <c r="F254" s="15"/>
      <c r="G254" s="15"/>
      <c r="H254" s="15"/>
      <c r="I254" s="15"/>
      <c r="J254" s="20" t="s">
        <v>94</v>
      </c>
      <c r="K254" s="21">
        <v>1214</v>
      </c>
      <c r="L254" s="18" t="s">
        <v>27</v>
      </c>
      <c r="M254" s="19">
        <v>56.083333333333336</v>
      </c>
      <c r="N254" s="19">
        <v>58.924999999999997</v>
      </c>
      <c r="P254" s="1" t="s">
        <v>37</v>
      </c>
      <c r="Q254" s="1">
        <v>46.575484099999997</v>
      </c>
      <c r="R254" s="1">
        <v>6.1875650999999996</v>
      </c>
      <c r="S254" s="1" t="s">
        <v>33</v>
      </c>
      <c r="T254" s="1">
        <v>46.215649999999997</v>
      </c>
      <c r="U254" s="1">
        <v>6.10168</v>
      </c>
      <c r="Y254" s="64">
        <f>VLOOKUP($C254,CHOOSE({1,2},Tableau2[ADRESSE],Tableau2[Num]),2,FALSE)</f>
        <v>19</v>
      </c>
      <c r="Z254" s="64">
        <f>VLOOKUP($J254,CHOOSE({1,2},Tableau2[ADRESSE],Tableau2[Num]),2,FALSE)</f>
        <v>16</v>
      </c>
      <c r="AA254" s="64" t="str">
        <f t="shared" si="3"/>
        <v>1916</v>
      </c>
    </row>
    <row r="255" spans="1:27" x14ac:dyDescent="0.25">
      <c r="A255" s="27"/>
      <c r="B255" s="27"/>
      <c r="C255" s="51" t="s">
        <v>96</v>
      </c>
      <c r="D255" s="13">
        <v>1348</v>
      </c>
      <c r="E255" s="18" t="s">
        <v>36</v>
      </c>
      <c r="F255" s="15"/>
      <c r="G255" s="15"/>
      <c r="H255" s="15"/>
      <c r="I255" s="15"/>
      <c r="J255" s="20" t="s">
        <v>95</v>
      </c>
      <c r="K255" s="21">
        <v>1227</v>
      </c>
      <c r="L255" s="18" t="s">
        <v>34</v>
      </c>
      <c r="M255" s="19">
        <v>64.316666666666663</v>
      </c>
      <c r="N255" s="19">
        <v>70.304000000000002</v>
      </c>
      <c r="P255" s="1" t="s">
        <v>37</v>
      </c>
      <c r="Q255" s="1">
        <v>46.575484099999997</v>
      </c>
      <c r="R255" s="1">
        <v>6.1875650999999996</v>
      </c>
      <c r="S255" s="1" t="s">
        <v>35</v>
      </c>
      <c r="T255" s="1">
        <v>46.177252499999902</v>
      </c>
      <c r="U255" s="1">
        <v>6.1305909999999999</v>
      </c>
      <c r="Y255" s="64">
        <f>VLOOKUP($C255,CHOOSE({1,2},Tableau2[ADRESSE],Tableau2[Num]),2,FALSE)</f>
        <v>19</v>
      </c>
      <c r="Z255" s="64">
        <f>VLOOKUP($J255,CHOOSE({1,2},Tableau2[ADRESSE],Tableau2[Num]),2,FALSE)</f>
        <v>17</v>
      </c>
      <c r="AA255" s="64" t="str">
        <f t="shared" si="3"/>
        <v>1917</v>
      </c>
    </row>
    <row r="256" spans="1:27" x14ac:dyDescent="0.25">
      <c r="A256" s="28"/>
      <c r="B256" s="28"/>
      <c r="C256" s="51" t="s">
        <v>96</v>
      </c>
      <c r="D256" s="13">
        <v>1348</v>
      </c>
      <c r="E256" s="18" t="s">
        <v>36</v>
      </c>
      <c r="F256" s="15"/>
      <c r="G256" s="15"/>
      <c r="H256" s="15"/>
      <c r="I256" s="15"/>
      <c r="J256" s="20" t="s">
        <v>96</v>
      </c>
      <c r="K256" s="21">
        <v>1348</v>
      </c>
      <c r="L256" s="18" t="s">
        <v>36</v>
      </c>
      <c r="M256" s="19">
        <v>0</v>
      </c>
      <c r="N256" s="19">
        <v>0</v>
      </c>
      <c r="P256" s="1" t="s">
        <v>37</v>
      </c>
      <c r="Q256" s="1">
        <v>46.575484099999997</v>
      </c>
      <c r="R256" s="1">
        <v>6.1875650999999996</v>
      </c>
      <c r="S256" s="1" t="s">
        <v>37</v>
      </c>
      <c r="T256" s="1">
        <v>46.575484099999997</v>
      </c>
      <c r="U256" s="1">
        <v>6.1875650999999996</v>
      </c>
      <c r="Y256" s="64">
        <f>VLOOKUP($C256,CHOOSE({1,2},Tableau2[ADRESSE],Tableau2[Num]),2,FALSE)</f>
        <v>19</v>
      </c>
      <c r="Z256" s="64">
        <f>VLOOKUP($J256,CHOOSE({1,2},Tableau2[ADRESSE],Tableau2[Num]),2,FALSE)</f>
        <v>19</v>
      </c>
      <c r="AA256" s="64" t="str">
        <f t="shared" si="3"/>
        <v>1919</v>
      </c>
    </row>
    <row r="257" spans="1:27" x14ac:dyDescent="0.25">
      <c r="A257" s="27"/>
      <c r="B257" s="27"/>
      <c r="C257" s="51" t="s">
        <v>96</v>
      </c>
      <c r="D257" s="13">
        <v>1348</v>
      </c>
      <c r="E257" s="18" t="s">
        <v>36</v>
      </c>
      <c r="F257" s="15"/>
      <c r="G257" s="15"/>
      <c r="H257" s="15"/>
      <c r="I257" s="15"/>
      <c r="J257" s="20" t="s">
        <v>97</v>
      </c>
      <c r="K257" s="21">
        <v>1637</v>
      </c>
      <c r="L257" s="18" t="s">
        <v>38</v>
      </c>
      <c r="M257" s="19">
        <v>98.166666666666671</v>
      </c>
      <c r="N257" s="19">
        <v>116.917</v>
      </c>
      <c r="P257" s="1" t="s">
        <v>37</v>
      </c>
      <c r="Q257" s="1">
        <v>46.575484099999997</v>
      </c>
      <c r="R257" s="1">
        <v>6.1875650999999996</v>
      </c>
      <c r="S257" s="1" t="s">
        <v>39</v>
      </c>
      <c r="T257" s="1">
        <v>46.619399999999999</v>
      </c>
      <c r="U257" s="1">
        <v>7.1668607999999896</v>
      </c>
      <c r="Y257" s="64">
        <f>VLOOKUP($C257,CHOOSE({1,2},Tableau2[ADRESSE],Tableau2[Num]),2,FALSE)</f>
        <v>19</v>
      </c>
      <c r="Z257" s="64">
        <f>VLOOKUP($J257,CHOOSE({1,2},Tableau2[ADRESSE],Tableau2[Num]),2,FALSE)</f>
        <v>18</v>
      </c>
      <c r="AA257" s="64" t="str">
        <f t="shared" si="3"/>
        <v>1918</v>
      </c>
    </row>
    <row r="258" spans="1:27" x14ac:dyDescent="0.25">
      <c r="A258" s="15"/>
      <c r="B258" s="15"/>
      <c r="C258" s="51" t="s">
        <v>96</v>
      </c>
      <c r="D258" s="13">
        <v>1348</v>
      </c>
      <c r="E258" s="18" t="s">
        <v>36</v>
      </c>
      <c r="F258" s="15"/>
      <c r="G258" s="15"/>
      <c r="H258" s="15"/>
      <c r="I258" s="15"/>
      <c r="J258" s="20" t="s">
        <v>98</v>
      </c>
      <c r="K258" s="21">
        <v>1730</v>
      </c>
      <c r="L258" s="18" t="s">
        <v>40</v>
      </c>
      <c r="M258" s="19">
        <v>86.75</v>
      </c>
      <c r="N258" s="19">
        <v>95.061999999999998</v>
      </c>
      <c r="P258" s="1" t="s">
        <v>37</v>
      </c>
      <c r="Q258" s="1">
        <v>46.575484099999997</v>
      </c>
      <c r="R258" s="1">
        <v>6.1875650999999996</v>
      </c>
      <c r="S258" s="1" t="s">
        <v>41</v>
      </c>
      <c r="T258" s="1">
        <v>46.751784099999902</v>
      </c>
      <c r="U258" s="1">
        <v>7.0906704999999999</v>
      </c>
      <c r="Y258" s="64">
        <f>VLOOKUP($C258,CHOOSE({1,2},Tableau2[ADRESSE],Tableau2[Num]),2,FALSE)</f>
        <v>19</v>
      </c>
      <c r="Z258" s="64">
        <f>VLOOKUP($J258,CHOOSE({1,2},Tableau2[ADRESSE],Tableau2[Num]),2,FALSE)</f>
        <v>21</v>
      </c>
      <c r="AA258" s="64" t="str">
        <f t="shared" si="3"/>
        <v>1921</v>
      </c>
    </row>
    <row r="259" spans="1:27" x14ac:dyDescent="0.25">
      <c r="A259" s="27"/>
      <c r="B259" s="27"/>
      <c r="C259" s="51" t="s">
        <v>96</v>
      </c>
      <c r="D259" s="13">
        <v>1348</v>
      </c>
      <c r="E259" s="18" t="s">
        <v>36</v>
      </c>
      <c r="F259" s="15"/>
      <c r="G259" s="15"/>
      <c r="H259" s="15"/>
      <c r="I259" s="15"/>
      <c r="J259" s="20" t="s">
        <v>99</v>
      </c>
      <c r="K259" s="21">
        <v>1721</v>
      </c>
      <c r="L259" s="18" t="s">
        <v>42</v>
      </c>
      <c r="M259" s="19">
        <v>72.083333333333329</v>
      </c>
      <c r="N259" s="19">
        <v>86.799000000000007</v>
      </c>
      <c r="P259" s="1" t="s">
        <v>37</v>
      </c>
      <c r="Q259" s="1">
        <v>46.575484099999997</v>
      </c>
      <c r="R259" s="1">
        <v>6.1875650999999996</v>
      </c>
      <c r="S259" s="1" t="s">
        <v>43</v>
      </c>
      <c r="T259" s="1">
        <v>46.875567599999997</v>
      </c>
      <c r="U259" s="1">
        <v>7.0530827</v>
      </c>
      <c r="Y259" s="64">
        <f>VLOOKUP($C259,CHOOSE({1,2},Tableau2[ADRESSE],Tableau2[Num]),2,FALSE)</f>
        <v>19</v>
      </c>
      <c r="Z259" s="64">
        <f>VLOOKUP($J259,CHOOSE({1,2},Tableau2[ADRESSE],Tableau2[Num]),2,FALSE)</f>
        <v>9</v>
      </c>
      <c r="AA259" s="64" t="str">
        <f t="shared" si="3"/>
        <v>199</v>
      </c>
    </row>
    <row r="260" spans="1:27" x14ac:dyDescent="0.25">
      <c r="A260" s="27"/>
      <c r="B260" s="27"/>
      <c r="C260" s="51" t="s">
        <v>96</v>
      </c>
      <c r="D260" s="13">
        <v>1348</v>
      </c>
      <c r="E260" s="18" t="s">
        <v>36</v>
      </c>
      <c r="F260" s="15"/>
      <c r="G260" s="15"/>
      <c r="H260" s="15"/>
      <c r="I260" s="15"/>
      <c r="J260" s="20" t="s">
        <v>100</v>
      </c>
      <c r="K260" s="21">
        <v>2099</v>
      </c>
      <c r="L260" s="18" t="s">
        <v>44</v>
      </c>
      <c r="M260" s="19">
        <v>144.56666666666666</v>
      </c>
      <c r="N260" s="19">
        <v>167.21100000000001</v>
      </c>
      <c r="P260" s="1" t="s">
        <v>37</v>
      </c>
      <c r="Q260" s="1">
        <v>46.575484099999997</v>
      </c>
      <c r="R260" s="1">
        <v>6.1875650999999996</v>
      </c>
      <c r="S260" s="1" t="s">
        <v>45</v>
      </c>
      <c r="T260" s="1">
        <v>47.428670399999902</v>
      </c>
      <c r="U260" s="1">
        <v>7.0812714999999997</v>
      </c>
      <c r="Y260" s="64">
        <f>VLOOKUP($C260,CHOOSE({1,2},Tableau2[ADRESSE],Tableau2[Num]),2,FALSE)</f>
        <v>19</v>
      </c>
      <c r="Z260" s="64">
        <f>VLOOKUP($J260,CHOOSE({1,2},Tableau2[ADRESSE],Tableau2[Num]),2,FALSE)</f>
        <v>1</v>
      </c>
      <c r="AA260" s="64" t="str">
        <f t="shared" si="3"/>
        <v>191</v>
      </c>
    </row>
    <row r="261" spans="1:27" x14ac:dyDescent="0.25">
      <c r="A261" s="27"/>
      <c r="B261" s="27"/>
      <c r="C261" s="51" t="s">
        <v>96</v>
      </c>
      <c r="D261" s="13">
        <v>1348</v>
      </c>
      <c r="E261" s="18" t="s">
        <v>36</v>
      </c>
      <c r="F261" s="15"/>
      <c r="G261" s="15"/>
      <c r="H261" s="15"/>
      <c r="I261" s="15"/>
      <c r="J261" s="20" t="s">
        <v>101</v>
      </c>
      <c r="K261" s="21">
        <v>1042</v>
      </c>
      <c r="L261" s="18" t="s">
        <v>46</v>
      </c>
      <c r="M261" s="19">
        <v>50.266666666666666</v>
      </c>
      <c r="N261" s="19">
        <v>43.439</v>
      </c>
      <c r="P261" s="1" t="s">
        <v>37</v>
      </c>
      <c r="Q261" s="1">
        <v>46.575484099999997</v>
      </c>
      <c r="R261" s="1">
        <v>6.1875650999999996</v>
      </c>
      <c r="S261" s="1" t="s">
        <v>47</v>
      </c>
      <c r="T261" s="1">
        <v>46.621691899999902</v>
      </c>
      <c r="U261" s="1">
        <v>6.5910959999999896</v>
      </c>
      <c r="Y261" s="64">
        <f>VLOOKUP($C261,CHOOSE({1,2},Tableau2[ADRESSE],Tableau2[Num]),2,FALSE)</f>
        <v>19</v>
      </c>
      <c r="Z261" s="64">
        <f>VLOOKUP($J261,CHOOSE({1,2},Tableau2[ADRESSE],Tableau2[Num]),2,FALSE)</f>
        <v>12</v>
      </c>
      <c r="AA261" s="64" t="str">
        <f t="shared" si="3"/>
        <v>1912</v>
      </c>
    </row>
    <row r="262" spans="1:27" x14ac:dyDescent="0.25">
      <c r="A262" s="27"/>
      <c r="B262" s="27"/>
      <c r="C262" s="51" t="s">
        <v>96</v>
      </c>
      <c r="D262" s="13">
        <v>1348</v>
      </c>
      <c r="E262" s="18" t="s">
        <v>36</v>
      </c>
      <c r="F262" s="15"/>
      <c r="G262" s="15"/>
      <c r="H262" s="15"/>
      <c r="I262" s="15"/>
      <c r="J262" s="20" t="s">
        <v>102</v>
      </c>
      <c r="K262" s="21">
        <v>1523</v>
      </c>
      <c r="L262" s="18" t="s">
        <v>48</v>
      </c>
      <c r="M262" s="19">
        <v>71.433333333333337</v>
      </c>
      <c r="N262" s="19">
        <v>78.322999999999993</v>
      </c>
      <c r="P262" s="1" t="s">
        <v>37</v>
      </c>
      <c r="Q262" s="1">
        <v>46.575484099999997</v>
      </c>
      <c r="R262" s="1">
        <v>6.1875650999999996</v>
      </c>
      <c r="S262" s="1" t="s">
        <v>49</v>
      </c>
      <c r="T262" s="1">
        <v>46.764646999999997</v>
      </c>
      <c r="U262" s="1">
        <v>6.8932726999999998</v>
      </c>
      <c r="Y262" s="64">
        <f>VLOOKUP($C262,CHOOSE({1,2},Tableau2[ADRESSE],Tableau2[Num]),2,FALSE)</f>
        <v>19</v>
      </c>
      <c r="Z262" s="64">
        <f>VLOOKUP($J262,CHOOSE({1,2},Tableau2[ADRESSE],Tableau2[Num]),2,FALSE)</f>
        <v>5</v>
      </c>
      <c r="AA262" s="64" t="str">
        <f t="shared" si="3"/>
        <v>195</v>
      </c>
    </row>
    <row r="263" spans="1:27" x14ac:dyDescent="0.25">
      <c r="A263" s="27"/>
      <c r="B263" s="27"/>
      <c r="C263" s="51" t="s">
        <v>96</v>
      </c>
      <c r="D263" s="13">
        <v>1348</v>
      </c>
      <c r="E263" s="18" t="s">
        <v>36</v>
      </c>
      <c r="F263" s="15"/>
      <c r="G263" s="15"/>
      <c r="H263" s="15"/>
      <c r="I263" s="15"/>
      <c r="J263" s="20" t="s">
        <v>103</v>
      </c>
      <c r="K263" s="21">
        <v>1725</v>
      </c>
      <c r="L263" s="18" t="s">
        <v>50</v>
      </c>
      <c r="M263" s="19">
        <v>84.63333333333334</v>
      </c>
      <c r="N263" s="19">
        <v>92.747</v>
      </c>
      <c r="P263" s="1" t="s">
        <v>37</v>
      </c>
      <c r="Q263" s="1">
        <v>46.575484099999997</v>
      </c>
      <c r="R263" s="1">
        <v>6.1875650999999996</v>
      </c>
      <c r="S263" s="1" t="s">
        <v>51</v>
      </c>
      <c r="T263" s="1">
        <v>46.782913499999999</v>
      </c>
      <c r="U263" s="1">
        <v>7.1111233</v>
      </c>
      <c r="Y263" s="64">
        <f>VLOOKUP($C263,CHOOSE({1,2},Tableau2[ADRESSE],Tableau2[Num]),2,FALSE)</f>
        <v>19</v>
      </c>
      <c r="Z263" s="64">
        <f>VLOOKUP($J263,CHOOSE({1,2},Tableau2[ADRESSE],Tableau2[Num]),2,FALSE)</f>
        <v>2</v>
      </c>
      <c r="AA263" s="64" t="str">
        <f t="shared" si="3"/>
        <v>192</v>
      </c>
    </row>
    <row r="264" spans="1:27" x14ac:dyDescent="0.25">
      <c r="A264" s="27"/>
      <c r="B264" s="27"/>
      <c r="C264" s="51" t="s">
        <v>96</v>
      </c>
      <c r="D264" s="13">
        <v>1348</v>
      </c>
      <c r="E264" s="18" t="s">
        <v>36</v>
      </c>
      <c r="F264" s="15"/>
      <c r="G264" s="15"/>
      <c r="H264" s="15"/>
      <c r="I264" s="15"/>
      <c r="J264" s="20" t="s">
        <v>104</v>
      </c>
      <c r="K264" s="21">
        <v>2074</v>
      </c>
      <c r="L264" s="18" t="s">
        <v>52</v>
      </c>
      <c r="M264" s="19">
        <v>78.25</v>
      </c>
      <c r="N264" s="19">
        <v>97.135000000000005</v>
      </c>
      <c r="P264" s="1" t="s">
        <v>37</v>
      </c>
      <c r="Q264" s="1">
        <v>46.575484099999997</v>
      </c>
      <c r="R264" s="1">
        <v>6.1875650999999996</v>
      </c>
      <c r="S264" s="1" t="s">
        <v>53</v>
      </c>
      <c r="T264" s="1">
        <v>47.00788</v>
      </c>
      <c r="U264" s="1">
        <v>7.0238100000000001</v>
      </c>
      <c r="Y264" s="64">
        <f>VLOOKUP($C264,CHOOSE({1,2},Tableau2[ADRESSE],Tableau2[Num]),2,FALSE)</f>
        <v>19</v>
      </c>
      <c r="Z264" s="64">
        <f>VLOOKUP($J264,CHOOSE({1,2},Tableau2[ADRESSE],Tableau2[Num]),2,FALSE)</f>
        <v>4</v>
      </c>
      <c r="AA264" s="64" t="str">
        <f t="shared" ref="AA264:AA327" si="4">Y264&amp;Z264</f>
        <v>194</v>
      </c>
    </row>
    <row r="265" spans="1:27" x14ac:dyDescent="0.25">
      <c r="A265" s="27"/>
      <c r="B265" s="27"/>
      <c r="C265" s="51" t="s">
        <v>96</v>
      </c>
      <c r="D265" s="13">
        <v>1348</v>
      </c>
      <c r="E265" s="18" t="s">
        <v>36</v>
      </c>
      <c r="F265" s="15"/>
      <c r="G265" s="15"/>
      <c r="H265" s="15"/>
      <c r="I265" s="15"/>
      <c r="J265" s="20" t="s">
        <v>105</v>
      </c>
      <c r="K265" s="21">
        <v>1038</v>
      </c>
      <c r="L265" s="18" t="s">
        <v>54</v>
      </c>
      <c r="M265" s="19">
        <v>59.966666666666669</v>
      </c>
      <c r="N265" s="19">
        <v>59.390999999999998</v>
      </c>
      <c r="P265" s="1" t="s">
        <v>37</v>
      </c>
      <c r="Q265" s="1">
        <v>46.575484099999997</v>
      </c>
      <c r="R265" s="1">
        <v>6.1875650999999996</v>
      </c>
      <c r="S265" s="1" t="s">
        <v>55</v>
      </c>
      <c r="T265" s="1">
        <v>46.692062200000002</v>
      </c>
      <c r="U265" s="1">
        <v>6.7085869999999996</v>
      </c>
      <c r="Y265" s="64">
        <f>VLOOKUP($C265,CHOOSE({1,2},Tableau2[ADRESSE],Tableau2[Num]),2,FALSE)</f>
        <v>19</v>
      </c>
      <c r="Z265" s="64">
        <f>VLOOKUP($J265,CHOOSE({1,2},Tableau2[ADRESSE],Tableau2[Num]),2,FALSE)</f>
        <v>20</v>
      </c>
      <c r="AA265" s="64" t="str">
        <f t="shared" si="4"/>
        <v>1920</v>
      </c>
    </row>
    <row r="266" spans="1:27" x14ac:dyDescent="0.25">
      <c r="A266" s="27"/>
      <c r="B266" s="27"/>
      <c r="C266" s="51" t="s">
        <v>96</v>
      </c>
      <c r="D266" s="13">
        <v>1348</v>
      </c>
      <c r="E266" s="18" t="s">
        <v>36</v>
      </c>
      <c r="F266" s="15"/>
      <c r="G266" s="15"/>
      <c r="H266" s="15"/>
      <c r="I266" s="15"/>
      <c r="J266" s="20" t="s">
        <v>107</v>
      </c>
      <c r="K266" s="21">
        <v>1483</v>
      </c>
      <c r="L266" s="18" t="s">
        <v>56</v>
      </c>
      <c r="M266" s="19">
        <v>65.150000000000006</v>
      </c>
      <c r="N266" s="19">
        <v>72.98</v>
      </c>
      <c r="P266" s="1" t="s">
        <v>37</v>
      </c>
      <c r="Q266" s="1">
        <v>46.575484099999997</v>
      </c>
      <c r="R266" s="1">
        <v>6.1875650999999996</v>
      </c>
      <c r="S266" s="1" t="s">
        <v>57</v>
      </c>
      <c r="T266" s="1">
        <v>46.805825599999999</v>
      </c>
      <c r="U266" s="1">
        <v>6.8682451999999996</v>
      </c>
      <c r="Y266" s="64">
        <f>VLOOKUP($C266,CHOOSE({1,2},Tableau2[ADRESSE],Tableau2[Num]),2,FALSE)</f>
        <v>19</v>
      </c>
      <c r="Z266" s="64">
        <f>VLOOKUP($J266,CHOOSE({1,2},Tableau2[ADRESSE],Tableau2[Num]),2,FALSE)</f>
        <v>22</v>
      </c>
      <c r="AA266" s="64" t="str">
        <f t="shared" si="4"/>
        <v>1922</v>
      </c>
    </row>
    <row r="267" spans="1:27" x14ac:dyDescent="0.25">
      <c r="A267" s="15"/>
      <c r="B267" s="15"/>
      <c r="C267" s="51" t="s">
        <v>96</v>
      </c>
      <c r="D267" s="13">
        <v>1348</v>
      </c>
      <c r="E267" s="18" t="s">
        <v>36</v>
      </c>
      <c r="F267" s="15"/>
      <c r="G267" s="15"/>
      <c r="H267" s="15"/>
      <c r="I267" s="15"/>
      <c r="J267" s="20" t="s">
        <v>106</v>
      </c>
      <c r="K267" s="21">
        <v>1734</v>
      </c>
      <c r="L267" s="18" t="s">
        <v>58</v>
      </c>
      <c r="M267" s="19">
        <v>97.11666666666666</v>
      </c>
      <c r="N267" s="19">
        <v>102.9</v>
      </c>
      <c r="P267" s="1" t="s">
        <v>37</v>
      </c>
      <c r="Q267" s="1">
        <v>46.575484099999997</v>
      </c>
      <c r="R267" s="1">
        <v>6.1875650999999996</v>
      </c>
      <c r="S267" s="1" t="s">
        <v>59</v>
      </c>
      <c r="T267" s="1">
        <v>46.768878600000001</v>
      </c>
      <c r="U267" s="1">
        <v>7.1987844000000001</v>
      </c>
      <c r="Y267" s="64">
        <f>VLOOKUP($C267,CHOOSE({1,2},Tableau2[ADRESSE],Tableau2[Num]),2,FALSE)</f>
        <v>19</v>
      </c>
      <c r="Z267" s="64">
        <f>VLOOKUP($J267,CHOOSE({1,2},Tableau2[ADRESSE],Tableau2[Num]),2,FALSE)</f>
        <v>23</v>
      </c>
      <c r="AA267" s="64" t="str">
        <f t="shared" si="4"/>
        <v>1923</v>
      </c>
    </row>
    <row r="268" spans="1:27" x14ac:dyDescent="0.25">
      <c r="A268" s="27"/>
      <c r="B268" s="27"/>
      <c r="C268" s="51" t="s">
        <v>96</v>
      </c>
      <c r="D268" s="13">
        <v>1348</v>
      </c>
      <c r="E268" s="18" t="s">
        <v>36</v>
      </c>
      <c r="F268" s="15"/>
      <c r="G268" s="15"/>
      <c r="H268" s="15"/>
      <c r="I268" s="15"/>
      <c r="J268" s="20" t="s">
        <v>84</v>
      </c>
      <c r="K268" s="21">
        <v>1642</v>
      </c>
      <c r="L268" s="18" t="s">
        <v>16</v>
      </c>
      <c r="M268" s="19">
        <v>88.86666666666666</v>
      </c>
      <c r="N268" s="19">
        <v>108.80200000000001</v>
      </c>
      <c r="P268" s="1" t="s">
        <v>37</v>
      </c>
      <c r="Q268" s="1">
        <v>46.575484099999997</v>
      </c>
      <c r="R268" s="1">
        <v>6.1875650999999996</v>
      </c>
      <c r="S268" s="1" t="s">
        <v>85</v>
      </c>
      <c r="T268" s="1">
        <v>46.669365800000001</v>
      </c>
      <c r="U268" s="1">
        <v>7.0570814999999998</v>
      </c>
      <c r="Y268" s="64">
        <f>VLOOKUP($C268,CHOOSE({1,2},Tableau2[ADRESSE],Tableau2[Num]),2,FALSE)</f>
        <v>19</v>
      </c>
      <c r="Z268" s="64" t="e">
        <f>VLOOKUP($J268,CHOOSE({1,2},Tableau2[ADRESSE],Tableau2[Num]),2,FALSE)</f>
        <v>#N/A</v>
      </c>
      <c r="AA268" s="64" t="e">
        <f t="shared" si="4"/>
        <v>#N/A</v>
      </c>
    </row>
    <row r="269" spans="1:27" x14ac:dyDescent="0.25">
      <c r="A269" s="27"/>
      <c r="B269" s="27"/>
      <c r="C269" s="51" t="s">
        <v>96</v>
      </c>
      <c r="D269" s="13">
        <v>1348</v>
      </c>
      <c r="E269" s="18" t="s">
        <v>36</v>
      </c>
      <c r="F269" s="15"/>
      <c r="G269" s="15"/>
      <c r="H269" s="15"/>
      <c r="I269" s="15"/>
      <c r="J269" s="20" t="s">
        <v>108</v>
      </c>
      <c r="K269" s="21">
        <v>1242</v>
      </c>
      <c r="L269" s="18" t="s">
        <v>86</v>
      </c>
      <c r="M269" s="19">
        <v>1</v>
      </c>
      <c r="N269" s="19">
        <v>1</v>
      </c>
      <c r="Y269" s="64">
        <f>VLOOKUP($C269,CHOOSE({1,2},Tableau2[ADRESSE],Tableau2[Num]),2,FALSE)</f>
        <v>19</v>
      </c>
      <c r="Z269" s="64">
        <f>VLOOKUP($J269,CHOOSE({1,2},Tableau2[ADRESSE],Tableau2[Num]),2,FALSE)</f>
        <v>24</v>
      </c>
      <c r="AA269" s="64" t="str">
        <f t="shared" si="4"/>
        <v>1924</v>
      </c>
    </row>
    <row r="270" spans="1:27" x14ac:dyDescent="0.25">
      <c r="A270" s="15"/>
      <c r="B270" s="15"/>
      <c r="C270" s="46" t="s">
        <v>97</v>
      </c>
      <c r="D270" s="13">
        <v>1637</v>
      </c>
      <c r="E270" s="18" t="s">
        <v>38</v>
      </c>
      <c r="F270" s="15">
        <v>46.743727999999997</v>
      </c>
      <c r="G270" s="15">
        <v>6.5010570000000003</v>
      </c>
      <c r="H270" s="15"/>
      <c r="I270" s="15"/>
      <c r="J270" s="20" t="s">
        <v>87</v>
      </c>
      <c r="K270" s="21">
        <v>1355</v>
      </c>
      <c r="L270" s="18" t="s">
        <v>17</v>
      </c>
      <c r="M270" s="19">
        <v>69.900000000000006</v>
      </c>
      <c r="N270" s="19">
        <v>97.647999999999996</v>
      </c>
      <c r="P270" s="1" t="s">
        <v>39</v>
      </c>
      <c r="Q270" s="1">
        <v>46.619399999999999</v>
      </c>
      <c r="R270" s="1">
        <v>7.1668607999999896</v>
      </c>
      <c r="S270" s="1" t="s">
        <v>18</v>
      </c>
      <c r="T270" s="1">
        <v>46.743716900000003</v>
      </c>
      <c r="U270" s="1">
        <v>6.5010631999999999</v>
      </c>
      <c r="Y270" s="64">
        <f>VLOOKUP($C270,CHOOSE({1,2},Tableau2[ADRESSE],Tableau2[Num]),2,FALSE)</f>
        <v>18</v>
      </c>
      <c r="Z270" s="64">
        <f>VLOOKUP($J270,CHOOSE({1,2},Tableau2[ADRESSE],Tableau2[Num]),2,FALSE)</f>
        <v>3</v>
      </c>
      <c r="AA270" s="64" t="str">
        <f t="shared" si="4"/>
        <v>183</v>
      </c>
    </row>
    <row r="271" spans="1:27" x14ac:dyDescent="0.25">
      <c r="A271" s="15"/>
      <c r="B271" s="15"/>
      <c r="C271" s="46" t="s">
        <v>97</v>
      </c>
      <c r="D271" s="13">
        <v>1637</v>
      </c>
      <c r="E271" s="18" t="s">
        <v>38</v>
      </c>
      <c r="F271" s="15">
        <v>46.827877999999998</v>
      </c>
      <c r="G271" s="15">
        <v>6.6756169999999999</v>
      </c>
      <c r="H271" s="15"/>
      <c r="I271" s="15"/>
      <c r="J271" s="20" t="s">
        <v>88</v>
      </c>
      <c r="K271" s="21">
        <v>1422</v>
      </c>
      <c r="L271" s="18" t="s">
        <v>19</v>
      </c>
      <c r="M271" s="19">
        <v>69.933333333333337</v>
      </c>
      <c r="N271" s="19">
        <v>85.606999999999999</v>
      </c>
      <c r="P271" s="1" t="s">
        <v>39</v>
      </c>
      <c r="Q271" s="1">
        <v>46.619399999999999</v>
      </c>
      <c r="R271" s="1">
        <v>7.1668607999999896</v>
      </c>
      <c r="S271" s="1" t="s">
        <v>20</v>
      </c>
      <c r="T271" s="1">
        <v>46.827875200000001</v>
      </c>
      <c r="U271" s="1">
        <v>6.6756111999999996</v>
      </c>
      <c r="Y271" s="64">
        <f>VLOOKUP($C271,CHOOSE({1,2},Tableau2[ADRESSE],Tableau2[Num]),2,FALSE)</f>
        <v>18</v>
      </c>
      <c r="Z271" s="64">
        <f>VLOOKUP($J271,CHOOSE({1,2},Tableau2[ADRESSE],Tableau2[Num]),2,FALSE)</f>
        <v>6</v>
      </c>
      <c r="AA271" s="64" t="str">
        <f t="shared" si="4"/>
        <v>186</v>
      </c>
    </row>
    <row r="272" spans="1:27" x14ac:dyDescent="0.25">
      <c r="A272" s="27"/>
      <c r="B272" s="27"/>
      <c r="C272" s="46" t="s">
        <v>97</v>
      </c>
      <c r="D272" s="13">
        <v>1637</v>
      </c>
      <c r="E272" s="18" t="s">
        <v>38</v>
      </c>
      <c r="F272" s="15"/>
      <c r="G272" s="15"/>
      <c r="H272" s="15"/>
      <c r="I272" s="15"/>
      <c r="J272" s="20" t="s">
        <v>110</v>
      </c>
      <c r="K272" s="21">
        <v>1400</v>
      </c>
      <c r="L272" s="18" t="s">
        <v>21</v>
      </c>
      <c r="M272" s="19">
        <v>64.966666666666669</v>
      </c>
      <c r="N272" s="19">
        <v>75.924000000000007</v>
      </c>
      <c r="P272" s="1" t="s">
        <v>39</v>
      </c>
      <c r="Q272" s="1">
        <v>46.619399999999999</v>
      </c>
      <c r="R272" s="1">
        <v>7.1668607999999896</v>
      </c>
      <c r="S272" s="1" t="s">
        <v>22</v>
      </c>
      <c r="T272" s="1">
        <v>46.761330100000002</v>
      </c>
      <c r="U272" s="1">
        <v>6.6392927999999998</v>
      </c>
      <c r="Y272" s="64">
        <f>VLOOKUP($C272,CHOOSE({1,2},Tableau2[ADRESSE],Tableau2[Num]),2,FALSE)</f>
        <v>18</v>
      </c>
      <c r="Z272" s="64">
        <f>VLOOKUP($J272,CHOOSE({1,2},Tableau2[ADRESSE],Tableau2[Num]),2,FALSE)</f>
        <v>7</v>
      </c>
      <c r="AA272" s="64" t="str">
        <f t="shared" si="4"/>
        <v>187</v>
      </c>
    </row>
    <row r="273" spans="1:27" x14ac:dyDescent="0.25">
      <c r="A273" s="27"/>
      <c r="B273" s="27"/>
      <c r="C273" s="46" t="s">
        <v>97</v>
      </c>
      <c r="D273" s="13">
        <v>1637</v>
      </c>
      <c r="E273" s="18" t="s">
        <v>38</v>
      </c>
      <c r="F273" s="15"/>
      <c r="G273" s="15"/>
      <c r="H273" s="15"/>
      <c r="I273" s="15"/>
      <c r="J273" s="20" t="s">
        <v>89</v>
      </c>
      <c r="K273" s="21">
        <v>1188</v>
      </c>
      <c r="L273" s="18" t="s">
        <v>23</v>
      </c>
      <c r="M273" s="19">
        <v>71.816666666666663</v>
      </c>
      <c r="N273" s="19">
        <v>95.28</v>
      </c>
      <c r="P273" s="1" t="s">
        <v>39</v>
      </c>
      <c r="Q273" s="1">
        <v>46.619399999999999</v>
      </c>
      <c r="R273" s="1">
        <v>7.1668607999999896</v>
      </c>
      <c r="S273" s="1" t="s">
        <v>24</v>
      </c>
      <c r="T273" s="1">
        <v>46.508026299999997</v>
      </c>
      <c r="U273" s="1">
        <v>6.3140438999999997</v>
      </c>
      <c r="Y273" s="64">
        <f>VLOOKUP($C273,CHOOSE({1,2},Tableau2[ADRESSE],Tableau2[Num]),2,FALSE)</f>
        <v>18</v>
      </c>
      <c r="Z273" s="64">
        <f>VLOOKUP($J273,CHOOSE({1,2},Tableau2[ADRESSE],Tableau2[Num]),2,FALSE)</f>
        <v>8</v>
      </c>
      <c r="AA273" s="64" t="str">
        <f t="shared" si="4"/>
        <v>188</v>
      </c>
    </row>
    <row r="274" spans="1:27" x14ac:dyDescent="0.25">
      <c r="A274" s="27"/>
      <c r="B274" s="27"/>
      <c r="C274" s="46" t="s">
        <v>97</v>
      </c>
      <c r="D274" s="13">
        <v>1637</v>
      </c>
      <c r="E274" s="18" t="s">
        <v>38</v>
      </c>
      <c r="F274" s="15"/>
      <c r="G274" s="15"/>
      <c r="H274" s="15"/>
      <c r="I274" s="15"/>
      <c r="J274" s="20" t="s">
        <v>90</v>
      </c>
      <c r="K274" s="21">
        <v>1073</v>
      </c>
      <c r="L274" s="18" t="s">
        <v>25</v>
      </c>
      <c r="M274" s="19">
        <v>49.4</v>
      </c>
      <c r="N274" s="19">
        <v>60.521000000000001</v>
      </c>
      <c r="P274" s="1" t="s">
        <v>39</v>
      </c>
      <c r="Q274" s="1">
        <v>46.619399999999999</v>
      </c>
      <c r="R274" s="1">
        <v>7.1668607999999896</v>
      </c>
      <c r="S274" s="1" t="s">
        <v>26</v>
      </c>
      <c r="T274" s="1">
        <v>46.539141299999997</v>
      </c>
      <c r="U274" s="1">
        <v>6.7077640999999897</v>
      </c>
      <c r="Y274" s="64">
        <f>VLOOKUP($C274,CHOOSE({1,2},Tableau2[ADRESSE],Tableau2[Num]),2,FALSE)</f>
        <v>18</v>
      </c>
      <c r="Z274" s="64">
        <f>VLOOKUP($J274,CHOOSE({1,2},Tableau2[ADRESSE],Tableau2[Num]),2,FALSE)</f>
        <v>10</v>
      </c>
      <c r="AA274" s="64" t="str">
        <f t="shared" si="4"/>
        <v>1810</v>
      </c>
    </row>
    <row r="275" spans="1:27" x14ac:dyDescent="0.25">
      <c r="A275" s="27"/>
      <c r="B275" s="27"/>
      <c r="C275" s="46" t="s">
        <v>97</v>
      </c>
      <c r="D275" s="13">
        <v>1637</v>
      </c>
      <c r="E275" s="18" t="s">
        <v>38</v>
      </c>
      <c r="F275" s="15"/>
      <c r="G275" s="15"/>
      <c r="H275" s="15"/>
      <c r="I275" s="15"/>
      <c r="J275" s="20" t="s">
        <v>111</v>
      </c>
      <c r="K275" s="21">
        <v>1214</v>
      </c>
      <c r="L275" s="18" t="s">
        <v>27</v>
      </c>
      <c r="M275" s="19">
        <v>88.95</v>
      </c>
      <c r="N275" s="19">
        <v>128.63399999999999</v>
      </c>
      <c r="P275" s="1" t="s">
        <v>39</v>
      </c>
      <c r="Q275" s="1">
        <v>46.619399999999999</v>
      </c>
      <c r="R275" s="1">
        <v>7.1668607999999896</v>
      </c>
      <c r="S275" s="1" t="s">
        <v>28</v>
      </c>
      <c r="T275" s="1">
        <v>46.2211669</v>
      </c>
      <c r="U275" s="1">
        <v>6.0718948999999904</v>
      </c>
      <c r="Y275" s="64">
        <f>VLOOKUP($C275,CHOOSE({1,2},Tableau2[ADRESSE],Tableau2[Num]),2,FALSE)</f>
        <v>18</v>
      </c>
      <c r="Z275" s="64" t="e">
        <f>VLOOKUP($J275,CHOOSE({1,2},Tableau2[ADRESSE],Tableau2[Num]),2,FALSE)</f>
        <v>#N/A</v>
      </c>
      <c r="AA275" s="64" t="e">
        <f t="shared" si="4"/>
        <v>#N/A</v>
      </c>
    </row>
    <row r="276" spans="1:27" x14ac:dyDescent="0.25">
      <c r="A276" s="27"/>
      <c r="B276" s="27"/>
      <c r="C276" s="46" t="s">
        <v>97</v>
      </c>
      <c r="D276" s="13">
        <v>1637</v>
      </c>
      <c r="E276" s="18" t="s">
        <v>38</v>
      </c>
      <c r="F276" s="15"/>
      <c r="G276" s="15"/>
      <c r="H276" s="15"/>
      <c r="I276" s="15"/>
      <c r="J276" s="20" t="s">
        <v>92</v>
      </c>
      <c r="K276" s="21">
        <v>1144</v>
      </c>
      <c r="L276" s="18" t="s">
        <v>29</v>
      </c>
      <c r="M276" s="19">
        <v>71.349999999999994</v>
      </c>
      <c r="N276" s="19">
        <v>90.787000000000006</v>
      </c>
      <c r="P276" s="1" t="s">
        <v>39</v>
      </c>
      <c r="Q276" s="1">
        <v>46.619399999999999</v>
      </c>
      <c r="R276" s="1">
        <v>7.1668607999999896</v>
      </c>
      <c r="S276" s="1" t="s">
        <v>30</v>
      </c>
      <c r="T276" s="1">
        <v>46.551454100000001</v>
      </c>
      <c r="U276" s="1">
        <v>6.3751180999999999</v>
      </c>
      <c r="Y276" s="64">
        <f>VLOOKUP($C276,CHOOSE({1,2},Tableau2[ADRESSE],Tableau2[Num]),2,FALSE)</f>
        <v>18</v>
      </c>
      <c r="Z276" s="64">
        <f>VLOOKUP($J276,CHOOSE({1,2},Tableau2[ADRESSE],Tableau2[Num]),2,FALSE)</f>
        <v>13</v>
      </c>
      <c r="AA276" s="64" t="str">
        <f t="shared" si="4"/>
        <v>1813</v>
      </c>
    </row>
    <row r="277" spans="1:27" x14ac:dyDescent="0.25">
      <c r="A277" s="27"/>
      <c r="B277" s="27"/>
      <c r="C277" s="46" t="s">
        <v>97</v>
      </c>
      <c r="D277" s="13">
        <v>1637</v>
      </c>
      <c r="E277" s="18" t="s">
        <v>38</v>
      </c>
      <c r="F277" s="15"/>
      <c r="G277" s="15"/>
      <c r="H277" s="15"/>
      <c r="I277" s="15"/>
      <c r="J277" s="20" t="s">
        <v>93</v>
      </c>
      <c r="K277" s="21">
        <v>1196</v>
      </c>
      <c r="L277" s="18" t="s">
        <v>31</v>
      </c>
      <c r="M277" s="19">
        <v>70.816666666666663</v>
      </c>
      <c r="N277" s="19">
        <v>99.888999999999996</v>
      </c>
      <c r="P277" s="1" t="s">
        <v>39</v>
      </c>
      <c r="Q277" s="1">
        <v>46.619399999999999</v>
      </c>
      <c r="R277" s="1">
        <v>7.1668607999999896</v>
      </c>
      <c r="S277" s="1" t="s">
        <v>32</v>
      </c>
      <c r="T277" s="1">
        <v>46.4148517</v>
      </c>
      <c r="U277" s="1">
        <v>6.2609893999999997</v>
      </c>
      <c r="Y277" s="64">
        <f>VLOOKUP($C277,CHOOSE({1,2},Tableau2[ADRESSE],Tableau2[Num]),2,FALSE)</f>
        <v>18</v>
      </c>
      <c r="Z277" s="64">
        <f>VLOOKUP($J277,CHOOSE({1,2},Tableau2[ADRESSE],Tableau2[Num]),2,FALSE)</f>
        <v>15</v>
      </c>
      <c r="AA277" s="64" t="str">
        <f t="shared" si="4"/>
        <v>1815</v>
      </c>
    </row>
    <row r="278" spans="1:27" x14ac:dyDescent="0.25">
      <c r="A278" s="27"/>
      <c r="B278" s="27"/>
      <c r="C278" s="46" t="s">
        <v>97</v>
      </c>
      <c r="D278" s="13">
        <v>1637</v>
      </c>
      <c r="E278" s="18" t="s">
        <v>38</v>
      </c>
      <c r="F278" s="15"/>
      <c r="G278" s="15"/>
      <c r="H278" s="15"/>
      <c r="I278" s="15"/>
      <c r="J278" s="20" t="s">
        <v>94</v>
      </c>
      <c r="K278" s="21">
        <v>1214</v>
      </c>
      <c r="L278" s="18" t="s">
        <v>27</v>
      </c>
      <c r="M278" s="19">
        <v>86.45</v>
      </c>
      <c r="N278" s="19">
        <v>126.82599999999999</v>
      </c>
      <c r="P278" s="1" t="s">
        <v>39</v>
      </c>
      <c r="Q278" s="1">
        <v>46.619399999999999</v>
      </c>
      <c r="R278" s="1">
        <v>7.1668607999999896</v>
      </c>
      <c r="S278" s="1" t="s">
        <v>33</v>
      </c>
      <c r="T278" s="1">
        <v>46.215649999999997</v>
      </c>
      <c r="U278" s="1">
        <v>6.10168</v>
      </c>
      <c r="Y278" s="64">
        <f>VLOOKUP($C278,CHOOSE({1,2},Tableau2[ADRESSE],Tableau2[Num]),2,FALSE)</f>
        <v>18</v>
      </c>
      <c r="Z278" s="64">
        <f>VLOOKUP($J278,CHOOSE({1,2},Tableau2[ADRESSE],Tableau2[Num]),2,FALSE)</f>
        <v>16</v>
      </c>
      <c r="AA278" s="64" t="str">
        <f t="shared" si="4"/>
        <v>1816</v>
      </c>
    </row>
    <row r="279" spans="1:27" x14ac:dyDescent="0.25">
      <c r="A279" s="15"/>
      <c r="B279" s="15"/>
      <c r="C279" s="46" t="s">
        <v>97</v>
      </c>
      <c r="D279" s="13">
        <v>1637</v>
      </c>
      <c r="E279" s="18" t="s">
        <v>38</v>
      </c>
      <c r="F279" s="15"/>
      <c r="G279" s="15"/>
      <c r="H279" s="15"/>
      <c r="I279" s="15"/>
      <c r="J279" s="20" t="s">
        <v>95</v>
      </c>
      <c r="K279" s="21">
        <v>1227</v>
      </c>
      <c r="L279" s="18" t="s">
        <v>34</v>
      </c>
      <c r="M279" s="19">
        <v>94.683333333333337</v>
      </c>
      <c r="N279" s="19">
        <v>138.20500000000001</v>
      </c>
      <c r="P279" s="1" t="s">
        <v>39</v>
      </c>
      <c r="Q279" s="1">
        <v>46.619399999999999</v>
      </c>
      <c r="R279" s="1">
        <v>7.1668607999999896</v>
      </c>
      <c r="S279" s="1" t="s">
        <v>35</v>
      </c>
      <c r="T279" s="1">
        <v>46.177252499999902</v>
      </c>
      <c r="U279" s="1">
        <v>6.1305909999999999</v>
      </c>
      <c r="Y279" s="64">
        <f>VLOOKUP($C279,CHOOSE({1,2},Tableau2[ADRESSE],Tableau2[Num]),2,FALSE)</f>
        <v>18</v>
      </c>
      <c r="Z279" s="64">
        <f>VLOOKUP($J279,CHOOSE({1,2},Tableau2[ADRESSE],Tableau2[Num]),2,FALSE)</f>
        <v>17</v>
      </c>
      <c r="AA279" s="64" t="str">
        <f t="shared" si="4"/>
        <v>1817</v>
      </c>
    </row>
    <row r="280" spans="1:27" x14ac:dyDescent="0.25">
      <c r="A280" s="27"/>
      <c r="B280" s="27"/>
      <c r="C280" s="46" t="s">
        <v>97</v>
      </c>
      <c r="D280" s="13">
        <v>1637</v>
      </c>
      <c r="E280" s="18" t="s">
        <v>38</v>
      </c>
      <c r="F280" s="15"/>
      <c r="G280" s="15"/>
      <c r="H280" s="15"/>
      <c r="I280" s="15"/>
      <c r="J280" s="20" t="s">
        <v>96</v>
      </c>
      <c r="K280" s="21">
        <v>1348</v>
      </c>
      <c r="L280" s="18" t="s">
        <v>36</v>
      </c>
      <c r="M280" s="19">
        <v>97.783333333333331</v>
      </c>
      <c r="N280" s="19">
        <v>116.997</v>
      </c>
      <c r="P280" s="1" t="s">
        <v>39</v>
      </c>
      <c r="Q280" s="1">
        <v>46.619399999999999</v>
      </c>
      <c r="R280" s="1">
        <v>7.1668607999999896</v>
      </c>
      <c r="S280" s="1" t="s">
        <v>37</v>
      </c>
      <c r="T280" s="1">
        <v>46.575484099999997</v>
      </c>
      <c r="U280" s="1">
        <v>6.1875650999999996</v>
      </c>
      <c r="Y280" s="64">
        <f>VLOOKUP($C280,CHOOSE({1,2},Tableau2[ADRESSE],Tableau2[Num]),2,FALSE)</f>
        <v>18</v>
      </c>
      <c r="Z280" s="64">
        <f>VLOOKUP($J280,CHOOSE({1,2},Tableau2[ADRESSE],Tableau2[Num]),2,FALSE)</f>
        <v>19</v>
      </c>
      <c r="AA280" s="64" t="str">
        <f t="shared" si="4"/>
        <v>1819</v>
      </c>
    </row>
    <row r="281" spans="1:27" x14ac:dyDescent="0.25">
      <c r="A281" s="15"/>
      <c r="B281" s="15"/>
      <c r="C281" s="46" t="s">
        <v>97</v>
      </c>
      <c r="D281" s="13">
        <v>1637</v>
      </c>
      <c r="E281" s="18" t="s">
        <v>38</v>
      </c>
      <c r="F281" s="15"/>
      <c r="G281" s="15"/>
      <c r="H281" s="15"/>
      <c r="I281" s="15"/>
      <c r="J281" s="20" t="s">
        <v>97</v>
      </c>
      <c r="K281" s="21">
        <v>1637</v>
      </c>
      <c r="L281" s="18" t="s">
        <v>38</v>
      </c>
      <c r="M281" s="19">
        <v>0</v>
      </c>
      <c r="N281" s="19">
        <v>0</v>
      </c>
      <c r="P281" s="1" t="s">
        <v>39</v>
      </c>
      <c r="Q281" s="1">
        <v>46.619399999999999</v>
      </c>
      <c r="R281" s="1">
        <v>7.1668607999999896</v>
      </c>
      <c r="S281" s="1" t="s">
        <v>39</v>
      </c>
      <c r="T281" s="1">
        <v>46.619399999999999</v>
      </c>
      <c r="U281" s="1">
        <v>7.1668607999999896</v>
      </c>
      <c r="Y281" s="64">
        <f>VLOOKUP($C281,CHOOSE({1,2},Tableau2[ADRESSE],Tableau2[Num]),2,FALSE)</f>
        <v>18</v>
      </c>
      <c r="Z281" s="64">
        <f>VLOOKUP($J281,CHOOSE({1,2},Tableau2[ADRESSE],Tableau2[Num]),2,FALSE)</f>
        <v>18</v>
      </c>
      <c r="AA281" s="64" t="str">
        <f t="shared" si="4"/>
        <v>1818</v>
      </c>
    </row>
    <row r="282" spans="1:27" x14ac:dyDescent="0.25">
      <c r="A282" s="27"/>
      <c r="B282" s="27"/>
      <c r="C282" s="46" t="s">
        <v>97</v>
      </c>
      <c r="D282" s="13">
        <v>1637</v>
      </c>
      <c r="E282" s="18" t="s">
        <v>38</v>
      </c>
      <c r="F282" s="15"/>
      <c r="G282" s="15"/>
      <c r="H282" s="15"/>
      <c r="I282" s="15"/>
      <c r="J282" s="20" t="s">
        <v>98</v>
      </c>
      <c r="K282" s="21">
        <v>1730</v>
      </c>
      <c r="L282" s="18" t="s">
        <v>40</v>
      </c>
      <c r="M282" s="19">
        <v>28.866666666666667</v>
      </c>
      <c r="N282" s="19">
        <v>30.452999999999999</v>
      </c>
      <c r="P282" s="1" t="s">
        <v>39</v>
      </c>
      <c r="Q282" s="1">
        <v>46.619399999999999</v>
      </c>
      <c r="R282" s="1">
        <v>7.1668607999999896</v>
      </c>
      <c r="S282" s="1" t="s">
        <v>41</v>
      </c>
      <c r="T282" s="1">
        <v>46.751784099999902</v>
      </c>
      <c r="U282" s="1">
        <v>7.0906704999999999</v>
      </c>
      <c r="Y282" s="64">
        <f>VLOOKUP($C282,CHOOSE({1,2},Tableau2[ADRESSE],Tableau2[Num]),2,FALSE)</f>
        <v>18</v>
      </c>
      <c r="Z282" s="64">
        <f>VLOOKUP($J282,CHOOSE({1,2},Tableau2[ADRESSE],Tableau2[Num]),2,FALSE)</f>
        <v>21</v>
      </c>
      <c r="AA282" s="64" t="str">
        <f t="shared" si="4"/>
        <v>1821</v>
      </c>
    </row>
    <row r="283" spans="1:27" x14ac:dyDescent="0.25">
      <c r="A283" s="28"/>
      <c r="B283" s="28"/>
      <c r="C283" s="46" t="s">
        <v>97</v>
      </c>
      <c r="D283" s="13">
        <v>1637</v>
      </c>
      <c r="E283" s="18" t="s">
        <v>38</v>
      </c>
      <c r="F283" s="15"/>
      <c r="G283" s="15"/>
      <c r="H283" s="15"/>
      <c r="I283" s="15"/>
      <c r="J283" s="20" t="s">
        <v>99</v>
      </c>
      <c r="K283" s="21">
        <v>1721</v>
      </c>
      <c r="L283" s="18" t="s">
        <v>42</v>
      </c>
      <c r="M283" s="19">
        <v>45.75</v>
      </c>
      <c r="N283" s="19">
        <v>49.543999999999997</v>
      </c>
      <c r="P283" s="1" t="s">
        <v>39</v>
      </c>
      <c r="Q283" s="1">
        <v>46.619399999999999</v>
      </c>
      <c r="R283" s="1">
        <v>7.1668607999999896</v>
      </c>
      <c r="S283" s="1" t="s">
        <v>43</v>
      </c>
      <c r="T283" s="1">
        <v>46.875567599999997</v>
      </c>
      <c r="U283" s="1">
        <v>7.0530827</v>
      </c>
      <c r="Y283" s="64">
        <f>VLOOKUP($C283,CHOOSE({1,2},Tableau2[ADRESSE],Tableau2[Num]),2,FALSE)</f>
        <v>18</v>
      </c>
      <c r="Z283" s="64">
        <f>VLOOKUP($J283,CHOOSE({1,2},Tableau2[ADRESSE],Tableau2[Num]),2,FALSE)</f>
        <v>9</v>
      </c>
      <c r="AA283" s="64" t="str">
        <f t="shared" si="4"/>
        <v>189</v>
      </c>
    </row>
    <row r="284" spans="1:27" x14ac:dyDescent="0.25">
      <c r="A284" s="27"/>
      <c r="B284" s="27"/>
      <c r="C284" s="46" t="s">
        <v>97</v>
      </c>
      <c r="D284" s="13">
        <v>1637</v>
      </c>
      <c r="E284" s="18" t="s">
        <v>38</v>
      </c>
      <c r="F284" s="15"/>
      <c r="G284" s="15"/>
      <c r="H284" s="15"/>
      <c r="I284" s="15"/>
      <c r="J284" s="20" t="s">
        <v>100</v>
      </c>
      <c r="K284" s="21">
        <v>2099</v>
      </c>
      <c r="L284" s="18" t="s">
        <v>44</v>
      </c>
      <c r="M284" s="19">
        <v>125.71666666666667</v>
      </c>
      <c r="N284" s="19">
        <v>180.53700000000001</v>
      </c>
      <c r="P284" s="1" t="s">
        <v>39</v>
      </c>
      <c r="Q284" s="1">
        <v>46.619399999999999</v>
      </c>
      <c r="R284" s="1">
        <v>7.1668607999999896</v>
      </c>
      <c r="S284" s="1" t="s">
        <v>45</v>
      </c>
      <c r="T284" s="1">
        <v>47.428670399999902</v>
      </c>
      <c r="U284" s="1">
        <v>7.0812714999999997</v>
      </c>
      <c r="Y284" s="64">
        <f>VLOOKUP($C284,CHOOSE({1,2},Tableau2[ADRESSE],Tableau2[Num]),2,FALSE)</f>
        <v>18</v>
      </c>
      <c r="Z284" s="64">
        <f>VLOOKUP($J284,CHOOSE({1,2},Tableau2[ADRESSE],Tableau2[Num]),2,FALSE)</f>
        <v>1</v>
      </c>
      <c r="AA284" s="64" t="str">
        <f t="shared" si="4"/>
        <v>181</v>
      </c>
    </row>
    <row r="285" spans="1:27" x14ac:dyDescent="0.25">
      <c r="A285" s="27"/>
      <c r="B285" s="27"/>
      <c r="C285" s="46" t="s">
        <v>97</v>
      </c>
      <c r="D285" s="13">
        <v>1637</v>
      </c>
      <c r="E285" s="18" t="s">
        <v>38</v>
      </c>
      <c r="F285" s="15"/>
      <c r="G285" s="15"/>
      <c r="H285" s="15"/>
      <c r="I285" s="15"/>
      <c r="J285" s="20" t="s">
        <v>101</v>
      </c>
      <c r="K285" s="21">
        <v>1042</v>
      </c>
      <c r="L285" s="18" t="s">
        <v>46</v>
      </c>
      <c r="M285" s="19">
        <v>59.6</v>
      </c>
      <c r="N285" s="19">
        <v>74.100999999999999</v>
      </c>
      <c r="P285" s="1" t="s">
        <v>39</v>
      </c>
      <c r="Q285" s="1">
        <v>46.619399999999999</v>
      </c>
      <c r="R285" s="1">
        <v>7.1668607999999896</v>
      </c>
      <c r="S285" s="1" t="s">
        <v>47</v>
      </c>
      <c r="T285" s="1">
        <v>46.621691899999902</v>
      </c>
      <c r="U285" s="1">
        <v>6.5910959999999896</v>
      </c>
      <c r="Y285" s="64">
        <f>VLOOKUP($C285,CHOOSE({1,2},Tableau2[ADRESSE],Tableau2[Num]),2,FALSE)</f>
        <v>18</v>
      </c>
      <c r="Z285" s="64">
        <f>VLOOKUP($J285,CHOOSE({1,2},Tableau2[ADRESSE],Tableau2[Num]),2,FALSE)</f>
        <v>12</v>
      </c>
      <c r="AA285" s="64" t="str">
        <f t="shared" si="4"/>
        <v>1812</v>
      </c>
    </row>
    <row r="286" spans="1:27" x14ac:dyDescent="0.25">
      <c r="A286" s="27"/>
      <c r="B286" s="27"/>
      <c r="C286" s="46" t="s">
        <v>97</v>
      </c>
      <c r="D286" s="13">
        <v>1637</v>
      </c>
      <c r="E286" s="18" t="s">
        <v>38</v>
      </c>
      <c r="F286" s="15"/>
      <c r="G286" s="15"/>
      <c r="H286" s="15"/>
      <c r="I286" s="15"/>
      <c r="J286" s="20" t="s">
        <v>102</v>
      </c>
      <c r="K286" s="21">
        <v>1523</v>
      </c>
      <c r="L286" s="18" t="s">
        <v>48</v>
      </c>
      <c r="M286" s="19">
        <v>48.966666666666669</v>
      </c>
      <c r="N286" s="19">
        <v>44.207999999999998</v>
      </c>
      <c r="P286" s="1" t="s">
        <v>39</v>
      </c>
      <c r="Q286" s="1">
        <v>46.619399999999999</v>
      </c>
      <c r="R286" s="1">
        <v>7.1668607999999896</v>
      </c>
      <c r="S286" s="1" t="s">
        <v>49</v>
      </c>
      <c r="T286" s="1">
        <v>46.764646999999997</v>
      </c>
      <c r="U286" s="1">
        <v>6.8932726999999998</v>
      </c>
      <c r="Y286" s="64">
        <f>VLOOKUP($C286,CHOOSE({1,2},Tableau2[ADRESSE],Tableau2[Num]),2,FALSE)</f>
        <v>18</v>
      </c>
      <c r="Z286" s="64">
        <f>VLOOKUP($J286,CHOOSE({1,2},Tableau2[ADRESSE],Tableau2[Num]),2,FALSE)</f>
        <v>5</v>
      </c>
      <c r="AA286" s="64" t="str">
        <f t="shared" si="4"/>
        <v>185</v>
      </c>
    </row>
    <row r="287" spans="1:27" x14ac:dyDescent="0.25">
      <c r="A287" s="27"/>
      <c r="B287" s="27"/>
      <c r="C287" s="46" t="s">
        <v>97</v>
      </c>
      <c r="D287" s="13">
        <v>1637</v>
      </c>
      <c r="E287" s="18" t="s">
        <v>38</v>
      </c>
      <c r="F287" s="15"/>
      <c r="G287" s="15"/>
      <c r="H287" s="15"/>
      <c r="I287" s="15"/>
      <c r="J287" s="20" t="s">
        <v>103</v>
      </c>
      <c r="K287" s="21">
        <v>1725</v>
      </c>
      <c r="L287" s="18" t="s">
        <v>50</v>
      </c>
      <c r="M287" s="19">
        <v>31.266666666666666</v>
      </c>
      <c r="N287" s="19">
        <v>34.953000000000003</v>
      </c>
      <c r="P287" s="1" t="s">
        <v>39</v>
      </c>
      <c r="Q287" s="1">
        <v>46.619399999999999</v>
      </c>
      <c r="R287" s="1">
        <v>7.1668607999999896</v>
      </c>
      <c r="S287" s="1" t="s">
        <v>51</v>
      </c>
      <c r="T287" s="1">
        <v>46.782913499999999</v>
      </c>
      <c r="U287" s="1">
        <v>7.1111233</v>
      </c>
      <c r="Y287" s="64">
        <f>VLOOKUP($C287,CHOOSE({1,2},Tableau2[ADRESSE],Tableau2[Num]),2,FALSE)</f>
        <v>18</v>
      </c>
      <c r="Z287" s="64">
        <f>VLOOKUP($J287,CHOOSE({1,2},Tableau2[ADRESSE],Tableau2[Num]),2,FALSE)</f>
        <v>2</v>
      </c>
      <c r="AA287" s="64" t="str">
        <f t="shared" si="4"/>
        <v>182</v>
      </c>
    </row>
    <row r="288" spans="1:27" x14ac:dyDescent="0.25">
      <c r="A288" s="27"/>
      <c r="B288" s="27"/>
      <c r="C288" s="46" t="s">
        <v>97</v>
      </c>
      <c r="D288" s="13">
        <v>1637</v>
      </c>
      <c r="E288" s="18" t="s">
        <v>38</v>
      </c>
      <c r="F288" s="15"/>
      <c r="G288" s="15"/>
      <c r="H288" s="15"/>
      <c r="I288" s="15"/>
      <c r="J288" s="20" t="s">
        <v>104</v>
      </c>
      <c r="K288" s="21">
        <v>2074</v>
      </c>
      <c r="L288" s="18" t="s">
        <v>52</v>
      </c>
      <c r="M288" s="19">
        <v>68.666666666666671</v>
      </c>
      <c r="N288" s="19">
        <v>76.724000000000004</v>
      </c>
      <c r="P288" s="1" t="s">
        <v>39</v>
      </c>
      <c r="Q288" s="1">
        <v>46.619399999999999</v>
      </c>
      <c r="R288" s="1">
        <v>7.1668607999999896</v>
      </c>
      <c r="S288" s="1" t="s">
        <v>53</v>
      </c>
      <c r="T288" s="1">
        <v>47.00788</v>
      </c>
      <c r="U288" s="1">
        <v>7.0238100000000001</v>
      </c>
      <c r="Y288" s="64">
        <f>VLOOKUP($C288,CHOOSE({1,2},Tableau2[ADRESSE],Tableau2[Num]),2,FALSE)</f>
        <v>18</v>
      </c>
      <c r="Z288" s="64">
        <f>VLOOKUP($J288,CHOOSE({1,2},Tableau2[ADRESSE],Tableau2[Num]),2,FALSE)</f>
        <v>4</v>
      </c>
      <c r="AA288" s="64" t="str">
        <f t="shared" si="4"/>
        <v>184</v>
      </c>
    </row>
    <row r="289" spans="1:27" x14ac:dyDescent="0.25">
      <c r="A289" s="28"/>
      <c r="B289" s="28"/>
      <c r="C289" s="46" t="s">
        <v>97</v>
      </c>
      <c r="D289" s="13">
        <v>1637</v>
      </c>
      <c r="E289" s="18" t="s">
        <v>38</v>
      </c>
      <c r="F289" s="15"/>
      <c r="G289" s="15"/>
      <c r="H289" s="15"/>
      <c r="I289" s="15"/>
      <c r="J289" s="20" t="s">
        <v>105</v>
      </c>
      <c r="K289" s="21">
        <v>1038</v>
      </c>
      <c r="L289" s="18" t="s">
        <v>54</v>
      </c>
      <c r="M289" s="19">
        <v>62.9</v>
      </c>
      <c r="N289" s="19">
        <v>60.131</v>
      </c>
      <c r="P289" s="1" t="s">
        <v>39</v>
      </c>
      <c r="Q289" s="1">
        <v>46.619399999999999</v>
      </c>
      <c r="R289" s="1">
        <v>7.1668607999999896</v>
      </c>
      <c r="S289" s="1" t="s">
        <v>55</v>
      </c>
      <c r="T289" s="1">
        <v>46.692062200000002</v>
      </c>
      <c r="U289" s="1">
        <v>6.7085869999999996</v>
      </c>
      <c r="Y289" s="64">
        <f>VLOOKUP($C289,CHOOSE({1,2},Tableau2[ADRESSE],Tableau2[Num]),2,FALSE)</f>
        <v>18</v>
      </c>
      <c r="Z289" s="64">
        <f>VLOOKUP($J289,CHOOSE({1,2},Tableau2[ADRESSE],Tableau2[Num]),2,FALSE)</f>
        <v>20</v>
      </c>
      <c r="AA289" s="64" t="str">
        <f t="shared" si="4"/>
        <v>1820</v>
      </c>
    </row>
    <row r="290" spans="1:27" x14ac:dyDescent="0.25">
      <c r="A290" s="27"/>
      <c r="B290" s="27"/>
      <c r="C290" s="46" t="s">
        <v>97</v>
      </c>
      <c r="D290" s="13">
        <v>1637</v>
      </c>
      <c r="E290" s="18" t="s">
        <v>38</v>
      </c>
      <c r="F290" s="15"/>
      <c r="G290" s="15"/>
      <c r="H290" s="15"/>
      <c r="I290" s="15"/>
      <c r="J290" s="20" t="s">
        <v>107</v>
      </c>
      <c r="K290" s="21">
        <v>1483</v>
      </c>
      <c r="L290" s="18" t="s">
        <v>56</v>
      </c>
      <c r="M290" s="19">
        <v>51.833333333333336</v>
      </c>
      <c r="N290" s="19">
        <v>54.006</v>
      </c>
      <c r="P290" s="1" t="s">
        <v>39</v>
      </c>
      <c r="Q290" s="1">
        <v>46.619399999999999</v>
      </c>
      <c r="R290" s="1">
        <v>7.1668607999999896</v>
      </c>
      <c r="S290" s="1" t="s">
        <v>57</v>
      </c>
      <c r="T290" s="1">
        <v>46.805825599999999</v>
      </c>
      <c r="U290" s="1">
        <v>6.8682451999999996</v>
      </c>
      <c r="Y290" s="64">
        <f>VLOOKUP($C290,CHOOSE({1,2},Tableau2[ADRESSE],Tableau2[Num]),2,FALSE)</f>
        <v>18</v>
      </c>
      <c r="Z290" s="64">
        <f>VLOOKUP($J290,CHOOSE({1,2},Tableau2[ADRESSE],Tableau2[Num]),2,FALSE)</f>
        <v>22</v>
      </c>
      <c r="AA290" s="64" t="str">
        <f t="shared" si="4"/>
        <v>1822</v>
      </c>
    </row>
    <row r="291" spans="1:27" x14ac:dyDescent="0.25">
      <c r="A291" s="27"/>
      <c r="B291" s="27"/>
      <c r="C291" s="46" t="s">
        <v>97</v>
      </c>
      <c r="D291" s="13">
        <v>1637</v>
      </c>
      <c r="E291" s="18" t="s">
        <v>38</v>
      </c>
      <c r="F291" s="15"/>
      <c r="G291" s="15"/>
      <c r="H291" s="15"/>
      <c r="I291" s="15"/>
      <c r="J291" s="20" t="s">
        <v>106</v>
      </c>
      <c r="K291" s="21">
        <v>1734</v>
      </c>
      <c r="L291" s="18" t="s">
        <v>58</v>
      </c>
      <c r="M291" s="19">
        <v>33.383333333333333</v>
      </c>
      <c r="N291" s="19">
        <v>29.216000000000001</v>
      </c>
      <c r="P291" s="1" t="s">
        <v>39</v>
      </c>
      <c r="Q291" s="1">
        <v>46.619399999999999</v>
      </c>
      <c r="R291" s="1">
        <v>7.1668607999999896</v>
      </c>
      <c r="S291" s="1" t="s">
        <v>59</v>
      </c>
      <c r="T291" s="1">
        <v>46.768878600000001</v>
      </c>
      <c r="U291" s="1">
        <v>7.1987844000000001</v>
      </c>
      <c r="Y291" s="64">
        <f>VLOOKUP($C291,CHOOSE({1,2},Tableau2[ADRESSE],Tableau2[Num]),2,FALSE)</f>
        <v>18</v>
      </c>
      <c r="Z291" s="64">
        <f>VLOOKUP($J291,CHOOSE({1,2},Tableau2[ADRESSE],Tableau2[Num]),2,FALSE)</f>
        <v>23</v>
      </c>
      <c r="AA291" s="64" t="str">
        <f t="shared" si="4"/>
        <v>1823</v>
      </c>
    </row>
    <row r="292" spans="1:27" x14ac:dyDescent="0.25">
      <c r="A292" s="27"/>
      <c r="B292" s="27"/>
      <c r="C292" s="46" t="s">
        <v>97</v>
      </c>
      <c r="D292" s="13">
        <v>1637</v>
      </c>
      <c r="E292" s="18" t="s">
        <v>38</v>
      </c>
      <c r="F292" s="15"/>
      <c r="G292" s="15"/>
      <c r="H292" s="15"/>
      <c r="I292" s="15"/>
      <c r="J292" s="20" t="s">
        <v>84</v>
      </c>
      <c r="K292" s="21">
        <v>1642</v>
      </c>
      <c r="L292" s="18" t="s">
        <v>16</v>
      </c>
      <c r="M292" s="19">
        <v>22.316666666666666</v>
      </c>
      <c r="N292" s="19">
        <v>18.634</v>
      </c>
      <c r="P292" s="1" t="s">
        <v>39</v>
      </c>
      <c r="Q292" s="1">
        <v>46.619399999999999</v>
      </c>
      <c r="R292" s="1">
        <v>7.1668607999999896</v>
      </c>
      <c r="S292" s="1" t="s">
        <v>85</v>
      </c>
      <c r="T292" s="1">
        <v>46.669365800000001</v>
      </c>
      <c r="U292" s="1">
        <v>7.0570814999999998</v>
      </c>
      <c r="Y292" s="64">
        <f>VLOOKUP($C292,CHOOSE({1,2},Tableau2[ADRESSE],Tableau2[Num]),2,FALSE)</f>
        <v>18</v>
      </c>
      <c r="Z292" s="64" t="e">
        <f>VLOOKUP($J292,CHOOSE({1,2},Tableau2[ADRESSE],Tableau2[Num]),2,FALSE)</f>
        <v>#N/A</v>
      </c>
      <c r="AA292" s="64" t="e">
        <f t="shared" si="4"/>
        <v>#N/A</v>
      </c>
    </row>
    <row r="293" spans="1:27" x14ac:dyDescent="0.25">
      <c r="A293" s="27"/>
      <c r="B293" s="27"/>
      <c r="C293" s="46" t="s">
        <v>97</v>
      </c>
      <c r="D293" s="13">
        <v>1637</v>
      </c>
      <c r="E293" s="18" t="s">
        <v>38</v>
      </c>
      <c r="F293" s="15"/>
      <c r="G293" s="15"/>
      <c r="H293" s="15"/>
      <c r="I293" s="15"/>
      <c r="J293" s="20" t="s">
        <v>108</v>
      </c>
      <c r="K293" s="21">
        <v>1242</v>
      </c>
      <c r="L293" s="18" t="s">
        <v>86</v>
      </c>
      <c r="M293" s="19">
        <v>1</v>
      </c>
      <c r="N293" s="19">
        <v>1</v>
      </c>
      <c r="Y293" s="64">
        <f>VLOOKUP($C293,CHOOSE({1,2},Tableau2[ADRESSE],Tableau2[Num]),2,FALSE)</f>
        <v>18</v>
      </c>
      <c r="Z293" s="64">
        <f>VLOOKUP($J293,CHOOSE({1,2},Tableau2[ADRESSE],Tableau2[Num]),2,FALSE)</f>
        <v>24</v>
      </c>
      <c r="AA293" s="64" t="str">
        <f t="shared" si="4"/>
        <v>1824</v>
      </c>
    </row>
    <row r="294" spans="1:27" x14ac:dyDescent="0.25">
      <c r="A294" s="28"/>
      <c r="B294" s="28"/>
      <c r="C294" s="45" t="s">
        <v>98</v>
      </c>
      <c r="D294" s="13">
        <v>1730</v>
      </c>
      <c r="E294" s="18" t="s">
        <v>40</v>
      </c>
      <c r="F294" s="15">
        <v>46.743727999999997</v>
      </c>
      <c r="G294" s="15">
        <v>6.5010570000000003</v>
      </c>
      <c r="H294" s="15"/>
      <c r="I294" s="15"/>
      <c r="J294" s="20" t="s">
        <v>87</v>
      </c>
      <c r="K294" s="21">
        <v>1355</v>
      </c>
      <c r="L294" s="18" t="s">
        <v>17</v>
      </c>
      <c r="M294" s="19">
        <v>52.666666666666664</v>
      </c>
      <c r="N294" s="19">
        <v>63.341000000000001</v>
      </c>
      <c r="P294" s="1" t="s">
        <v>41</v>
      </c>
      <c r="Q294" s="1">
        <v>46.751784099999902</v>
      </c>
      <c r="R294" s="1">
        <v>7.0906704999999999</v>
      </c>
      <c r="S294" s="1" t="s">
        <v>18</v>
      </c>
      <c r="T294" s="1">
        <v>46.743716900000003</v>
      </c>
      <c r="U294" s="1">
        <v>6.5010631999999999</v>
      </c>
      <c r="Y294" s="64">
        <f>VLOOKUP($C294,CHOOSE({1,2},Tableau2[ADRESSE],Tableau2[Num]),2,FALSE)</f>
        <v>21</v>
      </c>
      <c r="Z294" s="64">
        <f>VLOOKUP($J294,CHOOSE({1,2},Tableau2[ADRESSE],Tableau2[Num]),2,FALSE)</f>
        <v>3</v>
      </c>
      <c r="AA294" s="64" t="str">
        <f t="shared" si="4"/>
        <v>213</v>
      </c>
    </row>
    <row r="295" spans="1:27" x14ac:dyDescent="0.25">
      <c r="A295" s="28"/>
      <c r="B295" s="28"/>
      <c r="C295" s="45" t="s">
        <v>98</v>
      </c>
      <c r="D295" s="13">
        <v>1730</v>
      </c>
      <c r="E295" s="18" t="s">
        <v>40</v>
      </c>
      <c r="F295" s="15">
        <v>46.827877999999998</v>
      </c>
      <c r="G295" s="15">
        <v>6.6756169999999999</v>
      </c>
      <c r="H295" s="15"/>
      <c r="I295" s="15"/>
      <c r="J295" s="20" t="s">
        <v>88</v>
      </c>
      <c r="K295" s="21">
        <v>1422</v>
      </c>
      <c r="L295" s="18" t="s">
        <v>19</v>
      </c>
      <c r="M295" s="19">
        <v>46.483333333333334</v>
      </c>
      <c r="N295" s="19">
        <v>56.512999999999998</v>
      </c>
      <c r="P295" s="1" t="s">
        <v>41</v>
      </c>
      <c r="Q295" s="1">
        <v>46.751784099999902</v>
      </c>
      <c r="R295" s="1">
        <v>7.0906704999999999</v>
      </c>
      <c r="S295" s="1" t="s">
        <v>20</v>
      </c>
      <c r="T295" s="1">
        <v>46.827875200000001</v>
      </c>
      <c r="U295" s="1">
        <v>6.6756111999999996</v>
      </c>
      <c r="Y295" s="64">
        <f>VLOOKUP($C295,CHOOSE({1,2},Tableau2[ADRESSE],Tableau2[Num]),2,FALSE)</f>
        <v>21</v>
      </c>
      <c r="Z295" s="64">
        <f>VLOOKUP($J295,CHOOSE({1,2},Tableau2[ADRESSE],Tableau2[Num]),2,FALSE)</f>
        <v>6</v>
      </c>
      <c r="AA295" s="64" t="str">
        <f t="shared" si="4"/>
        <v>216</v>
      </c>
    </row>
    <row r="296" spans="1:27" x14ac:dyDescent="0.25">
      <c r="A296" s="27"/>
      <c r="B296" s="27"/>
      <c r="C296" s="45" t="s">
        <v>98</v>
      </c>
      <c r="D296" s="13">
        <v>1730</v>
      </c>
      <c r="E296" s="18" t="s">
        <v>40</v>
      </c>
      <c r="F296" s="15"/>
      <c r="G296" s="15"/>
      <c r="H296" s="15"/>
      <c r="I296" s="15"/>
      <c r="J296" s="20" t="s">
        <v>110</v>
      </c>
      <c r="K296" s="21">
        <v>1400</v>
      </c>
      <c r="L296" s="18" t="s">
        <v>21</v>
      </c>
      <c r="M296" s="19">
        <v>41.516666666666666</v>
      </c>
      <c r="N296" s="19">
        <v>46.83</v>
      </c>
      <c r="P296" s="1" t="s">
        <v>41</v>
      </c>
      <c r="Q296" s="1">
        <v>46.751784099999902</v>
      </c>
      <c r="R296" s="1">
        <v>7.0906704999999999</v>
      </c>
      <c r="S296" s="1" t="s">
        <v>22</v>
      </c>
      <c r="T296" s="1">
        <v>46.761330100000002</v>
      </c>
      <c r="U296" s="1">
        <v>6.6392927999999998</v>
      </c>
      <c r="Y296" s="64">
        <f>VLOOKUP($C296,CHOOSE({1,2},Tableau2[ADRESSE],Tableau2[Num]),2,FALSE)</f>
        <v>21</v>
      </c>
      <c r="Z296" s="64">
        <f>VLOOKUP($J296,CHOOSE({1,2},Tableau2[ADRESSE],Tableau2[Num]),2,FALSE)</f>
        <v>7</v>
      </c>
      <c r="AA296" s="64" t="str">
        <f t="shared" si="4"/>
        <v>217</v>
      </c>
    </row>
    <row r="297" spans="1:27" x14ac:dyDescent="0.25">
      <c r="A297" s="15"/>
      <c r="B297" s="15"/>
      <c r="C297" s="45" t="s">
        <v>98</v>
      </c>
      <c r="D297" s="13">
        <v>1730</v>
      </c>
      <c r="E297" s="18" t="s">
        <v>40</v>
      </c>
      <c r="F297" s="15"/>
      <c r="G297" s="15"/>
      <c r="H297" s="15"/>
      <c r="I297" s="15"/>
      <c r="J297" s="20" t="s">
        <v>89</v>
      </c>
      <c r="K297" s="21">
        <v>1188</v>
      </c>
      <c r="L297" s="18" t="s">
        <v>23</v>
      </c>
      <c r="M297" s="19">
        <v>64.900000000000006</v>
      </c>
      <c r="N297" s="19">
        <v>95.361999999999995</v>
      </c>
      <c r="P297" s="1" t="s">
        <v>41</v>
      </c>
      <c r="Q297" s="1">
        <v>46.751784099999902</v>
      </c>
      <c r="R297" s="1">
        <v>7.0906704999999999</v>
      </c>
      <c r="S297" s="1" t="s">
        <v>24</v>
      </c>
      <c r="T297" s="1">
        <v>46.508026299999997</v>
      </c>
      <c r="U297" s="1">
        <v>6.3140438999999997</v>
      </c>
      <c r="Y297" s="64">
        <f>VLOOKUP($C297,CHOOSE({1,2},Tableau2[ADRESSE],Tableau2[Num]),2,FALSE)</f>
        <v>21</v>
      </c>
      <c r="Z297" s="64">
        <f>VLOOKUP($J297,CHOOSE({1,2},Tableau2[ADRESSE],Tableau2[Num]),2,FALSE)</f>
        <v>8</v>
      </c>
      <c r="AA297" s="64" t="str">
        <f t="shared" si="4"/>
        <v>218</v>
      </c>
    </row>
    <row r="298" spans="1:27" x14ac:dyDescent="0.25">
      <c r="A298" s="15"/>
      <c r="B298" s="15"/>
      <c r="C298" s="45" t="s">
        <v>98</v>
      </c>
      <c r="D298" s="13">
        <v>1730</v>
      </c>
      <c r="E298" s="18" t="s">
        <v>40</v>
      </c>
      <c r="F298" s="15"/>
      <c r="G298" s="15"/>
      <c r="H298" s="15"/>
      <c r="I298" s="15"/>
      <c r="J298" s="20" t="s">
        <v>90</v>
      </c>
      <c r="K298" s="21">
        <v>1073</v>
      </c>
      <c r="L298" s="18" t="s">
        <v>25</v>
      </c>
      <c r="M298" s="19">
        <v>42.483333333333334</v>
      </c>
      <c r="N298" s="19">
        <v>60.603000000000002</v>
      </c>
      <c r="P298" s="1" t="s">
        <v>41</v>
      </c>
      <c r="Q298" s="1">
        <v>46.751784099999902</v>
      </c>
      <c r="R298" s="1">
        <v>7.0906704999999999</v>
      </c>
      <c r="S298" s="1" t="s">
        <v>26</v>
      </c>
      <c r="T298" s="1">
        <v>46.539141299999997</v>
      </c>
      <c r="U298" s="1">
        <v>6.7077640999999897</v>
      </c>
      <c r="Y298" s="64">
        <f>VLOOKUP($C298,CHOOSE({1,2},Tableau2[ADRESSE],Tableau2[Num]),2,FALSE)</f>
        <v>21</v>
      </c>
      <c r="Z298" s="64">
        <f>VLOOKUP($J298,CHOOSE({1,2},Tableau2[ADRESSE],Tableau2[Num]),2,FALSE)</f>
        <v>10</v>
      </c>
      <c r="AA298" s="64" t="str">
        <f t="shared" si="4"/>
        <v>2110</v>
      </c>
    </row>
    <row r="299" spans="1:27" x14ac:dyDescent="0.25">
      <c r="A299" s="27"/>
      <c r="B299" s="27"/>
      <c r="C299" s="45" t="s">
        <v>98</v>
      </c>
      <c r="D299" s="13">
        <v>1730</v>
      </c>
      <c r="E299" s="18" t="s">
        <v>40</v>
      </c>
      <c r="F299" s="15"/>
      <c r="G299" s="15"/>
      <c r="H299" s="15"/>
      <c r="I299" s="15"/>
      <c r="J299" s="20" t="s">
        <v>111</v>
      </c>
      <c r="K299" s="21">
        <v>1214</v>
      </c>
      <c r="L299" s="18" t="s">
        <v>27</v>
      </c>
      <c r="M299" s="19">
        <v>82.033333333333331</v>
      </c>
      <c r="N299" s="19">
        <v>128.71600000000001</v>
      </c>
      <c r="P299" s="1" t="s">
        <v>41</v>
      </c>
      <c r="Q299" s="1">
        <v>46.751784099999902</v>
      </c>
      <c r="R299" s="1">
        <v>7.0906704999999999</v>
      </c>
      <c r="S299" s="1" t="s">
        <v>28</v>
      </c>
      <c r="T299" s="1">
        <v>46.2211669</v>
      </c>
      <c r="U299" s="1">
        <v>6.0718948999999904</v>
      </c>
      <c r="Y299" s="64">
        <f>VLOOKUP($C299,CHOOSE({1,2},Tableau2[ADRESSE],Tableau2[Num]),2,FALSE)</f>
        <v>21</v>
      </c>
      <c r="Z299" s="64" t="e">
        <f>VLOOKUP($J299,CHOOSE({1,2},Tableau2[ADRESSE],Tableau2[Num]),2,FALSE)</f>
        <v>#N/A</v>
      </c>
      <c r="AA299" s="64" t="e">
        <f t="shared" si="4"/>
        <v>#N/A</v>
      </c>
    </row>
    <row r="300" spans="1:27" x14ac:dyDescent="0.25">
      <c r="A300" s="27"/>
      <c r="B300" s="27"/>
      <c r="C300" s="45" t="s">
        <v>98</v>
      </c>
      <c r="D300" s="13">
        <v>1730</v>
      </c>
      <c r="E300" s="18" t="s">
        <v>40</v>
      </c>
      <c r="F300" s="15"/>
      <c r="G300" s="15"/>
      <c r="H300" s="15"/>
      <c r="I300" s="15"/>
      <c r="J300" s="20" t="s">
        <v>92</v>
      </c>
      <c r="K300" s="21">
        <v>1144</v>
      </c>
      <c r="L300" s="18" t="s">
        <v>29</v>
      </c>
      <c r="M300" s="19">
        <v>64.433333333333337</v>
      </c>
      <c r="N300" s="19">
        <v>90.869</v>
      </c>
      <c r="P300" s="1" t="s">
        <v>41</v>
      </c>
      <c r="Q300" s="1">
        <v>46.751784099999902</v>
      </c>
      <c r="R300" s="1">
        <v>7.0906704999999999</v>
      </c>
      <c r="S300" s="1" t="s">
        <v>30</v>
      </c>
      <c r="T300" s="1">
        <v>46.551454100000001</v>
      </c>
      <c r="U300" s="1">
        <v>6.3751180999999999</v>
      </c>
      <c r="Y300" s="64">
        <f>VLOOKUP($C300,CHOOSE({1,2},Tableau2[ADRESSE],Tableau2[Num]),2,FALSE)</f>
        <v>21</v>
      </c>
      <c r="Z300" s="64">
        <f>VLOOKUP($J300,CHOOSE({1,2},Tableau2[ADRESSE],Tableau2[Num]),2,FALSE)</f>
        <v>13</v>
      </c>
      <c r="AA300" s="64" t="str">
        <f t="shared" si="4"/>
        <v>2113</v>
      </c>
    </row>
    <row r="301" spans="1:27" x14ac:dyDescent="0.25">
      <c r="A301" s="27"/>
      <c r="B301" s="27"/>
      <c r="C301" s="45" t="s">
        <v>98</v>
      </c>
      <c r="D301" s="13">
        <v>1730</v>
      </c>
      <c r="E301" s="18" t="s">
        <v>40</v>
      </c>
      <c r="F301" s="15"/>
      <c r="G301" s="15"/>
      <c r="H301" s="15"/>
      <c r="I301" s="15"/>
      <c r="J301" s="20" t="s">
        <v>93</v>
      </c>
      <c r="K301" s="21">
        <v>1196</v>
      </c>
      <c r="L301" s="18" t="s">
        <v>31</v>
      </c>
      <c r="M301" s="19">
        <v>63.9</v>
      </c>
      <c r="N301" s="19">
        <v>99.971000000000004</v>
      </c>
      <c r="P301" s="1" t="s">
        <v>41</v>
      </c>
      <c r="Q301" s="1">
        <v>46.751784099999902</v>
      </c>
      <c r="R301" s="1">
        <v>7.0906704999999999</v>
      </c>
      <c r="S301" s="1" t="s">
        <v>32</v>
      </c>
      <c r="T301" s="1">
        <v>46.4148517</v>
      </c>
      <c r="U301" s="1">
        <v>6.2609893999999997</v>
      </c>
      <c r="Y301" s="64">
        <f>VLOOKUP($C301,CHOOSE({1,2},Tableau2[ADRESSE],Tableau2[Num]),2,FALSE)</f>
        <v>21</v>
      </c>
      <c r="Z301" s="64">
        <f>VLOOKUP($J301,CHOOSE({1,2},Tableau2[ADRESSE],Tableau2[Num]),2,FALSE)</f>
        <v>15</v>
      </c>
      <c r="AA301" s="64" t="str">
        <f t="shared" si="4"/>
        <v>2115</v>
      </c>
    </row>
    <row r="302" spans="1:27" x14ac:dyDescent="0.25">
      <c r="A302" s="27"/>
      <c r="B302" s="27"/>
      <c r="C302" s="45" t="s">
        <v>98</v>
      </c>
      <c r="D302" s="13">
        <v>1730</v>
      </c>
      <c r="E302" s="18" t="s">
        <v>40</v>
      </c>
      <c r="F302" s="15"/>
      <c r="G302" s="15"/>
      <c r="H302" s="15"/>
      <c r="I302" s="15"/>
      <c r="J302" s="20" t="s">
        <v>94</v>
      </c>
      <c r="K302" s="21">
        <v>1214</v>
      </c>
      <c r="L302" s="18" t="s">
        <v>27</v>
      </c>
      <c r="M302" s="19">
        <v>79.533333333333331</v>
      </c>
      <c r="N302" s="19">
        <v>126.908</v>
      </c>
      <c r="P302" s="1" t="s">
        <v>41</v>
      </c>
      <c r="Q302" s="1">
        <v>46.751784099999902</v>
      </c>
      <c r="R302" s="1">
        <v>7.0906704999999999</v>
      </c>
      <c r="S302" s="1" t="s">
        <v>33</v>
      </c>
      <c r="T302" s="1">
        <v>46.215649999999997</v>
      </c>
      <c r="U302" s="1">
        <v>6.10168</v>
      </c>
      <c r="Y302" s="64">
        <f>VLOOKUP($C302,CHOOSE({1,2},Tableau2[ADRESSE],Tableau2[Num]),2,FALSE)</f>
        <v>21</v>
      </c>
      <c r="Z302" s="64">
        <f>VLOOKUP($J302,CHOOSE({1,2},Tableau2[ADRESSE],Tableau2[Num]),2,FALSE)</f>
        <v>16</v>
      </c>
      <c r="AA302" s="64" t="str">
        <f t="shared" si="4"/>
        <v>2116</v>
      </c>
    </row>
    <row r="303" spans="1:27" x14ac:dyDescent="0.25">
      <c r="A303" s="27"/>
      <c r="B303" s="27"/>
      <c r="C303" s="45" t="s">
        <v>98</v>
      </c>
      <c r="D303" s="13">
        <v>1730</v>
      </c>
      <c r="E303" s="18" t="s">
        <v>40</v>
      </c>
      <c r="F303" s="15"/>
      <c r="G303" s="15"/>
      <c r="H303" s="15"/>
      <c r="I303" s="15"/>
      <c r="J303" s="20" t="s">
        <v>95</v>
      </c>
      <c r="K303" s="21">
        <v>1227</v>
      </c>
      <c r="L303" s="18" t="s">
        <v>34</v>
      </c>
      <c r="M303" s="19">
        <v>87.766666666666666</v>
      </c>
      <c r="N303" s="19">
        <v>138.28700000000001</v>
      </c>
      <c r="P303" s="1" t="s">
        <v>41</v>
      </c>
      <c r="Q303" s="1">
        <v>46.751784099999902</v>
      </c>
      <c r="R303" s="1">
        <v>7.0906704999999999</v>
      </c>
      <c r="S303" s="1" t="s">
        <v>35</v>
      </c>
      <c r="T303" s="1">
        <v>46.177252499999902</v>
      </c>
      <c r="U303" s="1">
        <v>6.1305909999999999</v>
      </c>
      <c r="Y303" s="64">
        <f>VLOOKUP($C303,CHOOSE({1,2},Tableau2[ADRESSE],Tableau2[Num]),2,FALSE)</f>
        <v>21</v>
      </c>
      <c r="Z303" s="64">
        <f>VLOOKUP($J303,CHOOSE({1,2},Tableau2[ADRESSE],Tableau2[Num]),2,FALSE)</f>
        <v>17</v>
      </c>
      <c r="AA303" s="64" t="str">
        <f t="shared" si="4"/>
        <v>2117</v>
      </c>
    </row>
    <row r="304" spans="1:27" x14ac:dyDescent="0.25">
      <c r="A304" s="15"/>
      <c r="B304" s="15"/>
      <c r="C304" s="45" t="s">
        <v>98</v>
      </c>
      <c r="D304" s="13">
        <v>1730</v>
      </c>
      <c r="E304" s="18" t="s">
        <v>40</v>
      </c>
      <c r="F304" s="15"/>
      <c r="G304" s="15"/>
      <c r="H304" s="15"/>
      <c r="I304" s="15"/>
      <c r="J304" s="20" t="s">
        <v>96</v>
      </c>
      <c r="K304" s="21">
        <v>1348</v>
      </c>
      <c r="L304" s="18" t="s">
        <v>36</v>
      </c>
      <c r="M304" s="19">
        <v>86.65</v>
      </c>
      <c r="N304" s="19">
        <v>95.471000000000004</v>
      </c>
      <c r="P304" s="1" t="s">
        <v>41</v>
      </c>
      <c r="Q304" s="1">
        <v>46.751784099999902</v>
      </c>
      <c r="R304" s="1">
        <v>7.0906704999999999</v>
      </c>
      <c r="S304" s="1" t="s">
        <v>37</v>
      </c>
      <c r="T304" s="1">
        <v>46.575484099999997</v>
      </c>
      <c r="U304" s="1">
        <v>6.1875650999999996</v>
      </c>
      <c r="Y304" s="64">
        <f>VLOOKUP($C304,CHOOSE({1,2},Tableau2[ADRESSE],Tableau2[Num]),2,FALSE)</f>
        <v>21</v>
      </c>
      <c r="Z304" s="64">
        <f>VLOOKUP($J304,CHOOSE({1,2},Tableau2[ADRESSE],Tableau2[Num]),2,FALSE)</f>
        <v>19</v>
      </c>
      <c r="AA304" s="64" t="str">
        <f t="shared" si="4"/>
        <v>2119</v>
      </c>
    </row>
    <row r="305" spans="1:27" x14ac:dyDescent="0.25">
      <c r="A305" s="27"/>
      <c r="B305" s="27"/>
      <c r="C305" s="45" t="s">
        <v>98</v>
      </c>
      <c r="D305" s="13">
        <v>1730</v>
      </c>
      <c r="E305" s="18" t="s">
        <v>40</v>
      </c>
      <c r="F305" s="15"/>
      <c r="G305" s="15"/>
      <c r="H305" s="15"/>
      <c r="I305" s="15"/>
      <c r="J305" s="20" t="s">
        <v>97</v>
      </c>
      <c r="K305" s="21">
        <v>1637</v>
      </c>
      <c r="L305" s="18" t="s">
        <v>38</v>
      </c>
      <c r="M305" s="19">
        <v>29.983333333333334</v>
      </c>
      <c r="N305" s="19">
        <v>30.626999999999999</v>
      </c>
      <c r="P305" s="1" t="s">
        <v>41</v>
      </c>
      <c r="Q305" s="1">
        <v>46.751784099999902</v>
      </c>
      <c r="R305" s="1">
        <v>7.0906704999999999</v>
      </c>
      <c r="S305" s="1" t="s">
        <v>39</v>
      </c>
      <c r="T305" s="1">
        <v>46.619399999999999</v>
      </c>
      <c r="U305" s="1">
        <v>7.1668607999999896</v>
      </c>
      <c r="Y305" s="64">
        <f>VLOOKUP($C305,CHOOSE({1,2},Tableau2[ADRESSE],Tableau2[Num]),2,FALSE)</f>
        <v>21</v>
      </c>
      <c r="Z305" s="64">
        <f>VLOOKUP($J305,CHOOSE({1,2},Tableau2[ADRESSE],Tableau2[Num]),2,FALSE)</f>
        <v>18</v>
      </c>
      <c r="AA305" s="64" t="str">
        <f t="shared" si="4"/>
        <v>2118</v>
      </c>
    </row>
    <row r="306" spans="1:27" x14ac:dyDescent="0.25">
      <c r="A306" s="15"/>
      <c r="B306" s="15"/>
      <c r="C306" s="45" t="s">
        <v>98</v>
      </c>
      <c r="D306" s="13">
        <v>1730</v>
      </c>
      <c r="E306" s="18" t="s">
        <v>40</v>
      </c>
      <c r="F306" s="15"/>
      <c r="G306" s="15"/>
      <c r="H306" s="15"/>
      <c r="I306" s="15"/>
      <c r="J306" s="20" t="s">
        <v>98</v>
      </c>
      <c r="K306" s="21">
        <v>1730</v>
      </c>
      <c r="L306" s="18" t="s">
        <v>40</v>
      </c>
      <c r="M306" s="19">
        <v>0</v>
      </c>
      <c r="N306" s="19">
        <v>0</v>
      </c>
      <c r="P306" s="1" t="s">
        <v>41</v>
      </c>
      <c r="Q306" s="1">
        <v>46.751784099999902</v>
      </c>
      <c r="R306" s="1">
        <v>7.0906704999999999</v>
      </c>
      <c r="S306" s="1" t="s">
        <v>41</v>
      </c>
      <c r="T306" s="1">
        <v>46.751784099999902</v>
      </c>
      <c r="U306" s="1">
        <v>7.0906704999999999</v>
      </c>
      <c r="Y306" s="64">
        <f>VLOOKUP($C306,CHOOSE({1,2},Tableau2[ADRESSE],Tableau2[Num]),2,FALSE)</f>
        <v>21</v>
      </c>
      <c r="Z306" s="64">
        <f>VLOOKUP($J306,CHOOSE({1,2},Tableau2[ADRESSE],Tableau2[Num]),2,FALSE)</f>
        <v>21</v>
      </c>
      <c r="AA306" s="64" t="str">
        <f t="shared" si="4"/>
        <v>2121</v>
      </c>
    </row>
    <row r="307" spans="1:27" x14ac:dyDescent="0.25">
      <c r="A307" s="15"/>
      <c r="B307" s="15"/>
      <c r="C307" s="45" t="s">
        <v>98</v>
      </c>
      <c r="D307" s="13">
        <v>1730</v>
      </c>
      <c r="E307" s="18" t="s">
        <v>40</v>
      </c>
      <c r="F307" s="15"/>
      <c r="G307" s="15"/>
      <c r="H307" s="15"/>
      <c r="I307" s="15"/>
      <c r="J307" s="20" t="s">
        <v>99</v>
      </c>
      <c r="K307" s="21">
        <v>1721</v>
      </c>
      <c r="L307" s="18" t="s">
        <v>42</v>
      </c>
      <c r="M307" s="19">
        <v>23.416666666666668</v>
      </c>
      <c r="N307" s="19">
        <v>20.838999999999999</v>
      </c>
      <c r="P307" s="1" t="s">
        <v>41</v>
      </c>
      <c r="Q307" s="1">
        <v>46.751784099999902</v>
      </c>
      <c r="R307" s="1">
        <v>7.0906704999999999</v>
      </c>
      <c r="S307" s="1" t="s">
        <v>43</v>
      </c>
      <c r="T307" s="1">
        <v>46.875567599999997</v>
      </c>
      <c r="U307" s="1">
        <v>7.0530827</v>
      </c>
      <c r="Y307" s="64">
        <f>VLOOKUP($C307,CHOOSE({1,2},Tableau2[ADRESSE],Tableau2[Num]),2,FALSE)</f>
        <v>21</v>
      </c>
      <c r="Z307" s="64">
        <f>VLOOKUP($J307,CHOOSE({1,2},Tableau2[ADRESSE],Tableau2[Num]),2,FALSE)</f>
        <v>9</v>
      </c>
      <c r="AA307" s="64" t="str">
        <f t="shared" si="4"/>
        <v>219</v>
      </c>
    </row>
    <row r="308" spans="1:27" x14ac:dyDescent="0.25">
      <c r="A308" s="27"/>
      <c r="B308" s="27"/>
      <c r="C308" s="45" t="s">
        <v>98</v>
      </c>
      <c r="D308" s="13">
        <v>1730</v>
      </c>
      <c r="E308" s="18" t="s">
        <v>40</v>
      </c>
      <c r="F308" s="15"/>
      <c r="G308" s="15"/>
      <c r="H308" s="15"/>
      <c r="I308" s="15"/>
      <c r="J308" s="20" t="s">
        <v>100</v>
      </c>
      <c r="K308" s="21">
        <v>2099</v>
      </c>
      <c r="L308" s="18" t="s">
        <v>44</v>
      </c>
      <c r="M308" s="19">
        <v>103.38333333333334</v>
      </c>
      <c r="N308" s="19">
        <v>151.83099999999999</v>
      </c>
      <c r="P308" s="1" t="s">
        <v>41</v>
      </c>
      <c r="Q308" s="1">
        <v>46.751784099999902</v>
      </c>
      <c r="R308" s="1">
        <v>7.0906704999999999</v>
      </c>
      <c r="S308" s="1" t="s">
        <v>45</v>
      </c>
      <c r="T308" s="1">
        <v>47.428670399999902</v>
      </c>
      <c r="U308" s="1">
        <v>7.0812714999999997</v>
      </c>
      <c r="Y308" s="64">
        <f>VLOOKUP($C308,CHOOSE({1,2},Tableau2[ADRESSE],Tableau2[Num]),2,FALSE)</f>
        <v>21</v>
      </c>
      <c r="Z308" s="64">
        <f>VLOOKUP($J308,CHOOSE({1,2},Tableau2[ADRESSE],Tableau2[Num]),2,FALSE)</f>
        <v>1</v>
      </c>
      <c r="AA308" s="64" t="str">
        <f t="shared" si="4"/>
        <v>211</v>
      </c>
    </row>
    <row r="309" spans="1:27" x14ac:dyDescent="0.25">
      <c r="A309" s="27"/>
      <c r="B309" s="27"/>
      <c r="C309" s="45" t="s">
        <v>98</v>
      </c>
      <c r="D309" s="13">
        <v>1730</v>
      </c>
      <c r="E309" s="18" t="s">
        <v>40</v>
      </c>
      <c r="F309" s="15"/>
      <c r="G309" s="15"/>
      <c r="H309" s="15"/>
      <c r="I309" s="15"/>
      <c r="J309" s="20" t="s">
        <v>101</v>
      </c>
      <c r="K309" s="21">
        <v>1042</v>
      </c>
      <c r="L309" s="18" t="s">
        <v>46</v>
      </c>
      <c r="M309" s="19">
        <v>52.68333333333333</v>
      </c>
      <c r="N309" s="19">
        <v>74.183000000000007</v>
      </c>
      <c r="P309" s="1" t="s">
        <v>41</v>
      </c>
      <c r="Q309" s="1">
        <v>46.751784099999902</v>
      </c>
      <c r="R309" s="1">
        <v>7.0906704999999999</v>
      </c>
      <c r="S309" s="1" t="s">
        <v>47</v>
      </c>
      <c r="T309" s="1">
        <v>46.621691899999902</v>
      </c>
      <c r="U309" s="1">
        <v>6.5910959999999896</v>
      </c>
      <c r="Y309" s="64">
        <f>VLOOKUP($C309,CHOOSE({1,2},Tableau2[ADRESSE],Tableau2[Num]),2,FALSE)</f>
        <v>21</v>
      </c>
      <c r="Z309" s="64">
        <f>VLOOKUP($J309,CHOOSE({1,2},Tableau2[ADRESSE],Tableau2[Num]),2,FALSE)</f>
        <v>12</v>
      </c>
      <c r="AA309" s="64" t="str">
        <f t="shared" si="4"/>
        <v>2112</v>
      </c>
    </row>
    <row r="310" spans="1:27" x14ac:dyDescent="0.25">
      <c r="A310" s="27"/>
      <c r="B310" s="27"/>
      <c r="C310" s="45" t="s">
        <v>98</v>
      </c>
      <c r="D310" s="13">
        <v>1730</v>
      </c>
      <c r="E310" s="18" t="s">
        <v>40</v>
      </c>
      <c r="F310" s="15"/>
      <c r="G310" s="15"/>
      <c r="H310" s="15"/>
      <c r="I310" s="15"/>
      <c r="J310" s="20" t="s">
        <v>102</v>
      </c>
      <c r="K310" s="21">
        <v>1523</v>
      </c>
      <c r="L310" s="18" t="s">
        <v>48</v>
      </c>
      <c r="M310" s="19">
        <v>27.533333333333335</v>
      </c>
      <c r="N310" s="19">
        <v>25.228000000000002</v>
      </c>
      <c r="P310" s="1" t="s">
        <v>41</v>
      </c>
      <c r="Q310" s="1">
        <v>46.751784099999902</v>
      </c>
      <c r="R310" s="1">
        <v>7.0906704999999999</v>
      </c>
      <c r="S310" s="1" t="s">
        <v>49</v>
      </c>
      <c r="T310" s="1">
        <v>46.764646999999997</v>
      </c>
      <c r="U310" s="1">
        <v>6.8932726999999998</v>
      </c>
      <c r="Y310" s="64">
        <f>VLOOKUP($C310,CHOOSE({1,2},Tableau2[ADRESSE],Tableau2[Num]),2,FALSE)</f>
        <v>21</v>
      </c>
      <c r="Z310" s="64">
        <f>VLOOKUP($J310,CHOOSE({1,2},Tableau2[ADRESSE],Tableau2[Num]),2,FALSE)</f>
        <v>5</v>
      </c>
      <c r="AA310" s="64" t="str">
        <f t="shared" si="4"/>
        <v>215</v>
      </c>
    </row>
    <row r="311" spans="1:27" x14ac:dyDescent="0.25">
      <c r="A311" s="27"/>
      <c r="B311" s="27"/>
      <c r="C311" s="45" t="s">
        <v>98</v>
      </c>
      <c r="D311" s="13">
        <v>1730</v>
      </c>
      <c r="E311" s="18" t="s">
        <v>40</v>
      </c>
      <c r="F311" s="15"/>
      <c r="G311" s="15"/>
      <c r="H311" s="15"/>
      <c r="I311" s="15"/>
      <c r="J311" s="20" t="s">
        <v>103</v>
      </c>
      <c r="K311" s="21">
        <v>1725</v>
      </c>
      <c r="L311" s="18" t="s">
        <v>50</v>
      </c>
      <c r="M311" s="19">
        <v>6.3833333333333337</v>
      </c>
      <c r="N311" s="19">
        <v>5.032</v>
      </c>
      <c r="P311" s="1" t="s">
        <v>41</v>
      </c>
      <c r="Q311" s="1">
        <v>46.751784099999902</v>
      </c>
      <c r="R311" s="1">
        <v>7.0906704999999999</v>
      </c>
      <c r="S311" s="1" t="s">
        <v>51</v>
      </c>
      <c r="T311" s="1">
        <v>46.782913499999999</v>
      </c>
      <c r="U311" s="1">
        <v>7.1111233</v>
      </c>
      <c r="Y311" s="64">
        <f>VLOOKUP($C311,CHOOSE({1,2},Tableau2[ADRESSE],Tableau2[Num]),2,FALSE)</f>
        <v>21</v>
      </c>
      <c r="Z311" s="64">
        <f>VLOOKUP($J311,CHOOSE({1,2},Tableau2[ADRESSE],Tableau2[Num]),2,FALSE)</f>
        <v>2</v>
      </c>
      <c r="AA311" s="64" t="str">
        <f t="shared" si="4"/>
        <v>212</v>
      </c>
    </row>
    <row r="312" spans="1:27" x14ac:dyDescent="0.25">
      <c r="A312" s="27"/>
      <c r="B312" s="27"/>
      <c r="C312" s="45" t="s">
        <v>98</v>
      </c>
      <c r="D312" s="13">
        <v>1730</v>
      </c>
      <c r="E312" s="18" t="s">
        <v>40</v>
      </c>
      <c r="F312" s="15"/>
      <c r="G312" s="15"/>
      <c r="H312" s="15"/>
      <c r="I312" s="15"/>
      <c r="J312" s="20" t="s">
        <v>104</v>
      </c>
      <c r="K312" s="21">
        <v>2074</v>
      </c>
      <c r="L312" s="18" t="s">
        <v>52</v>
      </c>
      <c r="M312" s="19">
        <v>46.35</v>
      </c>
      <c r="N312" s="19">
        <v>48.018999999999998</v>
      </c>
      <c r="P312" s="1" t="s">
        <v>41</v>
      </c>
      <c r="Q312" s="1">
        <v>46.751784099999902</v>
      </c>
      <c r="R312" s="1">
        <v>7.0906704999999999</v>
      </c>
      <c r="S312" s="1" t="s">
        <v>53</v>
      </c>
      <c r="T312" s="1">
        <v>47.00788</v>
      </c>
      <c r="U312" s="1">
        <v>7.0238100000000001</v>
      </c>
      <c r="Y312" s="64">
        <f>VLOOKUP($C312,CHOOSE({1,2},Tableau2[ADRESSE],Tableau2[Num]),2,FALSE)</f>
        <v>21</v>
      </c>
      <c r="Z312" s="64">
        <f>VLOOKUP($J312,CHOOSE({1,2},Tableau2[ADRESSE],Tableau2[Num]),2,FALSE)</f>
        <v>4</v>
      </c>
      <c r="AA312" s="64" t="str">
        <f t="shared" si="4"/>
        <v>214</v>
      </c>
    </row>
    <row r="313" spans="1:27" x14ac:dyDescent="0.25">
      <c r="A313" s="15"/>
      <c r="B313" s="15"/>
      <c r="C313" s="45" t="s">
        <v>98</v>
      </c>
      <c r="D313" s="13">
        <v>1730</v>
      </c>
      <c r="E313" s="18" t="s">
        <v>40</v>
      </c>
      <c r="F313" s="15"/>
      <c r="G313" s="15"/>
      <c r="H313" s="15"/>
      <c r="I313" s="15"/>
      <c r="J313" s="20" t="s">
        <v>105</v>
      </c>
      <c r="K313" s="21">
        <v>1038</v>
      </c>
      <c r="L313" s="18" t="s">
        <v>54</v>
      </c>
      <c r="M313" s="19">
        <v>48.56666666666667</v>
      </c>
      <c r="N313" s="19">
        <v>44.365000000000002</v>
      </c>
      <c r="P313" s="1" t="s">
        <v>41</v>
      </c>
      <c r="Q313" s="1">
        <v>46.751784099999902</v>
      </c>
      <c r="R313" s="1">
        <v>7.0906704999999999</v>
      </c>
      <c r="S313" s="1" t="s">
        <v>55</v>
      </c>
      <c r="T313" s="1">
        <v>46.692062200000002</v>
      </c>
      <c r="U313" s="1">
        <v>6.7085869999999996</v>
      </c>
      <c r="Y313" s="64">
        <f>VLOOKUP($C313,CHOOSE({1,2},Tableau2[ADRESSE],Tableau2[Num]),2,FALSE)</f>
        <v>21</v>
      </c>
      <c r="Z313" s="64">
        <f>VLOOKUP($J313,CHOOSE({1,2},Tableau2[ADRESSE],Tableau2[Num]),2,FALSE)</f>
        <v>20</v>
      </c>
      <c r="AA313" s="64" t="str">
        <f t="shared" si="4"/>
        <v>2120</v>
      </c>
    </row>
    <row r="314" spans="1:27" x14ac:dyDescent="0.25">
      <c r="A314" s="27"/>
      <c r="B314" s="27"/>
      <c r="C314" s="45" t="s">
        <v>98</v>
      </c>
      <c r="D314" s="13">
        <v>1730</v>
      </c>
      <c r="E314" s="18" t="s">
        <v>40</v>
      </c>
      <c r="F314" s="15"/>
      <c r="G314" s="15"/>
      <c r="H314" s="15"/>
      <c r="I314" s="15"/>
      <c r="J314" s="20" t="s">
        <v>107</v>
      </c>
      <c r="K314" s="21">
        <v>1483</v>
      </c>
      <c r="L314" s="18" t="s">
        <v>56</v>
      </c>
      <c r="M314" s="19">
        <v>28.383333333333333</v>
      </c>
      <c r="N314" s="19">
        <v>24.911999999999999</v>
      </c>
      <c r="P314" s="1" t="s">
        <v>41</v>
      </c>
      <c r="Q314" s="1">
        <v>46.751784099999902</v>
      </c>
      <c r="R314" s="1">
        <v>7.0906704999999999</v>
      </c>
      <c r="S314" s="1" t="s">
        <v>57</v>
      </c>
      <c r="T314" s="1">
        <v>46.805825599999999</v>
      </c>
      <c r="U314" s="1">
        <v>6.8682451999999996</v>
      </c>
      <c r="Y314" s="64">
        <f>VLOOKUP($C314,CHOOSE({1,2},Tableau2[ADRESSE],Tableau2[Num]),2,FALSE)</f>
        <v>21</v>
      </c>
      <c r="Z314" s="64">
        <f>VLOOKUP($J314,CHOOSE({1,2},Tableau2[ADRESSE],Tableau2[Num]),2,FALSE)</f>
        <v>22</v>
      </c>
      <c r="AA314" s="64" t="str">
        <f t="shared" si="4"/>
        <v>2122</v>
      </c>
    </row>
    <row r="315" spans="1:27" x14ac:dyDescent="0.25">
      <c r="A315" s="27"/>
      <c r="B315" s="27"/>
      <c r="C315" s="45" t="s">
        <v>98</v>
      </c>
      <c r="D315" s="13">
        <v>1730</v>
      </c>
      <c r="E315" s="18" t="s">
        <v>40</v>
      </c>
      <c r="F315" s="15"/>
      <c r="G315" s="15"/>
      <c r="H315" s="15"/>
      <c r="I315" s="15"/>
      <c r="J315" s="20" t="s">
        <v>106</v>
      </c>
      <c r="K315" s="21">
        <v>1734</v>
      </c>
      <c r="L315" s="18" t="s">
        <v>58</v>
      </c>
      <c r="M315" s="19">
        <v>15.6</v>
      </c>
      <c r="N315" s="19">
        <v>12.025</v>
      </c>
      <c r="P315" s="1" t="s">
        <v>41</v>
      </c>
      <c r="Q315" s="1">
        <v>46.751784099999902</v>
      </c>
      <c r="R315" s="1">
        <v>7.0906704999999999</v>
      </c>
      <c r="S315" s="1" t="s">
        <v>59</v>
      </c>
      <c r="T315" s="1">
        <v>46.768878600000001</v>
      </c>
      <c r="U315" s="1">
        <v>7.1987844000000001</v>
      </c>
      <c r="Y315" s="64">
        <f>VLOOKUP($C315,CHOOSE({1,2},Tableau2[ADRESSE],Tableau2[Num]),2,FALSE)</f>
        <v>21</v>
      </c>
      <c r="Z315" s="64">
        <f>VLOOKUP($J315,CHOOSE({1,2},Tableau2[ADRESSE],Tableau2[Num]),2,FALSE)</f>
        <v>23</v>
      </c>
      <c r="AA315" s="64" t="str">
        <f t="shared" si="4"/>
        <v>2123</v>
      </c>
    </row>
    <row r="316" spans="1:27" x14ac:dyDescent="0.25">
      <c r="A316" s="27"/>
      <c r="B316" s="27"/>
      <c r="C316" s="45" t="s">
        <v>98</v>
      </c>
      <c r="D316" s="13">
        <v>1730</v>
      </c>
      <c r="E316" s="18" t="s">
        <v>40</v>
      </c>
      <c r="F316" s="15"/>
      <c r="G316" s="15"/>
      <c r="H316" s="15"/>
      <c r="I316" s="15"/>
      <c r="J316" s="20" t="s">
        <v>84</v>
      </c>
      <c r="K316" s="21">
        <v>1642</v>
      </c>
      <c r="L316" s="18" t="s">
        <v>16</v>
      </c>
      <c r="M316" s="19">
        <v>13.733333333333333</v>
      </c>
      <c r="N316" s="19">
        <v>13.156000000000001</v>
      </c>
      <c r="P316" s="1" t="s">
        <v>41</v>
      </c>
      <c r="Q316" s="1">
        <v>46.751784099999902</v>
      </c>
      <c r="R316" s="1">
        <v>7.0906704999999999</v>
      </c>
      <c r="S316" s="1" t="s">
        <v>85</v>
      </c>
      <c r="T316" s="1">
        <v>46.669365800000001</v>
      </c>
      <c r="U316" s="1">
        <v>7.0570814999999998</v>
      </c>
      <c r="Y316" s="64">
        <f>VLOOKUP($C316,CHOOSE({1,2},Tableau2[ADRESSE],Tableau2[Num]),2,FALSE)</f>
        <v>21</v>
      </c>
      <c r="Z316" s="64" t="e">
        <f>VLOOKUP($J316,CHOOSE({1,2},Tableau2[ADRESSE],Tableau2[Num]),2,FALSE)</f>
        <v>#N/A</v>
      </c>
      <c r="AA316" s="64" t="e">
        <f t="shared" si="4"/>
        <v>#N/A</v>
      </c>
    </row>
    <row r="317" spans="1:27" x14ac:dyDescent="0.25">
      <c r="A317" s="27"/>
      <c r="B317" s="27"/>
      <c r="C317" s="45" t="s">
        <v>98</v>
      </c>
      <c r="D317" s="13">
        <v>1730</v>
      </c>
      <c r="E317" s="18" t="s">
        <v>40</v>
      </c>
      <c r="F317" s="15"/>
      <c r="G317" s="15"/>
      <c r="H317" s="15"/>
      <c r="I317" s="15"/>
      <c r="J317" s="20" t="s">
        <v>108</v>
      </c>
      <c r="K317" s="21">
        <v>1242</v>
      </c>
      <c r="L317" s="18" t="s">
        <v>86</v>
      </c>
      <c r="M317" s="19">
        <v>1</v>
      </c>
      <c r="N317" s="19">
        <v>1</v>
      </c>
      <c r="Y317" s="64">
        <f>VLOOKUP($C317,CHOOSE({1,2},Tableau2[ADRESSE],Tableau2[Num]),2,FALSE)</f>
        <v>21</v>
      </c>
      <c r="Z317" s="64">
        <f>VLOOKUP($J317,CHOOSE({1,2},Tableau2[ADRESSE],Tableau2[Num]),2,FALSE)</f>
        <v>24</v>
      </c>
      <c r="AA317" s="64" t="str">
        <f t="shared" si="4"/>
        <v>2124</v>
      </c>
    </row>
    <row r="318" spans="1:27" x14ac:dyDescent="0.25">
      <c r="A318" s="15"/>
      <c r="B318" s="15"/>
      <c r="C318" s="49" t="s">
        <v>99</v>
      </c>
      <c r="D318" s="17">
        <v>1721</v>
      </c>
      <c r="E318" s="18" t="s">
        <v>42</v>
      </c>
      <c r="F318" s="15">
        <v>46.743727999999997</v>
      </c>
      <c r="G318" s="15">
        <v>6.5010570000000003</v>
      </c>
      <c r="H318" s="15"/>
      <c r="I318" s="15"/>
      <c r="J318" s="20" t="s">
        <v>87</v>
      </c>
      <c r="K318" s="21">
        <v>1355</v>
      </c>
      <c r="L318" s="18" t="s">
        <v>17</v>
      </c>
      <c r="M318" s="19">
        <v>37.516666666666666</v>
      </c>
      <c r="N318" s="19">
        <v>54.767000000000003</v>
      </c>
      <c r="P318" s="1" t="s">
        <v>43</v>
      </c>
      <c r="Q318" s="1">
        <v>46.875567599999997</v>
      </c>
      <c r="R318" s="1">
        <v>7.0530827</v>
      </c>
      <c r="S318" s="1" t="s">
        <v>18</v>
      </c>
      <c r="T318" s="1">
        <v>46.743716900000003</v>
      </c>
      <c r="U318" s="1">
        <v>6.5010631999999999</v>
      </c>
      <c r="Y318" s="64">
        <f>VLOOKUP($C318,CHOOSE({1,2},Tableau2[ADRESSE],Tableau2[Num]),2,FALSE)</f>
        <v>9</v>
      </c>
      <c r="Z318" s="64">
        <f>VLOOKUP($J318,CHOOSE({1,2},Tableau2[ADRESSE],Tableau2[Num]),2,FALSE)</f>
        <v>3</v>
      </c>
      <c r="AA318" s="64" t="str">
        <f t="shared" si="4"/>
        <v>93</v>
      </c>
    </row>
    <row r="319" spans="1:27" x14ac:dyDescent="0.25">
      <c r="A319" s="27"/>
      <c r="B319" s="27"/>
      <c r="C319" s="49" t="s">
        <v>99</v>
      </c>
      <c r="D319" s="17">
        <v>1721</v>
      </c>
      <c r="E319" s="18" t="s">
        <v>42</v>
      </c>
      <c r="F319" s="15">
        <v>46.827877999999998</v>
      </c>
      <c r="G319" s="15">
        <v>6.6756169999999999</v>
      </c>
      <c r="H319" s="15"/>
      <c r="I319" s="15"/>
      <c r="J319" s="20" t="s">
        <v>88</v>
      </c>
      <c r="K319" s="21">
        <v>1422</v>
      </c>
      <c r="L319" s="18" t="s">
        <v>19</v>
      </c>
      <c r="M319" s="19">
        <v>31.333333333333332</v>
      </c>
      <c r="N319" s="19">
        <v>47.939</v>
      </c>
      <c r="P319" s="1" t="s">
        <v>43</v>
      </c>
      <c r="Q319" s="1">
        <v>46.875567599999997</v>
      </c>
      <c r="R319" s="1">
        <v>7.0530827</v>
      </c>
      <c r="S319" s="1" t="s">
        <v>20</v>
      </c>
      <c r="T319" s="1">
        <v>46.827875200000001</v>
      </c>
      <c r="U319" s="1">
        <v>6.6756111999999996</v>
      </c>
      <c r="Y319" s="64">
        <f>VLOOKUP($C319,CHOOSE({1,2},Tableau2[ADRESSE],Tableau2[Num]),2,FALSE)</f>
        <v>9</v>
      </c>
      <c r="Z319" s="64">
        <f>VLOOKUP($J319,CHOOSE({1,2},Tableau2[ADRESSE],Tableau2[Num]),2,FALSE)</f>
        <v>6</v>
      </c>
      <c r="AA319" s="64" t="str">
        <f t="shared" si="4"/>
        <v>96</v>
      </c>
    </row>
    <row r="320" spans="1:27" x14ac:dyDescent="0.25">
      <c r="A320" s="27"/>
      <c r="B320" s="27"/>
      <c r="C320" s="49" t="s">
        <v>99</v>
      </c>
      <c r="D320" s="17">
        <v>1721</v>
      </c>
      <c r="E320" s="18" t="s">
        <v>42</v>
      </c>
      <c r="F320" s="15"/>
      <c r="G320" s="15"/>
      <c r="H320" s="15"/>
      <c r="I320" s="15"/>
      <c r="J320" s="20" t="s">
        <v>110</v>
      </c>
      <c r="K320" s="21">
        <v>1400</v>
      </c>
      <c r="L320" s="18" t="s">
        <v>21</v>
      </c>
      <c r="M320" s="19">
        <v>26.366666666666667</v>
      </c>
      <c r="N320" s="19">
        <v>38.256</v>
      </c>
      <c r="P320" s="1" t="s">
        <v>43</v>
      </c>
      <c r="Q320" s="1">
        <v>46.875567599999997</v>
      </c>
      <c r="R320" s="1">
        <v>7.0530827</v>
      </c>
      <c r="S320" s="1" t="s">
        <v>22</v>
      </c>
      <c r="T320" s="1">
        <v>46.761330100000002</v>
      </c>
      <c r="U320" s="1">
        <v>6.6392927999999998</v>
      </c>
      <c r="Y320" s="64">
        <f>VLOOKUP($C320,CHOOSE({1,2},Tableau2[ADRESSE],Tableau2[Num]),2,FALSE)</f>
        <v>9</v>
      </c>
      <c r="Z320" s="64">
        <f>VLOOKUP($J320,CHOOSE({1,2},Tableau2[ADRESSE],Tableau2[Num]),2,FALSE)</f>
        <v>7</v>
      </c>
      <c r="AA320" s="64" t="str">
        <f t="shared" si="4"/>
        <v>97</v>
      </c>
    </row>
    <row r="321" spans="1:27" x14ac:dyDescent="0.25">
      <c r="A321" s="28"/>
      <c r="B321" s="28"/>
      <c r="C321" s="49" t="s">
        <v>99</v>
      </c>
      <c r="D321" s="17">
        <v>1721</v>
      </c>
      <c r="E321" s="18" t="s">
        <v>42</v>
      </c>
      <c r="F321" s="15"/>
      <c r="G321" s="15"/>
      <c r="H321" s="15"/>
      <c r="I321" s="15"/>
      <c r="J321" s="20" t="s">
        <v>89</v>
      </c>
      <c r="K321" s="21">
        <v>1188</v>
      </c>
      <c r="L321" s="18" t="s">
        <v>23</v>
      </c>
      <c r="M321" s="19">
        <v>60.466666666666669</v>
      </c>
      <c r="N321" s="19">
        <v>89.918000000000006</v>
      </c>
      <c r="P321" s="1" t="s">
        <v>43</v>
      </c>
      <c r="Q321" s="1">
        <v>46.875567599999997</v>
      </c>
      <c r="R321" s="1">
        <v>7.0530827</v>
      </c>
      <c r="S321" s="1" t="s">
        <v>24</v>
      </c>
      <c r="T321" s="1">
        <v>46.508026299999997</v>
      </c>
      <c r="U321" s="1">
        <v>6.3140438999999997</v>
      </c>
      <c r="Y321" s="64">
        <f>VLOOKUP($C321,CHOOSE({1,2},Tableau2[ADRESSE],Tableau2[Num]),2,FALSE)</f>
        <v>9</v>
      </c>
      <c r="Z321" s="64">
        <f>VLOOKUP($J321,CHOOSE({1,2},Tableau2[ADRESSE],Tableau2[Num]),2,FALSE)</f>
        <v>8</v>
      </c>
      <c r="AA321" s="64" t="str">
        <f t="shared" si="4"/>
        <v>98</v>
      </c>
    </row>
    <row r="322" spans="1:27" x14ac:dyDescent="0.25">
      <c r="A322" s="27"/>
      <c r="B322" s="27"/>
      <c r="C322" s="49" t="s">
        <v>99</v>
      </c>
      <c r="D322" s="17">
        <v>1721</v>
      </c>
      <c r="E322" s="18" t="s">
        <v>42</v>
      </c>
      <c r="F322" s="15"/>
      <c r="G322" s="15"/>
      <c r="H322" s="15"/>
      <c r="I322" s="15"/>
      <c r="J322" s="20" t="s">
        <v>90</v>
      </c>
      <c r="K322" s="21">
        <v>1073</v>
      </c>
      <c r="L322" s="18" t="s">
        <v>25</v>
      </c>
      <c r="M322" s="19">
        <v>45.216666666666669</v>
      </c>
      <c r="N322" s="19">
        <v>51.204000000000001</v>
      </c>
      <c r="P322" s="1" t="s">
        <v>43</v>
      </c>
      <c r="Q322" s="1">
        <v>46.875567599999997</v>
      </c>
      <c r="R322" s="1">
        <v>7.0530827</v>
      </c>
      <c r="S322" s="1" t="s">
        <v>26</v>
      </c>
      <c r="T322" s="1">
        <v>46.539141299999997</v>
      </c>
      <c r="U322" s="1">
        <v>6.7077640999999897</v>
      </c>
      <c r="Y322" s="64">
        <f>VLOOKUP($C322,CHOOSE({1,2},Tableau2[ADRESSE],Tableau2[Num]),2,FALSE)</f>
        <v>9</v>
      </c>
      <c r="Z322" s="64">
        <f>VLOOKUP($J322,CHOOSE({1,2},Tableau2[ADRESSE],Tableau2[Num]),2,FALSE)</f>
        <v>10</v>
      </c>
      <c r="AA322" s="64" t="str">
        <f t="shared" si="4"/>
        <v>910</v>
      </c>
    </row>
    <row r="323" spans="1:27" x14ac:dyDescent="0.25">
      <c r="A323" s="27"/>
      <c r="B323" s="27"/>
      <c r="C323" s="49" t="s">
        <v>99</v>
      </c>
      <c r="D323" s="17">
        <v>1721</v>
      </c>
      <c r="E323" s="18" t="s">
        <v>42</v>
      </c>
      <c r="F323" s="15"/>
      <c r="G323" s="15"/>
      <c r="H323" s="15"/>
      <c r="I323" s="15"/>
      <c r="J323" s="20" t="s">
        <v>111</v>
      </c>
      <c r="K323" s="21">
        <v>1214</v>
      </c>
      <c r="L323" s="18" t="s">
        <v>27</v>
      </c>
      <c r="M323" s="19">
        <v>77.599999999999994</v>
      </c>
      <c r="N323" s="19">
        <v>123.27200000000001</v>
      </c>
      <c r="P323" s="1" t="s">
        <v>43</v>
      </c>
      <c r="Q323" s="1">
        <v>46.875567599999997</v>
      </c>
      <c r="R323" s="1">
        <v>7.0530827</v>
      </c>
      <c r="S323" s="1" t="s">
        <v>28</v>
      </c>
      <c r="T323" s="1">
        <v>46.2211669</v>
      </c>
      <c r="U323" s="1">
        <v>6.0718948999999904</v>
      </c>
      <c r="Y323" s="64">
        <f>VLOOKUP($C323,CHOOSE({1,2},Tableau2[ADRESSE],Tableau2[Num]),2,FALSE)</f>
        <v>9</v>
      </c>
      <c r="Z323" s="64" t="e">
        <f>VLOOKUP($J323,CHOOSE({1,2},Tableau2[ADRESSE],Tableau2[Num]),2,FALSE)</f>
        <v>#N/A</v>
      </c>
      <c r="AA323" s="64" t="e">
        <f t="shared" si="4"/>
        <v>#N/A</v>
      </c>
    </row>
    <row r="324" spans="1:27" x14ac:dyDescent="0.25">
      <c r="A324" s="27"/>
      <c r="B324" s="27"/>
      <c r="C324" s="49" t="s">
        <v>99</v>
      </c>
      <c r="D324" s="17">
        <v>1721</v>
      </c>
      <c r="E324" s="18" t="s">
        <v>42</v>
      </c>
      <c r="F324" s="15"/>
      <c r="G324" s="15"/>
      <c r="H324" s="15"/>
      <c r="I324" s="15"/>
      <c r="J324" s="20" t="s">
        <v>92</v>
      </c>
      <c r="K324" s="21">
        <v>1144</v>
      </c>
      <c r="L324" s="18" t="s">
        <v>29</v>
      </c>
      <c r="M324" s="19">
        <v>59.4</v>
      </c>
      <c r="N324" s="19">
        <v>79.239000000000004</v>
      </c>
      <c r="P324" s="1" t="s">
        <v>43</v>
      </c>
      <c r="Q324" s="1">
        <v>46.875567599999997</v>
      </c>
      <c r="R324" s="1">
        <v>7.0530827</v>
      </c>
      <c r="S324" s="1" t="s">
        <v>30</v>
      </c>
      <c r="T324" s="1">
        <v>46.551454100000001</v>
      </c>
      <c r="U324" s="1">
        <v>6.3751180999999999</v>
      </c>
      <c r="Y324" s="64">
        <f>VLOOKUP($C324,CHOOSE({1,2},Tableau2[ADRESSE],Tableau2[Num]),2,FALSE)</f>
        <v>9</v>
      </c>
      <c r="Z324" s="64">
        <f>VLOOKUP($J324,CHOOSE({1,2},Tableau2[ADRESSE],Tableau2[Num]),2,FALSE)</f>
        <v>13</v>
      </c>
      <c r="AA324" s="64" t="str">
        <f t="shared" si="4"/>
        <v>913</v>
      </c>
    </row>
    <row r="325" spans="1:27" x14ac:dyDescent="0.25">
      <c r="A325" s="27"/>
      <c r="B325" s="27"/>
      <c r="C325" s="49" t="s">
        <v>99</v>
      </c>
      <c r="D325" s="17">
        <v>1721</v>
      </c>
      <c r="E325" s="18" t="s">
        <v>42</v>
      </c>
      <c r="F325" s="15"/>
      <c r="G325" s="15"/>
      <c r="H325" s="15"/>
      <c r="I325" s="15"/>
      <c r="J325" s="20" t="s">
        <v>93</v>
      </c>
      <c r="K325" s="21">
        <v>1196</v>
      </c>
      <c r="L325" s="18" t="s">
        <v>31</v>
      </c>
      <c r="M325" s="19">
        <v>59.466666666666669</v>
      </c>
      <c r="N325" s="19">
        <v>94.527000000000001</v>
      </c>
      <c r="P325" s="1" t="s">
        <v>43</v>
      </c>
      <c r="Q325" s="1">
        <v>46.875567599999997</v>
      </c>
      <c r="R325" s="1">
        <v>7.0530827</v>
      </c>
      <c r="S325" s="1" t="s">
        <v>32</v>
      </c>
      <c r="T325" s="1">
        <v>46.4148517</v>
      </c>
      <c r="U325" s="1">
        <v>6.2609893999999997</v>
      </c>
      <c r="Y325" s="64">
        <f>VLOOKUP($C325,CHOOSE({1,2},Tableau2[ADRESSE],Tableau2[Num]),2,FALSE)</f>
        <v>9</v>
      </c>
      <c r="Z325" s="64">
        <f>VLOOKUP($J325,CHOOSE({1,2},Tableau2[ADRESSE],Tableau2[Num]),2,FALSE)</f>
        <v>15</v>
      </c>
      <c r="AA325" s="64" t="str">
        <f t="shared" si="4"/>
        <v>915</v>
      </c>
    </row>
    <row r="326" spans="1:27" x14ac:dyDescent="0.25">
      <c r="A326" s="27"/>
      <c r="B326" s="27"/>
      <c r="C326" s="49" t="s">
        <v>99</v>
      </c>
      <c r="D326" s="17">
        <v>1721</v>
      </c>
      <c r="E326" s="18" t="s">
        <v>42</v>
      </c>
      <c r="F326" s="15"/>
      <c r="G326" s="15"/>
      <c r="H326" s="15"/>
      <c r="I326" s="15"/>
      <c r="J326" s="20" t="s">
        <v>94</v>
      </c>
      <c r="K326" s="21">
        <v>1214</v>
      </c>
      <c r="L326" s="18" t="s">
        <v>27</v>
      </c>
      <c r="M326" s="19">
        <v>75.099999999999994</v>
      </c>
      <c r="N326" s="19">
        <v>121.464</v>
      </c>
      <c r="P326" s="1" t="s">
        <v>43</v>
      </c>
      <c r="Q326" s="1">
        <v>46.875567599999997</v>
      </c>
      <c r="R326" s="1">
        <v>7.0530827</v>
      </c>
      <c r="S326" s="1" t="s">
        <v>33</v>
      </c>
      <c r="T326" s="1">
        <v>46.215649999999997</v>
      </c>
      <c r="U326" s="1">
        <v>6.10168</v>
      </c>
      <c r="Y326" s="64">
        <f>VLOOKUP($C326,CHOOSE({1,2},Tableau2[ADRESSE],Tableau2[Num]),2,FALSE)</f>
        <v>9</v>
      </c>
      <c r="Z326" s="64">
        <f>VLOOKUP($J326,CHOOSE({1,2},Tableau2[ADRESSE],Tableau2[Num]),2,FALSE)</f>
        <v>16</v>
      </c>
      <c r="AA326" s="64" t="str">
        <f t="shared" si="4"/>
        <v>916</v>
      </c>
    </row>
    <row r="327" spans="1:27" x14ac:dyDescent="0.25">
      <c r="A327" s="15"/>
      <c r="B327" s="15"/>
      <c r="C327" s="49" t="s">
        <v>99</v>
      </c>
      <c r="D327" s="17">
        <v>1721</v>
      </c>
      <c r="E327" s="18" t="s">
        <v>42</v>
      </c>
      <c r="F327" s="15"/>
      <c r="G327" s="15"/>
      <c r="H327" s="15"/>
      <c r="I327" s="15"/>
      <c r="J327" s="20" t="s">
        <v>95</v>
      </c>
      <c r="K327" s="21">
        <v>1227</v>
      </c>
      <c r="L327" s="18" t="s">
        <v>34</v>
      </c>
      <c r="M327" s="19">
        <v>83.333333333333329</v>
      </c>
      <c r="N327" s="19">
        <v>132.84299999999999</v>
      </c>
      <c r="P327" s="1" t="s">
        <v>43</v>
      </c>
      <c r="Q327" s="1">
        <v>46.875567599999997</v>
      </c>
      <c r="R327" s="1">
        <v>7.0530827</v>
      </c>
      <c r="S327" s="1" t="s">
        <v>35</v>
      </c>
      <c r="T327" s="1">
        <v>46.177252499999902</v>
      </c>
      <c r="U327" s="1">
        <v>6.1305909999999999</v>
      </c>
      <c r="Y327" s="64">
        <f>VLOOKUP($C327,CHOOSE({1,2},Tableau2[ADRESSE],Tableau2[Num]),2,FALSE)</f>
        <v>9</v>
      </c>
      <c r="Z327" s="64">
        <f>VLOOKUP($J327,CHOOSE({1,2},Tableau2[ADRESSE],Tableau2[Num]),2,FALSE)</f>
        <v>17</v>
      </c>
      <c r="AA327" s="64" t="str">
        <f t="shared" si="4"/>
        <v>917</v>
      </c>
    </row>
    <row r="328" spans="1:27" x14ac:dyDescent="0.25">
      <c r="A328" s="27"/>
      <c r="B328" s="27"/>
      <c r="C328" s="49" t="s">
        <v>99</v>
      </c>
      <c r="D328" s="17">
        <v>1721</v>
      </c>
      <c r="E328" s="18" t="s">
        <v>42</v>
      </c>
      <c r="F328" s="15"/>
      <c r="G328" s="15"/>
      <c r="H328" s="15"/>
      <c r="I328" s="15"/>
      <c r="J328" s="20" t="s">
        <v>96</v>
      </c>
      <c r="K328" s="21">
        <v>1348</v>
      </c>
      <c r="L328" s="18" t="s">
        <v>36</v>
      </c>
      <c r="M328" s="19">
        <v>71.5</v>
      </c>
      <c r="N328" s="19">
        <v>86.897000000000006</v>
      </c>
      <c r="P328" s="1" t="s">
        <v>43</v>
      </c>
      <c r="Q328" s="1">
        <v>46.875567599999997</v>
      </c>
      <c r="R328" s="1">
        <v>7.0530827</v>
      </c>
      <c r="S328" s="1" t="s">
        <v>37</v>
      </c>
      <c r="T328" s="1">
        <v>46.575484099999997</v>
      </c>
      <c r="U328" s="1">
        <v>6.1875650999999996</v>
      </c>
      <c r="Y328" s="64">
        <f>VLOOKUP($C328,CHOOSE({1,2},Tableau2[ADRESSE],Tableau2[Num]),2,FALSE)</f>
        <v>9</v>
      </c>
      <c r="Z328" s="64">
        <f>VLOOKUP($J328,CHOOSE({1,2},Tableau2[ADRESSE],Tableau2[Num]),2,FALSE)</f>
        <v>19</v>
      </c>
      <c r="AA328" s="64" t="str">
        <f t="shared" ref="AA328:AA391" si="5">Y328&amp;Z328</f>
        <v>919</v>
      </c>
    </row>
    <row r="329" spans="1:27" x14ac:dyDescent="0.25">
      <c r="A329" s="27"/>
      <c r="B329" s="27"/>
      <c r="C329" s="49" t="s">
        <v>99</v>
      </c>
      <c r="D329" s="17">
        <v>1721</v>
      </c>
      <c r="E329" s="18" t="s">
        <v>42</v>
      </c>
      <c r="F329" s="15"/>
      <c r="G329" s="15"/>
      <c r="H329" s="15"/>
      <c r="I329" s="15"/>
      <c r="J329" s="20" t="s">
        <v>97</v>
      </c>
      <c r="K329" s="21">
        <v>1637</v>
      </c>
      <c r="L329" s="18" t="s">
        <v>38</v>
      </c>
      <c r="M329" s="19">
        <v>46.15</v>
      </c>
      <c r="N329" s="19">
        <v>49.655999999999999</v>
      </c>
      <c r="P329" s="1" t="s">
        <v>43</v>
      </c>
      <c r="Q329" s="1">
        <v>46.875567599999997</v>
      </c>
      <c r="R329" s="1">
        <v>7.0530827</v>
      </c>
      <c r="S329" s="1" t="s">
        <v>39</v>
      </c>
      <c r="T329" s="1">
        <v>46.619399999999999</v>
      </c>
      <c r="U329" s="1">
        <v>7.1668607999999896</v>
      </c>
      <c r="Y329" s="64">
        <f>VLOOKUP($C329,CHOOSE({1,2},Tableau2[ADRESSE],Tableau2[Num]),2,FALSE)</f>
        <v>9</v>
      </c>
      <c r="Z329" s="64">
        <f>VLOOKUP($J329,CHOOSE({1,2},Tableau2[ADRESSE],Tableau2[Num]),2,FALSE)</f>
        <v>18</v>
      </c>
      <c r="AA329" s="64" t="str">
        <f t="shared" si="5"/>
        <v>918</v>
      </c>
    </row>
    <row r="330" spans="1:27" x14ac:dyDescent="0.25">
      <c r="A330" s="15"/>
      <c r="B330" s="15"/>
      <c r="C330" s="49" t="s">
        <v>99</v>
      </c>
      <c r="D330" s="17">
        <v>1721</v>
      </c>
      <c r="E330" s="18" t="s">
        <v>42</v>
      </c>
      <c r="F330" s="15"/>
      <c r="G330" s="15"/>
      <c r="H330" s="15"/>
      <c r="I330" s="15"/>
      <c r="J330" s="20" t="s">
        <v>98</v>
      </c>
      <c r="K330" s="21">
        <v>1730</v>
      </c>
      <c r="L330" s="18" t="s">
        <v>40</v>
      </c>
      <c r="M330" s="19">
        <v>23.583333333333332</v>
      </c>
      <c r="N330" s="19">
        <v>20.978999999999999</v>
      </c>
      <c r="P330" s="1" t="s">
        <v>43</v>
      </c>
      <c r="Q330" s="1">
        <v>46.875567599999997</v>
      </c>
      <c r="R330" s="1">
        <v>7.0530827</v>
      </c>
      <c r="S330" s="1" t="s">
        <v>41</v>
      </c>
      <c r="T330" s="1">
        <v>46.751784099999902</v>
      </c>
      <c r="U330" s="1">
        <v>7.0906704999999999</v>
      </c>
      <c r="Y330" s="64">
        <f>VLOOKUP($C330,CHOOSE({1,2},Tableau2[ADRESSE],Tableau2[Num]),2,FALSE)</f>
        <v>9</v>
      </c>
      <c r="Z330" s="64">
        <f>VLOOKUP($J330,CHOOSE({1,2},Tableau2[ADRESSE],Tableau2[Num]),2,FALSE)</f>
        <v>21</v>
      </c>
      <c r="AA330" s="64" t="str">
        <f t="shared" si="5"/>
        <v>921</v>
      </c>
    </row>
    <row r="331" spans="1:27" x14ac:dyDescent="0.25">
      <c r="A331" s="15"/>
      <c r="B331" s="15"/>
      <c r="C331" s="49" t="s">
        <v>99</v>
      </c>
      <c r="D331" s="17">
        <v>1721</v>
      </c>
      <c r="E331" s="18" t="s">
        <v>42</v>
      </c>
      <c r="F331" s="15"/>
      <c r="G331" s="15"/>
      <c r="H331" s="15"/>
      <c r="I331" s="15"/>
      <c r="J331" s="20" t="s">
        <v>99</v>
      </c>
      <c r="K331" s="21">
        <v>1721</v>
      </c>
      <c r="L331" s="18" t="s">
        <v>42</v>
      </c>
      <c r="M331" s="19">
        <v>0</v>
      </c>
      <c r="N331" s="19">
        <v>0</v>
      </c>
      <c r="P331" s="1" t="s">
        <v>43</v>
      </c>
      <c r="Q331" s="1">
        <v>46.875567599999997</v>
      </c>
      <c r="R331" s="1">
        <v>7.0530827</v>
      </c>
      <c r="S331" s="1" t="s">
        <v>43</v>
      </c>
      <c r="T331" s="1">
        <v>46.875567599999997</v>
      </c>
      <c r="U331" s="1">
        <v>7.0530827</v>
      </c>
      <c r="Y331" s="64">
        <f>VLOOKUP($C331,CHOOSE({1,2},Tableau2[ADRESSE],Tableau2[Num]),2,FALSE)</f>
        <v>9</v>
      </c>
      <c r="Z331" s="64">
        <f>VLOOKUP($J331,CHOOSE({1,2},Tableau2[ADRESSE],Tableau2[Num]),2,FALSE)</f>
        <v>9</v>
      </c>
      <c r="AA331" s="64" t="str">
        <f t="shared" si="5"/>
        <v>99</v>
      </c>
    </row>
    <row r="332" spans="1:27" x14ac:dyDescent="0.25">
      <c r="A332" s="27"/>
      <c r="B332" s="27"/>
      <c r="C332" s="49" t="s">
        <v>99</v>
      </c>
      <c r="D332" s="17">
        <v>1721</v>
      </c>
      <c r="E332" s="18" t="s">
        <v>42</v>
      </c>
      <c r="F332" s="27"/>
      <c r="G332" s="27"/>
      <c r="H332" s="27"/>
      <c r="I332" s="27"/>
      <c r="J332" s="1" t="s">
        <v>100</v>
      </c>
      <c r="K332" s="52">
        <v>2099</v>
      </c>
      <c r="L332" s="1" t="s">
        <v>44</v>
      </c>
      <c r="M332" s="30">
        <v>95.166666666666671</v>
      </c>
      <c r="N332" s="30">
        <v>120.812</v>
      </c>
      <c r="P332" s="1" t="s">
        <v>43</v>
      </c>
      <c r="Q332" s="1">
        <v>46.875567599999997</v>
      </c>
      <c r="R332" s="1">
        <v>7.0530827</v>
      </c>
      <c r="S332" s="1" t="s">
        <v>45</v>
      </c>
      <c r="T332" s="1">
        <v>47.428670399999902</v>
      </c>
      <c r="U332" s="1">
        <v>7.0812714999999997</v>
      </c>
      <c r="Y332" s="64">
        <f>VLOOKUP($C332,CHOOSE({1,2},Tableau2[ADRESSE],Tableau2[Num]),2,FALSE)</f>
        <v>9</v>
      </c>
      <c r="Z332" s="64">
        <f>VLOOKUP($J332,CHOOSE({1,2},Tableau2[ADRESSE],Tableau2[Num]),2,FALSE)</f>
        <v>1</v>
      </c>
      <c r="AA332" s="64" t="str">
        <f t="shared" si="5"/>
        <v>91</v>
      </c>
    </row>
    <row r="333" spans="1:27" x14ac:dyDescent="0.25">
      <c r="A333" s="27"/>
      <c r="B333" s="27"/>
      <c r="C333" s="49" t="s">
        <v>99</v>
      </c>
      <c r="D333" s="17">
        <v>1721</v>
      </c>
      <c r="E333" s="18" t="s">
        <v>42</v>
      </c>
      <c r="F333" s="27"/>
      <c r="G333" s="27"/>
      <c r="H333" s="27"/>
      <c r="I333" s="27"/>
      <c r="J333" s="1" t="s">
        <v>101</v>
      </c>
      <c r="K333" s="52">
        <v>1042</v>
      </c>
      <c r="L333" s="1" t="s">
        <v>46</v>
      </c>
      <c r="M333" s="30">
        <v>38.700000000000003</v>
      </c>
      <c r="N333" s="30">
        <v>57.607999999999997</v>
      </c>
      <c r="P333" s="1" t="s">
        <v>43</v>
      </c>
      <c r="Q333" s="1">
        <v>46.875567599999997</v>
      </c>
      <c r="R333" s="1">
        <v>7.0530827</v>
      </c>
      <c r="S333" s="1" t="s">
        <v>47</v>
      </c>
      <c r="T333" s="1">
        <v>46.621691899999902</v>
      </c>
      <c r="U333" s="1">
        <v>6.5910959999999896</v>
      </c>
      <c r="Y333" s="64">
        <f>VLOOKUP($C333,CHOOSE({1,2},Tableau2[ADRESSE],Tableau2[Num]),2,FALSE)</f>
        <v>9</v>
      </c>
      <c r="Z333" s="64">
        <f>VLOOKUP($J333,CHOOSE({1,2},Tableau2[ADRESSE],Tableau2[Num]),2,FALSE)</f>
        <v>12</v>
      </c>
      <c r="AA333" s="64" t="str">
        <f t="shared" si="5"/>
        <v>912</v>
      </c>
    </row>
    <row r="334" spans="1:27" x14ac:dyDescent="0.25">
      <c r="A334" s="27"/>
      <c r="B334" s="27"/>
      <c r="C334" s="49" t="s">
        <v>99</v>
      </c>
      <c r="D334" s="17">
        <v>1721</v>
      </c>
      <c r="E334" s="18" t="s">
        <v>42</v>
      </c>
      <c r="F334" s="15"/>
      <c r="G334" s="15"/>
      <c r="H334" s="15"/>
      <c r="I334" s="15"/>
      <c r="J334" s="1" t="s">
        <v>102</v>
      </c>
      <c r="K334" s="52">
        <v>1523</v>
      </c>
      <c r="L334" s="1" t="s">
        <v>48</v>
      </c>
      <c r="M334" s="30">
        <v>20.733333333333334</v>
      </c>
      <c r="N334" s="30">
        <v>20.341000000000001</v>
      </c>
      <c r="P334" s="1" t="s">
        <v>43</v>
      </c>
      <c r="Q334" s="1">
        <v>46.875567599999997</v>
      </c>
      <c r="R334" s="1">
        <v>7.0530827</v>
      </c>
      <c r="S334" s="1" t="s">
        <v>49</v>
      </c>
      <c r="T334" s="1">
        <v>46.764646999999997</v>
      </c>
      <c r="U334" s="1">
        <v>6.8932726999999998</v>
      </c>
      <c r="Y334" s="64">
        <f>VLOOKUP($C334,CHOOSE({1,2},Tableau2[ADRESSE],Tableau2[Num]),2,FALSE)</f>
        <v>9</v>
      </c>
      <c r="Z334" s="64">
        <f>VLOOKUP($J334,CHOOSE({1,2},Tableau2[ADRESSE],Tableau2[Num]),2,FALSE)</f>
        <v>5</v>
      </c>
      <c r="AA334" s="64" t="str">
        <f t="shared" si="5"/>
        <v>95</v>
      </c>
    </row>
    <row r="335" spans="1:27" x14ac:dyDescent="0.25">
      <c r="A335" s="27"/>
      <c r="B335" s="27"/>
      <c r="C335" s="49" t="s">
        <v>99</v>
      </c>
      <c r="D335" s="17">
        <v>1721</v>
      </c>
      <c r="E335" s="18" t="s">
        <v>42</v>
      </c>
      <c r="F335" s="15"/>
      <c r="G335" s="15"/>
      <c r="H335" s="15"/>
      <c r="I335" s="15"/>
      <c r="J335" s="1" t="s">
        <v>103</v>
      </c>
      <c r="K335" s="52">
        <v>1725</v>
      </c>
      <c r="L335" s="1" t="s">
        <v>50</v>
      </c>
      <c r="M335" s="30">
        <v>21.45</v>
      </c>
      <c r="N335" s="30">
        <v>16.809000000000001</v>
      </c>
      <c r="P335" s="1" t="s">
        <v>43</v>
      </c>
      <c r="Q335" s="1">
        <v>46.875567599999997</v>
      </c>
      <c r="R335" s="1">
        <v>7.0530827</v>
      </c>
      <c r="S335" s="1" t="s">
        <v>51</v>
      </c>
      <c r="T335" s="1">
        <v>46.782913499999999</v>
      </c>
      <c r="U335" s="1">
        <v>7.1111233</v>
      </c>
      <c r="Y335" s="64">
        <f>VLOOKUP($C335,CHOOSE({1,2},Tableau2[ADRESSE],Tableau2[Num]),2,FALSE)</f>
        <v>9</v>
      </c>
      <c r="Z335" s="64">
        <f>VLOOKUP($J335,CHOOSE({1,2},Tableau2[ADRESSE],Tableau2[Num]),2,FALSE)</f>
        <v>2</v>
      </c>
      <c r="AA335" s="64" t="str">
        <f t="shared" si="5"/>
        <v>92</v>
      </c>
    </row>
    <row r="336" spans="1:27" x14ac:dyDescent="0.25">
      <c r="A336" s="27"/>
      <c r="B336" s="27"/>
      <c r="C336" s="49" t="s">
        <v>99</v>
      </c>
      <c r="D336" s="17">
        <v>1721</v>
      </c>
      <c r="E336" s="18" t="s">
        <v>42</v>
      </c>
      <c r="F336" s="15"/>
      <c r="G336" s="15"/>
      <c r="H336" s="15"/>
      <c r="I336" s="15"/>
      <c r="J336" s="1" t="s">
        <v>104</v>
      </c>
      <c r="K336" s="52">
        <v>2074</v>
      </c>
      <c r="L336" s="1" t="s">
        <v>52</v>
      </c>
      <c r="M336" s="30">
        <v>27.266666666666666</v>
      </c>
      <c r="N336" s="30">
        <v>24.834</v>
      </c>
      <c r="P336" s="1" t="s">
        <v>43</v>
      </c>
      <c r="Q336" s="1">
        <v>46.875567599999997</v>
      </c>
      <c r="R336" s="1">
        <v>7.0530827</v>
      </c>
      <c r="S336" s="1" t="s">
        <v>53</v>
      </c>
      <c r="T336" s="1">
        <v>47.00788</v>
      </c>
      <c r="U336" s="1">
        <v>7.0238100000000001</v>
      </c>
      <c r="Y336" s="64">
        <f>VLOOKUP($C336,CHOOSE({1,2},Tableau2[ADRESSE],Tableau2[Num]),2,FALSE)</f>
        <v>9</v>
      </c>
      <c r="Z336" s="64">
        <f>VLOOKUP($J336,CHOOSE({1,2},Tableau2[ADRESSE],Tableau2[Num]),2,FALSE)</f>
        <v>4</v>
      </c>
      <c r="AA336" s="64" t="str">
        <f t="shared" si="5"/>
        <v>94</v>
      </c>
    </row>
    <row r="337" spans="1:27" x14ac:dyDescent="0.25">
      <c r="A337" s="27"/>
      <c r="B337" s="27"/>
      <c r="C337" s="49" t="s">
        <v>99</v>
      </c>
      <c r="D337" s="17">
        <v>1721</v>
      </c>
      <c r="E337" s="18" t="s">
        <v>42</v>
      </c>
      <c r="F337" s="15"/>
      <c r="G337" s="15"/>
      <c r="H337" s="15"/>
      <c r="I337" s="15"/>
      <c r="J337" s="1" t="s">
        <v>105</v>
      </c>
      <c r="K337" s="52">
        <v>1038</v>
      </c>
      <c r="L337" s="1" t="s">
        <v>54</v>
      </c>
      <c r="M337" s="30">
        <v>40.200000000000003</v>
      </c>
      <c r="N337" s="30">
        <v>50.024000000000001</v>
      </c>
      <c r="P337" s="1" t="s">
        <v>43</v>
      </c>
      <c r="Q337" s="1">
        <v>46.875567599999997</v>
      </c>
      <c r="R337" s="1">
        <v>7.0530827</v>
      </c>
      <c r="S337" s="1" t="s">
        <v>55</v>
      </c>
      <c r="T337" s="1">
        <v>46.692062200000002</v>
      </c>
      <c r="U337" s="1">
        <v>6.7085869999999996</v>
      </c>
      <c r="Y337" s="64">
        <f>VLOOKUP($C337,CHOOSE({1,2},Tableau2[ADRESSE],Tableau2[Num]),2,FALSE)</f>
        <v>9</v>
      </c>
      <c r="Z337" s="64">
        <f>VLOOKUP($J337,CHOOSE({1,2},Tableau2[ADRESSE],Tableau2[Num]),2,FALSE)</f>
        <v>20</v>
      </c>
      <c r="AA337" s="64" t="str">
        <f t="shared" si="5"/>
        <v>920</v>
      </c>
    </row>
    <row r="338" spans="1:27" x14ac:dyDescent="0.25">
      <c r="A338" s="27"/>
      <c r="B338" s="27"/>
      <c r="C338" s="49" t="s">
        <v>99</v>
      </c>
      <c r="D338" s="17">
        <v>1721</v>
      </c>
      <c r="E338" s="18" t="s">
        <v>42</v>
      </c>
      <c r="F338" s="28"/>
      <c r="G338" s="15"/>
      <c r="H338" s="15"/>
      <c r="I338" s="15"/>
      <c r="J338" s="1" t="s">
        <v>107</v>
      </c>
      <c r="K338" s="52">
        <v>1483</v>
      </c>
      <c r="L338" s="1" t="s">
        <v>56</v>
      </c>
      <c r="M338" s="30">
        <v>17.3</v>
      </c>
      <c r="N338" s="30">
        <v>19.501000000000001</v>
      </c>
      <c r="P338" s="1" t="s">
        <v>43</v>
      </c>
      <c r="Q338" s="1">
        <v>46.875567599999997</v>
      </c>
      <c r="R338" s="1">
        <v>7.0530827</v>
      </c>
      <c r="S338" s="1" t="s">
        <v>57</v>
      </c>
      <c r="T338" s="1">
        <v>46.805825599999999</v>
      </c>
      <c r="U338" s="1">
        <v>6.8682451999999996</v>
      </c>
      <c r="Y338" s="64">
        <f>VLOOKUP($C338,CHOOSE({1,2},Tableau2[ADRESSE],Tableau2[Num]),2,FALSE)</f>
        <v>9</v>
      </c>
      <c r="Z338" s="64">
        <f>VLOOKUP($J338,CHOOSE({1,2},Tableau2[ADRESSE],Tableau2[Num]),2,FALSE)</f>
        <v>22</v>
      </c>
      <c r="AA338" s="64" t="str">
        <f t="shared" si="5"/>
        <v>922</v>
      </c>
    </row>
    <row r="339" spans="1:27" x14ac:dyDescent="0.25">
      <c r="A339" s="27"/>
      <c r="B339" s="27"/>
      <c r="C339" s="49" t="s">
        <v>99</v>
      </c>
      <c r="D339" s="17">
        <v>1721</v>
      </c>
      <c r="E339" s="18" t="s">
        <v>42</v>
      </c>
      <c r="F339" s="28"/>
      <c r="G339" s="15"/>
      <c r="H339" s="15"/>
      <c r="I339" s="15"/>
      <c r="J339" s="1" t="s">
        <v>106</v>
      </c>
      <c r="K339" s="52">
        <v>1734</v>
      </c>
      <c r="L339" s="1" t="s">
        <v>58</v>
      </c>
      <c r="M339" s="30">
        <v>27.8</v>
      </c>
      <c r="N339" s="30">
        <v>21.867999999999999</v>
      </c>
      <c r="P339" s="1" t="s">
        <v>43</v>
      </c>
      <c r="Q339" s="1">
        <v>46.875567599999997</v>
      </c>
      <c r="R339" s="1">
        <v>7.0530827</v>
      </c>
      <c r="S339" s="1" t="s">
        <v>59</v>
      </c>
      <c r="T339" s="1">
        <v>46.768878600000001</v>
      </c>
      <c r="U339" s="1">
        <v>7.1987844000000001</v>
      </c>
      <c r="Y339" s="64">
        <f>VLOOKUP($C339,CHOOSE({1,2},Tableau2[ADRESSE],Tableau2[Num]),2,FALSE)</f>
        <v>9</v>
      </c>
      <c r="Z339" s="64">
        <f>VLOOKUP($J339,CHOOSE({1,2},Tableau2[ADRESSE],Tableau2[Num]),2,FALSE)</f>
        <v>23</v>
      </c>
      <c r="AA339" s="64" t="str">
        <f t="shared" si="5"/>
        <v>923</v>
      </c>
    </row>
    <row r="340" spans="1:27" x14ac:dyDescent="0.25">
      <c r="A340" s="27"/>
      <c r="B340" s="27"/>
      <c r="C340" s="49" t="s">
        <v>99</v>
      </c>
      <c r="D340" s="17">
        <v>1721</v>
      </c>
      <c r="E340" s="18" t="s">
        <v>42</v>
      </c>
      <c r="F340" s="28"/>
      <c r="G340" s="15"/>
      <c r="H340" s="15"/>
      <c r="I340" s="15"/>
      <c r="J340" s="1" t="s">
        <v>84</v>
      </c>
      <c r="K340" s="52">
        <v>1642</v>
      </c>
      <c r="L340" s="1" t="s">
        <v>16</v>
      </c>
      <c r="M340" s="30">
        <v>32.049999999999997</v>
      </c>
      <c r="N340" s="30">
        <v>33.128</v>
      </c>
      <c r="P340" s="1" t="s">
        <v>43</v>
      </c>
      <c r="Q340" s="1">
        <v>46.875567599999997</v>
      </c>
      <c r="R340" s="1">
        <v>7.0530827</v>
      </c>
      <c r="S340" s="1" t="s">
        <v>85</v>
      </c>
      <c r="T340" s="1">
        <v>46.669365800000001</v>
      </c>
      <c r="U340" s="1">
        <v>7.0570814999999998</v>
      </c>
      <c r="Y340" s="64">
        <f>VLOOKUP($C340,CHOOSE({1,2},Tableau2[ADRESSE],Tableau2[Num]),2,FALSE)</f>
        <v>9</v>
      </c>
      <c r="Z340" s="64" t="e">
        <f>VLOOKUP($J340,CHOOSE({1,2},Tableau2[ADRESSE],Tableau2[Num]),2,FALSE)</f>
        <v>#N/A</v>
      </c>
      <c r="AA340" s="64" t="e">
        <f t="shared" si="5"/>
        <v>#N/A</v>
      </c>
    </row>
    <row r="341" spans="1:27" x14ac:dyDescent="0.25">
      <c r="A341" s="27"/>
      <c r="B341" s="27"/>
      <c r="C341" s="49" t="s">
        <v>99</v>
      </c>
      <c r="D341" s="17">
        <v>1721</v>
      </c>
      <c r="E341" s="18" t="s">
        <v>42</v>
      </c>
      <c r="F341" s="28"/>
      <c r="G341" s="15"/>
      <c r="H341" s="15"/>
      <c r="I341" s="15"/>
      <c r="J341" s="1" t="s">
        <v>108</v>
      </c>
      <c r="K341" s="52">
        <v>1242</v>
      </c>
      <c r="L341" s="1" t="s">
        <v>86</v>
      </c>
      <c r="M341" s="30">
        <v>1</v>
      </c>
      <c r="N341" s="30">
        <v>1</v>
      </c>
      <c r="Y341" s="64">
        <f>VLOOKUP($C341,CHOOSE({1,2},Tableau2[ADRESSE],Tableau2[Num]),2,FALSE)</f>
        <v>9</v>
      </c>
      <c r="Z341" s="64">
        <f>VLOOKUP($J341,CHOOSE({1,2},Tableau2[ADRESSE],Tableau2[Num]),2,FALSE)</f>
        <v>24</v>
      </c>
      <c r="AA341" s="64" t="str">
        <f t="shared" si="5"/>
        <v>924</v>
      </c>
    </row>
    <row r="342" spans="1:27" x14ac:dyDescent="0.25">
      <c r="A342" s="28"/>
      <c r="B342" s="28"/>
      <c r="C342" s="45" t="s">
        <v>100</v>
      </c>
      <c r="D342" s="13">
        <v>2099</v>
      </c>
      <c r="E342" s="1" t="s">
        <v>44</v>
      </c>
      <c r="F342" s="15">
        <v>46.743727999999997</v>
      </c>
      <c r="G342" s="15">
        <v>6.5010570000000003</v>
      </c>
      <c r="H342" s="15"/>
      <c r="I342" s="15"/>
      <c r="J342" s="20" t="s">
        <v>87</v>
      </c>
      <c r="K342" s="21">
        <v>1355</v>
      </c>
      <c r="L342" s="18" t="s">
        <v>17</v>
      </c>
      <c r="M342" s="30">
        <v>112.9</v>
      </c>
      <c r="N342" s="30">
        <v>133.96100000000001</v>
      </c>
      <c r="P342" s="1" t="s">
        <v>45</v>
      </c>
      <c r="Q342" s="1">
        <v>47.428670399999902</v>
      </c>
      <c r="R342" s="1">
        <v>7.0812714999999997</v>
      </c>
      <c r="S342" s="1" t="s">
        <v>18</v>
      </c>
      <c r="T342" s="1">
        <v>46.743716900000003</v>
      </c>
      <c r="U342" s="1">
        <v>6.5010631999999999</v>
      </c>
      <c r="Y342" s="64">
        <f>VLOOKUP($C342,CHOOSE({1,2},Tableau2[ADRESSE],Tableau2[Num]),2,FALSE)</f>
        <v>1</v>
      </c>
      <c r="Z342" s="64">
        <f>VLOOKUP($J342,CHOOSE({1,2},Tableau2[ADRESSE],Tableau2[Num]),2,FALSE)</f>
        <v>3</v>
      </c>
      <c r="AA342" s="64" t="str">
        <f t="shared" si="5"/>
        <v>13</v>
      </c>
    </row>
    <row r="343" spans="1:27" x14ac:dyDescent="0.25">
      <c r="A343" s="28"/>
      <c r="B343" s="28"/>
      <c r="C343" s="45" t="s">
        <v>100</v>
      </c>
      <c r="D343" s="13">
        <v>2099</v>
      </c>
      <c r="E343" s="1" t="s">
        <v>44</v>
      </c>
      <c r="F343" s="15">
        <v>46.827877999999998</v>
      </c>
      <c r="G343" s="15">
        <v>6.6756169999999999</v>
      </c>
      <c r="H343" s="15"/>
      <c r="I343" s="15"/>
      <c r="J343" s="20" t="s">
        <v>88</v>
      </c>
      <c r="K343" s="21">
        <v>1422</v>
      </c>
      <c r="L343" s="18" t="s">
        <v>19</v>
      </c>
      <c r="M343" s="30">
        <v>97.38333333333334</v>
      </c>
      <c r="N343" s="30">
        <v>109.873</v>
      </c>
      <c r="P343" s="1" t="s">
        <v>45</v>
      </c>
      <c r="Q343" s="1">
        <v>47.428670399999902</v>
      </c>
      <c r="R343" s="1">
        <v>7.0812714999999997</v>
      </c>
      <c r="S343" s="1" t="s">
        <v>20</v>
      </c>
      <c r="T343" s="1">
        <v>46.827875200000001</v>
      </c>
      <c r="U343" s="1">
        <v>6.6756111999999996</v>
      </c>
      <c r="Y343" s="64">
        <f>VLOOKUP($C343,CHOOSE({1,2},Tableau2[ADRESSE],Tableau2[Num]),2,FALSE)</f>
        <v>1</v>
      </c>
      <c r="Z343" s="64">
        <f>VLOOKUP($J343,CHOOSE({1,2},Tableau2[ADRESSE],Tableau2[Num]),2,FALSE)</f>
        <v>6</v>
      </c>
      <c r="AA343" s="64" t="str">
        <f t="shared" si="5"/>
        <v>16</v>
      </c>
    </row>
    <row r="344" spans="1:27" x14ac:dyDescent="0.25">
      <c r="A344" s="27"/>
      <c r="B344" s="27"/>
      <c r="C344" s="45" t="s">
        <v>100</v>
      </c>
      <c r="D344" s="13">
        <v>2099</v>
      </c>
      <c r="E344" s="1" t="s">
        <v>44</v>
      </c>
      <c r="F344" s="15"/>
      <c r="G344" s="15"/>
      <c r="H344" s="15"/>
      <c r="I344" s="15"/>
      <c r="J344" s="20" t="s">
        <v>110</v>
      </c>
      <c r="K344" s="21">
        <v>1400</v>
      </c>
      <c r="L344" s="18" t="s">
        <v>21</v>
      </c>
      <c r="M344" s="31">
        <v>103.05</v>
      </c>
      <c r="N344" s="30">
        <v>119.575</v>
      </c>
      <c r="P344" s="1" t="s">
        <v>45</v>
      </c>
      <c r="Q344" s="1">
        <v>47.428670399999902</v>
      </c>
      <c r="R344" s="1">
        <v>7.0812714999999997</v>
      </c>
      <c r="S344" s="1" t="s">
        <v>22</v>
      </c>
      <c r="T344" s="1">
        <v>46.761330100000002</v>
      </c>
      <c r="U344" s="1">
        <v>6.6392927999999998</v>
      </c>
      <c r="Y344" s="64">
        <f>VLOOKUP($C344,CHOOSE({1,2},Tableau2[ADRESSE],Tableau2[Num]),2,FALSE)</f>
        <v>1</v>
      </c>
      <c r="Z344" s="64">
        <f>VLOOKUP($J344,CHOOSE({1,2},Tableau2[ADRESSE],Tableau2[Num]),2,FALSE)</f>
        <v>7</v>
      </c>
      <c r="AA344" s="64" t="str">
        <f t="shared" si="5"/>
        <v>17</v>
      </c>
    </row>
    <row r="345" spans="1:27" x14ac:dyDescent="0.25">
      <c r="A345" s="27"/>
      <c r="B345" s="27"/>
      <c r="C345" s="45" t="s">
        <v>100</v>
      </c>
      <c r="D345" s="13">
        <v>2099</v>
      </c>
      <c r="E345" s="1" t="s">
        <v>44</v>
      </c>
      <c r="F345" s="15"/>
      <c r="G345" s="15"/>
      <c r="H345" s="15"/>
      <c r="I345" s="15"/>
      <c r="J345" s="20" t="s">
        <v>89</v>
      </c>
      <c r="K345" s="21">
        <v>1188</v>
      </c>
      <c r="L345" s="18" t="s">
        <v>23</v>
      </c>
      <c r="M345" s="31">
        <v>135.85</v>
      </c>
      <c r="N345" s="30">
        <v>169.11199999999999</v>
      </c>
      <c r="P345" s="1" t="s">
        <v>45</v>
      </c>
      <c r="Q345" s="1">
        <v>47.428670399999902</v>
      </c>
      <c r="R345" s="1">
        <v>7.0812714999999997</v>
      </c>
      <c r="S345" s="1" t="s">
        <v>24</v>
      </c>
      <c r="T345" s="1">
        <v>46.508026299999997</v>
      </c>
      <c r="U345" s="1">
        <v>6.3140438999999997</v>
      </c>
      <c r="Y345" s="64">
        <f>VLOOKUP($C345,CHOOSE({1,2},Tableau2[ADRESSE],Tableau2[Num]),2,FALSE)</f>
        <v>1</v>
      </c>
      <c r="Z345" s="64">
        <f>VLOOKUP($J345,CHOOSE({1,2},Tableau2[ADRESSE],Tableau2[Num]),2,FALSE)</f>
        <v>8</v>
      </c>
      <c r="AA345" s="64" t="str">
        <f t="shared" si="5"/>
        <v>18</v>
      </c>
    </row>
    <row r="346" spans="1:27" x14ac:dyDescent="0.25">
      <c r="A346" s="27"/>
      <c r="B346" s="27"/>
      <c r="C346" s="45" t="s">
        <v>100</v>
      </c>
      <c r="D346" s="13">
        <v>2099</v>
      </c>
      <c r="E346" s="1" t="s">
        <v>44</v>
      </c>
      <c r="F346" s="15"/>
      <c r="G346" s="15"/>
      <c r="H346" s="15"/>
      <c r="I346" s="15"/>
      <c r="J346" s="20" t="s">
        <v>90</v>
      </c>
      <c r="K346" s="21">
        <v>1073</v>
      </c>
      <c r="L346" s="18" t="s">
        <v>25</v>
      </c>
      <c r="M346" s="30">
        <v>128.73333333333332</v>
      </c>
      <c r="N346" s="30">
        <v>158.154</v>
      </c>
      <c r="P346" s="1" t="s">
        <v>45</v>
      </c>
      <c r="Q346" s="1">
        <v>47.428670399999902</v>
      </c>
      <c r="R346" s="1">
        <v>7.0812714999999997</v>
      </c>
      <c r="S346" s="1" t="s">
        <v>26</v>
      </c>
      <c r="T346" s="1">
        <v>46.539141299999997</v>
      </c>
      <c r="U346" s="1">
        <v>6.7077640999999897</v>
      </c>
      <c r="Y346" s="64">
        <f>VLOOKUP($C346,CHOOSE({1,2},Tableau2[ADRESSE],Tableau2[Num]),2,FALSE)</f>
        <v>1</v>
      </c>
      <c r="Z346" s="64">
        <f>VLOOKUP($J346,CHOOSE({1,2},Tableau2[ADRESSE],Tableau2[Num]),2,FALSE)</f>
        <v>10</v>
      </c>
      <c r="AA346" s="64" t="str">
        <f t="shared" si="5"/>
        <v>110</v>
      </c>
    </row>
    <row r="347" spans="1:27" x14ac:dyDescent="0.25">
      <c r="A347" s="27"/>
      <c r="B347" s="27"/>
      <c r="C347" s="45" t="s">
        <v>100</v>
      </c>
      <c r="D347" s="13">
        <v>2099</v>
      </c>
      <c r="E347" s="1" t="s">
        <v>44</v>
      </c>
      <c r="F347" s="15"/>
      <c r="G347" s="15"/>
      <c r="H347" s="15"/>
      <c r="I347" s="15"/>
      <c r="J347" s="20" t="s">
        <v>111</v>
      </c>
      <c r="K347" s="21">
        <v>1214</v>
      </c>
      <c r="L347" s="18" t="s">
        <v>27</v>
      </c>
      <c r="M347" s="30">
        <v>152.98333333333332</v>
      </c>
      <c r="N347" s="30">
        <v>202.46600000000001</v>
      </c>
      <c r="P347" s="1" t="s">
        <v>45</v>
      </c>
      <c r="Q347" s="1">
        <v>47.428670399999902</v>
      </c>
      <c r="R347" s="1">
        <v>7.0812714999999997</v>
      </c>
      <c r="S347" s="1" t="s">
        <v>28</v>
      </c>
      <c r="T347" s="1">
        <v>46.2211669</v>
      </c>
      <c r="U347" s="1">
        <v>6.0718948999999904</v>
      </c>
      <c r="Y347" s="64">
        <f>VLOOKUP($C347,CHOOSE({1,2},Tableau2[ADRESSE],Tableau2[Num]),2,FALSE)</f>
        <v>1</v>
      </c>
      <c r="Z347" s="64" t="e">
        <f>VLOOKUP($J347,CHOOSE({1,2},Tableau2[ADRESSE],Tableau2[Num]),2,FALSE)</f>
        <v>#N/A</v>
      </c>
      <c r="AA347" s="64" t="e">
        <f t="shared" si="5"/>
        <v>#N/A</v>
      </c>
    </row>
    <row r="348" spans="1:27" x14ac:dyDescent="0.25">
      <c r="A348" s="27"/>
      <c r="B348" s="27"/>
      <c r="C348" s="45" t="s">
        <v>100</v>
      </c>
      <c r="D348" s="13">
        <v>2099</v>
      </c>
      <c r="E348" s="1" t="s">
        <v>44</v>
      </c>
      <c r="F348" s="15"/>
      <c r="G348" s="15"/>
      <c r="H348" s="15"/>
      <c r="I348" s="15"/>
      <c r="J348" s="20" t="s">
        <v>92</v>
      </c>
      <c r="K348" s="21">
        <v>1144</v>
      </c>
      <c r="L348" s="18" t="s">
        <v>29</v>
      </c>
      <c r="M348" s="30">
        <v>134.78333333333333</v>
      </c>
      <c r="N348" s="30">
        <v>158.434</v>
      </c>
      <c r="P348" s="1" t="s">
        <v>45</v>
      </c>
      <c r="Q348" s="1">
        <v>47.428670399999902</v>
      </c>
      <c r="R348" s="1">
        <v>7.0812714999999997</v>
      </c>
      <c r="S348" s="1" t="s">
        <v>30</v>
      </c>
      <c r="T348" s="1">
        <v>46.551454100000001</v>
      </c>
      <c r="U348" s="1">
        <v>6.3751180999999999</v>
      </c>
      <c r="Y348" s="64">
        <f>VLOOKUP($C348,CHOOSE({1,2},Tableau2[ADRESSE],Tableau2[Num]),2,FALSE)</f>
        <v>1</v>
      </c>
      <c r="Z348" s="64">
        <f>VLOOKUP($J348,CHOOSE({1,2},Tableau2[ADRESSE],Tableau2[Num]),2,FALSE)</f>
        <v>13</v>
      </c>
      <c r="AA348" s="64" t="str">
        <f t="shared" si="5"/>
        <v>113</v>
      </c>
    </row>
    <row r="349" spans="1:27" x14ac:dyDescent="0.25">
      <c r="A349" s="27"/>
      <c r="B349" s="27"/>
      <c r="C349" s="45" t="s">
        <v>100</v>
      </c>
      <c r="D349" s="13">
        <v>2099</v>
      </c>
      <c r="E349" s="1" t="s">
        <v>44</v>
      </c>
      <c r="F349" s="15"/>
      <c r="G349" s="15"/>
      <c r="H349" s="15"/>
      <c r="I349" s="15"/>
      <c r="J349" s="20" t="s">
        <v>93</v>
      </c>
      <c r="K349" s="21">
        <v>1196</v>
      </c>
      <c r="L349" s="18" t="s">
        <v>31</v>
      </c>
      <c r="M349" s="30">
        <v>134.85</v>
      </c>
      <c r="N349" s="30">
        <v>173.721</v>
      </c>
      <c r="P349" s="1" t="s">
        <v>45</v>
      </c>
      <c r="Q349" s="1">
        <v>47.428670399999902</v>
      </c>
      <c r="R349" s="1">
        <v>7.0812714999999997</v>
      </c>
      <c r="S349" s="1" t="s">
        <v>32</v>
      </c>
      <c r="T349" s="1">
        <v>46.4148517</v>
      </c>
      <c r="U349" s="1">
        <v>6.2609893999999997</v>
      </c>
      <c r="Y349" s="64">
        <f>VLOOKUP($C349,CHOOSE({1,2},Tableau2[ADRESSE],Tableau2[Num]),2,FALSE)</f>
        <v>1</v>
      </c>
      <c r="Z349" s="64">
        <f>VLOOKUP($J349,CHOOSE({1,2},Tableau2[ADRESSE],Tableau2[Num]),2,FALSE)</f>
        <v>15</v>
      </c>
      <c r="AA349" s="64" t="str">
        <f t="shared" si="5"/>
        <v>115</v>
      </c>
    </row>
    <row r="350" spans="1:27" x14ac:dyDescent="0.25">
      <c r="A350" s="27"/>
      <c r="B350" s="27"/>
      <c r="C350" s="45" t="s">
        <v>100</v>
      </c>
      <c r="D350" s="13">
        <v>2099</v>
      </c>
      <c r="E350" s="1" t="s">
        <v>44</v>
      </c>
      <c r="F350" s="15"/>
      <c r="G350" s="15"/>
      <c r="H350" s="15"/>
      <c r="I350" s="15"/>
      <c r="J350" s="20" t="s">
        <v>94</v>
      </c>
      <c r="K350" s="21">
        <v>1214</v>
      </c>
      <c r="L350" s="18" t="s">
        <v>27</v>
      </c>
      <c r="M350" s="30">
        <v>150.48333333333332</v>
      </c>
      <c r="N350" s="30">
        <v>200.65799999999999</v>
      </c>
      <c r="P350" s="1" t="s">
        <v>45</v>
      </c>
      <c r="Q350" s="1">
        <v>47.428670399999902</v>
      </c>
      <c r="R350" s="1">
        <v>7.0812714999999997</v>
      </c>
      <c r="S350" s="1" t="s">
        <v>33</v>
      </c>
      <c r="T350" s="1">
        <v>46.215649999999997</v>
      </c>
      <c r="U350" s="1">
        <v>6.10168</v>
      </c>
      <c r="Y350" s="64">
        <f>VLOOKUP($C350,CHOOSE({1,2},Tableau2[ADRESSE],Tableau2[Num]),2,FALSE)</f>
        <v>1</v>
      </c>
      <c r="Z350" s="64">
        <f>VLOOKUP($J350,CHOOSE({1,2},Tableau2[ADRESSE],Tableau2[Num]),2,FALSE)</f>
        <v>16</v>
      </c>
      <c r="AA350" s="64" t="str">
        <f t="shared" si="5"/>
        <v>116</v>
      </c>
    </row>
    <row r="351" spans="1:27" x14ac:dyDescent="0.25">
      <c r="A351" s="27"/>
      <c r="B351" s="27"/>
      <c r="C351" s="45" t="s">
        <v>100</v>
      </c>
      <c r="D351" s="13">
        <v>2099</v>
      </c>
      <c r="E351" s="1" t="s">
        <v>44</v>
      </c>
      <c r="F351" s="15"/>
      <c r="G351" s="15"/>
      <c r="H351" s="15"/>
      <c r="I351" s="15"/>
      <c r="J351" s="20" t="s">
        <v>95</v>
      </c>
      <c r="K351" s="21">
        <v>1227</v>
      </c>
      <c r="L351" s="18" t="s">
        <v>34</v>
      </c>
      <c r="M351" s="30">
        <v>158.71666666666667</v>
      </c>
      <c r="N351" s="30">
        <v>212.03700000000001</v>
      </c>
      <c r="P351" s="1" t="s">
        <v>45</v>
      </c>
      <c r="Q351" s="1">
        <v>47.428670399999902</v>
      </c>
      <c r="R351" s="1">
        <v>7.0812714999999997</v>
      </c>
      <c r="S351" s="1" t="s">
        <v>35</v>
      </c>
      <c r="T351" s="1">
        <v>46.177252499999902</v>
      </c>
      <c r="U351" s="1">
        <v>6.1305909999999999</v>
      </c>
      <c r="Y351" s="64">
        <f>VLOOKUP($C351,CHOOSE({1,2},Tableau2[ADRESSE],Tableau2[Num]),2,FALSE)</f>
        <v>1</v>
      </c>
      <c r="Z351" s="64">
        <f>VLOOKUP($J351,CHOOSE({1,2},Tableau2[ADRESSE],Tableau2[Num]),2,FALSE)</f>
        <v>17</v>
      </c>
      <c r="AA351" s="64" t="str">
        <f t="shared" si="5"/>
        <v>117</v>
      </c>
    </row>
    <row r="352" spans="1:27" x14ac:dyDescent="0.25">
      <c r="A352" s="27"/>
      <c r="B352" s="27"/>
      <c r="C352" s="45" t="s">
        <v>100</v>
      </c>
      <c r="D352" s="13">
        <v>2099</v>
      </c>
      <c r="E352" s="1" t="s">
        <v>44</v>
      </c>
      <c r="F352" s="15"/>
      <c r="G352" s="15"/>
      <c r="H352" s="15"/>
      <c r="I352" s="15"/>
      <c r="J352" s="20" t="s">
        <v>96</v>
      </c>
      <c r="K352" s="21">
        <v>1348</v>
      </c>
      <c r="L352" s="18" t="s">
        <v>36</v>
      </c>
      <c r="M352" s="30">
        <v>146.88333333333333</v>
      </c>
      <c r="N352" s="30">
        <v>166.09100000000001</v>
      </c>
      <c r="P352" s="1" t="s">
        <v>45</v>
      </c>
      <c r="Q352" s="1">
        <v>47.428670399999902</v>
      </c>
      <c r="R352" s="1">
        <v>7.0812714999999997</v>
      </c>
      <c r="S352" s="1" t="s">
        <v>37</v>
      </c>
      <c r="T352" s="1">
        <v>46.575484099999997</v>
      </c>
      <c r="U352" s="1">
        <v>6.1875650999999996</v>
      </c>
      <c r="Y352" s="64">
        <f>VLOOKUP($C352,CHOOSE({1,2},Tableau2[ADRESSE],Tableau2[Num]),2,FALSE)</f>
        <v>1</v>
      </c>
      <c r="Z352" s="64">
        <f>VLOOKUP($J352,CHOOSE({1,2},Tableau2[ADRESSE],Tableau2[Num]),2,FALSE)</f>
        <v>19</v>
      </c>
      <c r="AA352" s="64" t="str">
        <f t="shared" si="5"/>
        <v>119</v>
      </c>
    </row>
    <row r="353" spans="1:27" x14ac:dyDescent="0.25">
      <c r="A353" s="27"/>
      <c r="B353" s="27"/>
      <c r="C353" s="45" t="s">
        <v>100</v>
      </c>
      <c r="D353" s="13">
        <v>2099</v>
      </c>
      <c r="E353" s="1" t="s">
        <v>44</v>
      </c>
      <c r="F353" s="15"/>
      <c r="G353" s="15"/>
      <c r="H353" s="15"/>
      <c r="I353" s="15"/>
      <c r="J353" s="20" t="s">
        <v>97</v>
      </c>
      <c r="K353" s="21">
        <v>1637</v>
      </c>
      <c r="L353" s="18" t="s">
        <v>38</v>
      </c>
      <c r="M353" s="30">
        <v>126.86666666666666</v>
      </c>
      <c r="N353" s="30">
        <v>180.46199999999999</v>
      </c>
      <c r="P353" s="1" t="s">
        <v>45</v>
      </c>
      <c r="Q353" s="1">
        <v>47.428670399999902</v>
      </c>
      <c r="R353" s="1">
        <v>7.0812714999999997</v>
      </c>
      <c r="S353" s="1" t="s">
        <v>39</v>
      </c>
      <c r="T353" s="1">
        <v>46.619399999999999</v>
      </c>
      <c r="U353" s="1">
        <v>7.1668607999999896</v>
      </c>
      <c r="Y353" s="64">
        <f>VLOOKUP($C353,CHOOSE({1,2},Tableau2[ADRESSE],Tableau2[Num]),2,FALSE)</f>
        <v>1</v>
      </c>
      <c r="Z353" s="64">
        <f>VLOOKUP($J353,CHOOSE({1,2},Tableau2[ADRESSE],Tableau2[Num]),2,FALSE)</f>
        <v>18</v>
      </c>
      <c r="AA353" s="64" t="str">
        <f t="shared" si="5"/>
        <v>118</v>
      </c>
    </row>
    <row r="354" spans="1:27" x14ac:dyDescent="0.25">
      <c r="A354" s="27"/>
      <c r="B354" s="27"/>
      <c r="C354" s="45" t="s">
        <v>100</v>
      </c>
      <c r="D354" s="13">
        <v>2099</v>
      </c>
      <c r="E354" s="1" t="s">
        <v>44</v>
      </c>
      <c r="F354" s="15"/>
      <c r="G354" s="15"/>
      <c r="H354" s="15"/>
      <c r="I354" s="15"/>
      <c r="J354" s="20" t="s">
        <v>98</v>
      </c>
      <c r="K354" s="21">
        <v>1730</v>
      </c>
      <c r="L354" s="18" t="s">
        <v>40</v>
      </c>
      <c r="M354" s="30">
        <v>104.3</v>
      </c>
      <c r="N354" s="30">
        <v>151.785</v>
      </c>
      <c r="P354" s="1" t="s">
        <v>45</v>
      </c>
      <c r="Q354" s="1">
        <v>47.428670399999902</v>
      </c>
      <c r="R354" s="1">
        <v>7.0812714999999997</v>
      </c>
      <c r="S354" s="1" t="s">
        <v>41</v>
      </c>
      <c r="T354" s="1">
        <v>46.751784099999902</v>
      </c>
      <c r="U354" s="1">
        <v>7.0906704999999999</v>
      </c>
      <c r="Y354" s="64">
        <f>VLOOKUP($C354,CHOOSE({1,2},Tableau2[ADRESSE],Tableau2[Num]),2,FALSE)</f>
        <v>1</v>
      </c>
      <c r="Z354" s="64">
        <f>VLOOKUP($J354,CHOOSE({1,2},Tableau2[ADRESSE],Tableau2[Num]),2,FALSE)</f>
        <v>21</v>
      </c>
      <c r="AA354" s="64" t="str">
        <f t="shared" si="5"/>
        <v>121</v>
      </c>
    </row>
    <row r="355" spans="1:27" x14ac:dyDescent="0.25">
      <c r="A355" s="27"/>
      <c r="B355" s="27"/>
      <c r="C355" s="45" t="s">
        <v>100</v>
      </c>
      <c r="D355" s="13">
        <v>2099</v>
      </c>
      <c r="E355" s="1" t="s">
        <v>44</v>
      </c>
      <c r="F355" s="15"/>
      <c r="G355" s="15"/>
      <c r="H355" s="15"/>
      <c r="I355" s="15"/>
      <c r="J355" s="20" t="s">
        <v>99</v>
      </c>
      <c r="K355" s="21">
        <v>1721</v>
      </c>
      <c r="L355" s="18" t="s">
        <v>42</v>
      </c>
      <c r="M355" s="30">
        <v>94.316666666666663</v>
      </c>
      <c r="N355" s="30">
        <v>119.883</v>
      </c>
      <c r="P355" s="1" t="s">
        <v>45</v>
      </c>
      <c r="Q355" s="1">
        <v>47.428670399999902</v>
      </c>
      <c r="R355" s="1">
        <v>7.0812714999999997</v>
      </c>
      <c r="S355" s="1" t="s">
        <v>43</v>
      </c>
      <c r="T355" s="1">
        <v>46.875567599999997</v>
      </c>
      <c r="U355" s="1">
        <v>7.0530827</v>
      </c>
      <c r="Y355" s="64">
        <f>VLOOKUP($C355,CHOOSE({1,2},Tableau2[ADRESSE],Tableau2[Num]),2,FALSE)</f>
        <v>1</v>
      </c>
      <c r="Z355" s="64">
        <f>VLOOKUP($J355,CHOOSE({1,2},Tableau2[ADRESSE],Tableau2[Num]),2,FALSE)</f>
        <v>9</v>
      </c>
      <c r="AA355" s="64" t="str">
        <f t="shared" si="5"/>
        <v>19</v>
      </c>
    </row>
    <row r="356" spans="1:27" x14ac:dyDescent="0.25">
      <c r="A356" s="27"/>
      <c r="B356" s="27"/>
      <c r="C356" s="45" t="s">
        <v>100</v>
      </c>
      <c r="D356" s="13">
        <v>2099</v>
      </c>
      <c r="E356" s="1" t="s">
        <v>44</v>
      </c>
      <c r="F356" s="27"/>
      <c r="G356" s="27"/>
      <c r="H356" s="27"/>
      <c r="I356" s="27"/>
      <c r="J356" s="1" t="s">
        <v>100</v>
      </c>
      <c r="K356" s="52">
        <v>2099</v>
      </c>
      <c r="L356" s="1" t="s">
        <v>44</v>
      </c>
      <c r="M356" s="30">
        <v>0</v>
      </c>
      <c r="N356" s="30">
        <v>0</v>
      </c>
      <c r="P356" s="1" t="s">
        <v>45</v>
      </c>
      <c r="Q356" s="1">
        <v>47.428670399999902</v>
      </c>
      <c r="R356" s="1">
        <v>7.0812714999999997</v>
      </c>
      <c r="S356" s="1" t="s">
        <v>45</v>
      </c>
      <c r="T356" s="1">
        <v>47.428670399999902</v>
      </c>
      <c r="U356" s="1">
        <v>7.0812714999999997</v>
      </c>
      <c r="Y356" s="64">
        <f>VLOOKUP($C356,CHOOSE({1,2},Tableau2[ADRESSE],Tableau2[Num]),2,FALSE)</f>
        <v>1</v>
      </c>
      <c r="Z356" s="64">
        <f>VLOOKUP($J356,CHOOSE({1,2},Tableau2[ADRESSE],Tableau2[Num]),2,FALSE)</f>
        <v>1</v>
      </c>
      <c r="AA356" s="64" t="str">
        <f t="shared" si="5"/>
        <v>11</v>
      </c>
    </row>
    <row r="357" spans="1:27" x14ac:dyDescent="0.25">
      <c r="A357" s="27"/>
      <c r="B357" s="27"/>
      <c r="C357" s="45" t="s">
        <v>100</v>
      </c>
      <c r="D357" s="13">
        <v>2099</v>
      </c>
      <c r="E357" s="1" t="s">
        <v>44</v>
      </c>
      <c r="F357" s="27"/>
      <c r="G357" s="27"/>
      <c r="H357" s="27"/>
      <c r="I357" s="27"/>
      <c r="J357" s="1" t="s">
        <v>101</v>
      </c>
      <c r="K357" s="52">
        <v>1042</v>
      </c>
      <c r="L357" s="1" t="s">
        <v>46</v>
      </c>
      <c r="M357" s="30">
        <v>114.08333333333333</v>
      </c>
      <c r="N357" s="30">
        <v>136.803</v>
      </c>
      <c r="P357" s="1" t="s">
        <v>45</v>
      </c>
      <c r="Q357" s="1">
        <v>47.428670399999902</v>
      </c>
      <c r="R357" s="1">
        <v>7.0812714999999997</v>
      </c>
      <c r="S357" s="1" t="s">
        <v>47</v>
      </c>
      <c r="T357" s="1">
        <v>46.621691899999902</v>
      </c>
      <c r="U357" s="1">
        <v>6.5910959999999896</v>
      </c>
      <c r="Y357" s="64">
        <f>VLOOKUP($C357,CHOOSE({1,2},Tableau2[ADRESSE],Tableau2[Num]),2,FALSE)</f>
        <v>1</v>
      </c>
      <c r="Z357" s="64">
        <f>VLOOKUP($J357,CHOOSE({1,2},Tableau2[ADRESSE],Tableau2[Num]),2,FALSE)</f>
        <v>12</v>
      </c>
      <c r="AA357" s="64" t="str">
        <f t="shared" si="5"/>
        <v>112</v>
      </c>
    </row>
    <row r="358" spans="1:27" x14ac:dyDescent="0.25">
      <c r="A358" s="27"/>
      <c r="B358" s="27"/>
      <c r="C358" s="45" t="s">
        <v>100</v>
      </c>
      <c r="D358" s="13">
        <v>2099</v>
      </c>
      <c r="E358" s="1" t="s">
        <v>44</v>
      </c>
      <c r="F358" s="15"/>
      <c r="G358" s="15"/>
      <c r="H358" s="15"/>
      <c r="I358" s="15"/>
      <c r="J358" s="1" t="s">
        <v>102</v>
      </c>
      <c r="K358" s="52">
        <v>1523</v>
      </c>
      <c r="L358" s="1" t="s">
        <v>48</v>
      </c>
      <c r="M358" s="30">
        <v>109.23333333333333</v>
      </c>
      <c r="N358" s="30">
        <v>140.09899999999999</v>
      </c>
      <c r="P358" s="1" t="s">
        <v>45</v>
      </c>
      <c r="Q358" s="1">
        <v>47.428670399999902</v>
      </c>
      <c r="R358" s="1">
        <v>7.0812714999999997</v>
      </c>
      <c r="S358" s="1" t="s">
        <v>49</v>
      </c>
      <c r="T358" s="1">
        <v>46.764646999999997</v>
      </c>
      <c r="U358" s="1">
        <v>6.8932726999999998</v>
      </c>
      <c r="Y358" s="64">
        <f>VLOOKUP($C358,CHOOSE({1,2},Tableau2[ADRESSE],Tableau2[Num]),2,FALSE)</f>
        <v>1</v>
      </c>
      <c r="Z358" s="64">
        <f>VLOOKUP($J358,CHOOSE({1,2},Tableau2[ADRESSE],Tableau2[Num]),2,FALSE)</f>
        <v>5</v>
      </c>
      <c r="AA358" s="64" t="str">
        <f t="shared" si="5"/>
        <v>15</v>
      </c>
    </row>
    <row r="359" spans="1:27" x14ac:dyDescent="0.25">
      <c r="A359" s="27"/>
      <c r="B359" s="27"/>
      <c r="C359" s="45" t="s">
        <v>100</v>
      </c>
      <c r="D359" s="13">
        <v>2099</v>
      </c>
      <c r="E359" s="1" t="s">
        <v>44</v>
      </c>
      <c r="F359" s="15"/>
      <c r="G359" s="15"/>
      <c r="H359" s="15"/>
      <c r="I359" s="15"/>
      <c r="J359" s="1" t="s">
        <v>103</v>
      </c>
      <c r="K359" s="52">
        <v>1725</v>
      </c>
      <c r="L359" s="1" t="s">
        <v>50</v>
      </c>
      <c r="M359" s="30">
        <v>102.18333333333334</v>
      </c>
      <c r="N359" s="30">
        <v>149.47</v>
      </c>
      <c r="P359" s="1" t="s">
        <v>45</v>
      </c>
      <c r="Q359" s="1">
        <v>47.428670399999902</v>
      </c>
      <c r="R359" s="1">
        <v>7.0812714999999997</v>
      </c>
      <c r="S359" s="1" t="s">
        <v>51</v>
      </c>
      <c r="T359" s="1">
        <v>46.782913499999999</v>
      </c>
      <c r="U359" s="1">
        <v>7.1111233</v>
      </c>
      <c r="Y359" s="64">
        <f>VLOOKUP($C359,CHOOSE({1,2},Tableau2[ADRESSE],Tableau2[Num]),2,FALSE)</f>
        <v>1</v>
      </c>
      <c r="Z359" s="64">
        <f>VLOOKUP($J359,CHOOSE({1,2},Tableau2[ADRESSE],Tableau2[Num]),2,FALSE)</f>
        <v>2</v>
      </c>
      <c r="AA359" s="64" t="str">
        <f t="shared" si="5"/>
        <v>12</v>
      </c>
    </row>
    <row r="360" spans="1:27" x14ac:dyDescent="0.25">
      <c r="A360" s="27"/>
      <c r="B360" s="27"/>
      <c r="C360" s="45" t="s">
        <v>100</v>
      </c>
      <c r="D360" s="13">
        <v>2099</v>
      </c>
      <c r="E360" s="1" t="s">
        <v>44</v>
      </c>
      <c r="F360" s="15"/>
      <c r="G360" s="15"/>
      <c r="H360" s="15"/>
      <c r="I360" s="15"/>
      <c r="J360" s="1" t="s">
        <v>104</v>
      </c>
      <c r="K360" s="52">
        <v>2074</v>
      </c>
      <c r="L360" s="1" t="s">
        <v>52</v>
      </c>
      <c r="M360" s="30">
        <v>80.983333333333334</v>
      </c>
      <c r="N360" s="30">
        <v>97.025000000000006</v>
      </c>
      <c r="P360" s="1" t="s">
        <v>45</v>
      </c>
      <c r="Q360" s="1">
        <v>47.428670399999902</v>
      </c>
      <c r="R360" s="1">
        <v>7.0812714999999997</v>
      </c>
      <c r="S360" s="1" t="s">
        <v>53</v>
      </c>
      <c r="T360" s="1">
        <v>47.00788</v>
      </c>
      <c r="U360" s="1">
        <v>7.0238100000000001</v>
      </c>
      <c r="Y360" s="64">
        <f>VLOOKUP($C360,CHOOSE({1,2},Tableau2[ADRESSE],Tableau2[Num]),2,FALSE)</f>
        <v>1</v>
      </c>
      <c r="Z360" s="64">
        <f>VLOOKUP($J360,CHOOSE({1,2},Tableau2[ADRESSE],Tableau2[Num]),2,FALSE)</f>
        <v>4</v>
      </c>
      <c r="AA360" s="64" t="str">
        <f t="shared" si="5"/>
        <v>14</v>
      </c>
    </row>
    <row r="361" spans="1:27" x14ac:dyDescent="0.25">
      <c r="A361" s="27"/>
      <c r="B361" s="27"/>
      <c r="C361" s="45" t="s">
        <v>100</v>
      </c>
      <c r="D361" s="13">
        <v>2099</v>
      </c>
      <c r="E361" s="1" t="s">
        <v>44</v>
      </c>
      <c r="F361" s="15"/>
      <c r="G361" s="15"/>
      <c r="H361" s="15"/>
      <c r="I361" s="15"/>
      <c r="J361" s="1" t="s">
        <v>105</v>
      </c>
      <c r="K361" s="52">
        <v>1038</v>
      </c>
      <c r="L361" s="1" t="s">
        <v>54</v>
      </c>
      <c r="M361" s="30">
        <v>116.88333333333334</v>
      </c>
      <c r="N361" s="30">
        <v>131.34200000000001</v>
      </c>
      <c r="P361" s="1" t="s">
        <v>45</v>
      </c>
      <c r="Q361" s="1">
        <v>47.428670399999902</v>
      </c>
      <c r="R361" s="1">
        <v>7.0812714999999997</v>
      </c>
      <c r="S361" s="1" t="s">
        <v>55</v>
      </c>
      <c r="T361" s="1">
        <v>46.692062200000002</v>
      </c>
      <c r="U361" s="1">
        <v>6.7085869999999996</v>
      </c>
      <c r="Y361" s="64">
        <f>VLOOKUP($C361,CHOOSE({1,2},Tableau2[ADRESSE],Tableau2[Num]),2,FALSE)</f>
        <v>1</v>
      </c>
      <c r="Z361" s="64">
        <f>VLOOKUP($J361,CHOOSE({1,2},Tableau2[ADRESSE],Tableau2[Num]),2,FALSE)</f>
        <v>20</v>
      </c>
      <c r="AA361" s="64" t="str">
        <f t="shared" si="5"/>
        <v>120</v>
      </c>
    </row>
    <row r="362" spans="1:27" x14ac:dyDescent="0.25">
      <c r="A362" s="27"/>
      <c r="B362" s="27"/>
      <c r="C362" s="45" t="s">
        <v>100</v>
      </c>
      <c r="D362" s="13">
        <v>2099</v>
      </c>
      <c r="E362" s="1" t="s">
        <v>44</v>
      </c>
      <c r="F362" s="28"/>
      <c r="G362" s="15"/>
      <c r="H362" s="15"/>
      <c r="I362" s="15"/>
      <c r="J362" s="1" t="s">
        <v>107</v>
      </c>
      <c r="K362" s="52">
        <v>1483</v>
      </c>
      <c r="L362" s="1" t="s">
        <v>56</v>
      </c>
      <c r="M362" s="30">
        <v>103.25</v>
      </c>
      <c r="N362" s="30">
        <v>133.84800000000001</v>
      </c>
      <c r="P362" s="1" t="s">
        <v>45</v>
      </c>
      <c r="Q362" s="1">
        <v>47.428670399999902</v>
      </c>
      <c r="R362" s="1">
        <v>7.0812714999999997</v>
      </c>
      <c r="S362" s="1" t="s">
        <v>57</v>
      </c>
      <c r="T362" s="1">
        <v>46.805825599999999</v>
      </c>
      <c r="U362" s="1">
        <v>6.8682451999999996</v>
      </c>
      <c r="Y362" s="64">
        <f>VLOOKUP($C362,CHOOSE({1,2},Tableau2[ADRESSE],Tableau2[Num]),2,FALSE)</f>
        <v>1</v>
      </c>
      <c r="Z362" s="64">
        <f>VLOOKUP($J362,CHOOSE({1,2},Tableau2[ADRESSE],Tableau2[Num]),2,FALSE)</f>
        <v>22</v>
      </c>
      <c r="AA362" s="64" t="str">
        <f t="shared" si="5"/>
        <v>122</v>
      </c>
    </row>
    <row r="363" spans="1:27" x14ac:dyDescent="0.25">
      <c r="A363" s="27"/>
      <c r="B363" s="27"/>
      <c r="C363" s="45" t="s">
        <v>100</v>
      </c>
      <c r="D363" s="13">
        <v>2099</v>
      </c>
      <c r="E363" s="1" t="s">
        <v>44</v>
      </c>
      <c r="F363" s="28"/>
      <c r="G363" s="15"/>
      <c r="H363" s="15"/>
      <c r="I363" s="15"/>
      <c r="J363" s="1" t="s">
        <v>106</v>
      </c>
      <c r="K363" s="52">
        <v>1734</v>
      </c>
      <c r="L363" s="1" t="s">
        <v>58</v>
      </c>
      <c r="M363" s="30">
        <v>106.05</v>
      </c>
      <c r="N363" s="30">
        <v>149.58199999999999</v>
      </c>
      <c r="P363" s="1" t="s">
        <v>45</v>
      </c>
      <c r="Q363" s="1">
        <v>47.428670399999902</v>
      </c>
      <c r="R363" s="1">
        <v>7.0812714999999997</v>
      </c>
      <c r="S363" s="1" t="s">
        <v>59</v>
      </c>
      <c r="T363" s="1">
        <v>46.768878600000001</v>
      </c>
      <c r="U363" s="1">
        <v>7.1987844000000001</v>
      </c>
      <c r="Y363" s="64">
        <f>VLOOKUP($C363,CHOOSE({1,2},Tableau2[ADRESSE],Tableau2[Num]),2,FALSE)</f>
        <v>1</v>
      </c>
      <c r="Z363" s="64">
        <f>VLOOKUP($J363,CHOOSE({1,2},Tableau2[ADRESSE],Tableau2[Num]),2,FALSE)</f>
        <v>23</v>
      </c>
      <c r="AA363" s="64" t="str">
        <f t="shared" si="5"/>
        <v>123</v>
      </c>
    </row>
    <row r="364" spans="1:27" x14ac:dyDescent="0.25">
      <c r="A364" s="27"/>
      <c r="B364" s="27"/>
      <c r="C364" s="45" t="s">
        <v>100</v>
      </c>
      <c r="D364" s="13">
        <v>2099</v>
      </c>
      <c r="E364" s="1" t="s">
        <v>44</v>
      </c>
      <c r="F364" s="28"/>
      <c r="G364" s="15"/>
      <c r="H364" s="15"/>
      <c r="I364" s="15"/>
      <c r="J364" s="1" t="s">
        <v>84</v>
      </c>
      <c r="K364" s="52">
        <v>1642</v>
      </c>
      <c r="L364" s="1" t="s">
        <v>16</v>
      </c>
      <c r="M364" s="30">
        <v>112.76666666666667</v>
      </c>
      <c r="N364" s="30">
        <v>163.934</v>
      </c>
      <c r="P364" s="1" t="s">
        <v>45</v>
      </c>
      <c r="Q364" s="1">
        <v>47.428670399999902</v>
      </c>
      <c r="R364" s="1">
        <v>7.0812714999999997</v>
      </c>
      <c r="S364" s="1" t="s">
        <v>85</v>
      </c>
      <c r="T364" s="1">
        <v>46.669365800000001</v>
      </c>
      <c r="U364" s="1">
        <v>7.0570814999999998</v>
      </c>
      <c r="Y364" s="64">
        <f>VLOOKUP($C364,CHOOSE({1,2},Tableau2[ADRESSE],Tableau2[Num]),2,FALSE)</f>
        <v>1</v>
      </c>
      <c r="Z364" s="64" t="e">
        <f>VLOOKUP($J364,CHOOSE({1,2},Tableau2[ADRESSE],Tableau2[Num]),2,FALSE)</f>
        <v>#N/A</v>
      </c>
      <c r="AA364" s="64" t="e">
        <f t="shared" si="5"/>
        <v>#N/A</v>
      </c>
    </row>
    <row r="365" spans="1:27" x14ac:dyDescent="0.25">
      <c r="A365" s="27"/>
      <c r="B365" s="27"/>
      <c r="C365" s="45" t="s">
        <v>100</v>
      </c>
      <c r="D365" s="13"/>
      <c r="F365" s="28"/>
      <c r="G365" s="15"/>
      <c r="H365" s="15"/>
      <c r="I365" s="15"/>
      <c r="J365" s="1" t="s">
        <v>108</v>
      </c>
      <c r="K365" s="52">
        <v>1242</v>
      </c>
      <c r="L365" s="1" t="s">
        <v>86</v>
      </c>
      <c r="M365" s="30">
        <v>1</v>
      </c>
      <c r="N365" s="30">
        <v>1</v>
      </c>
      <c r="Y365" s="64">
        <f>VLOOKUP($C365,CHOOSE({1,2},Tableau2[ADRESSE],Tableau2[Num]),2,FALSE)</f>
        <v>1</v>
      </c>
      <c r="Z365" s="64">
        <f>VLOOKUP($J365,CHOOSE({1,2},Tableau2[ADRESSE],Tableau2[Num]),2,FALSE)</f>
        <v>24</v>
      </c>
      <c r="AA365" s="64" t="str">
        <f t="shared" si="5"/>
        <v>124</v>
      </c>
    </row>
    <row r="366" spans="1:27" x14ac:dyDescent="0.25">
      <c r="A366" s="27"/>
      <c r="B366" s="27"/>
      <c r="C366" s="46" t="s">
        <v>101</v>
      </c>
      <c r="D366" s="1">
        <v>1042</v>
      </c>
      <c r="E366" s="1" t="s">
        <v>46</v>
      </c>
      <c r="F366" s="1">
        <v>46.743727999999997</v>
      </c>
      <c r="G366" s="1">
        <v>6.5010570000000003</v>
      </c>
      <c r="J366" s="1" t="s">
        <v>87</v>
      </c>
      <c r="K366" s="27">
        <v>1355</v>
      </c>
      <c r="L366" s="1" t="s">
        <v>17</v>
      </c>
      <c r="M366" s="30">
        <v>20.149999999999999</v>
      </c>
      <c r="N366" s="30">
        <v>24.573</v>
      </c>
      <c r="P366" s="1" t="s">
        <v>47</v>
      </c>
      <c r="Q366" s="1">
        <v>46.621691899999902</v>
      </c>
      <c r="R366" s="1">
        <v>6.5910959999999896</v>
      </c>
      <c r="S366" s="1" t="s">
        <v>18</v>
      </c>
      <c r="T366" s="1">
        <v>46.743716900000003</v>
      </c>
      <c r="U366" s="1">
        <v>6.5010631999999999</v>
      </c>
      <c r="Y366" s="64">
        <f>VLOOKUP($C366,CHOOSE({1,2},Tableau2[ADRESSE],Tableau2[Num]),2,FALSE)</f>
        <v>12</v>
      </c>
      <c r="Z366" s="64">
        <f>VLOOKUP($J366,CHOOSE({1,2},Tableau2[ADRESSE],Tableau2[Num]),2,FALSE)</f>
        <v>3</v>
      </c>
      <c r="AA366" s="64" t="str">
        <f t="shared" si="5"/>
        <v>123</v>
      </c>
    </row>
    <row r="367" spans="1:27" x14ac:dyDescent="0.25">
      <c r="A367" s="27"/>
      <c r="B367" s="27"/>
      <c r="C367" s="46" t="s">
        <v>101</v>
      </c>
      <c r="D367" s="1">
        <v>1042</v>
      </c>
      <c r="E367" s="1" t="s">
        <v>46</v>
      </c>
      <c r="F367" s="1">
        <v>46.827877999999998</v>
      </c>
      <c r="G367" s="1">
        <v>6.6756169999999999</v>
      </c>
      <c r="J367" s="1" t="s">
        <v>88</v>
      </c>
      <c r="K367" s="27">
        <v>1422</v>
      </c>
      <c r="L367" s="1" t="s">
        <v>19</v>
      </c>
      <c r="M367" s="30">
        <v>20.85</v>
      </c>
      <c r="N367" s="30">
        <v>30.388000000000002</v>
      </c>
      <c r="P367" s="1" t="s">
        <v>47</v>
      </c>
      <c r="Q367" s="1">
        <v>46.621691899999902</v>
      </c>
      <c r="R367" s="1">
        <v>6.5910959999999896</v>
      </c>
      <c r="S367" s="1" t="s">
        <v>20</v>
      </c>
      <c r="T367" s="1">
        <v>46.827875200000001</v>
      </c>
      <c r="U367" s="1">
        <v>6.6756111999999996</v>
      </c>
      <c r="Y367" s="64">
        <f>VLOOKUP($C367,CHOOSE({1,2},Tableau2[ADRESSE],Tableau2[Num]),2,FALSE)</f>
        <v>12</v>
      </c>
      <c r="Z367" s="64">
        <f>VLOOKUP($J367,CHOOSE({1,2},Tableau2[ADRESSE],Tableau2[Num]),2,FALSE)</f>
        <v>6</v>
      </c>
      <c r="AA367" s="64" t="str">
        <f t="shared" si="5"/>
        <v>126</v>
      </c>
    </row>
    <row r="368" spans="1:27" x14ac:dyDescent="0.25">
      <c r="A368" s="27"/>
      <c r="B368" s="27"/>
      <c r="C368" s="46" t="s">
        <v>101</v>
      </c>
      <c r="D368" s="1">
        <v>1042</v>
      </c>
      <c r="E368" s="1" t="s">
        <v>46</v>
      </c>
      <c r="J368" s="1" t="s">
        <v>110</v>
      </c>
      <c r="K368" s="27">
        <v>1400</v>
      </c>
      <c r="L368" s="1" t="s">
        <v>21</v>
      </c>
      <c r="M368" s="30">
        <v>16.183333333333334</v>
      </c>
      <c r="N368" s="30">
        <v>21.527999999999999</v>
      </c>
      <c r="P368" s="1" t="s">
        <v>47</v>
      </c>
      <c r="Q368" s="1">
        <v>46.621691899999902</v>
      </c>
      <c r="R368" s="1">
        <v>6.5910959999999896</v>
      </c>
      <c r="S368" s="1" t="s">
        <v>22</v>
      </c>
      <c r="T368" s="1">
        <v>46.761330100000002</v>
      </c>
      <c r="U368" s="1">
        <v>6.6392927999999998</v>
      </c>
      <c r="Y368" s="64">
        <f>VLOOKUP($C368,CHOOSE({1,2},Tableau2[ADRESSE],Tableau2[Num]),2,FALSE)</f>
        <v>12</v>
      </c>
      <c r="Z368" s="64">
        <f>VLOOKUP($J368,CHOOSE({1,2},Tableau2[ADRESSE],Tableau2[Num]),2,FALSE)</f>
        <v>7</v>
      </c>
      <c r="AA368" s="64" t="str">
        <f t="shared" si="5"/>
        <v>127</v>
      </c>
    </row>
    <row r="369" spans="1:27" x14ac:dyDescent="0.25">
      <c r="A369" s="27"/>
      <c r="B369" s="27"/>
      <c r="C369" s="46" t="s">
        <v>101</v>
      </c>
      <c r="D369" s="1">
        <v>1042</v>
      </c>
      <c r="E369" s="1" t="s">
        <v>46</v>
      </c>
      <c r="J369" s="1" t="s">
        <v>89</v>
      </c>
      <c r="K369" s="27">
        <v>1188</v>
      </c>
      <c r="L369" s="1" t="s">
        <v>23</v>
      </c>
      <c r="M369" s="30">
        <v>31.866666666666667</v>
      </c>
      <c r="N369" s="30">
        <v>36.96</v>
      </c>
      <c r="P369" s="1" t="s">
        <v>47</v>
      </c>
      <c r="Q369" s="1">
        <v>46.621691899999902</v>
      </c>
      <c r="R369" s="1">
        <v>6.5910959999999896</v>
      </c>
      <c r="S369" s="1" t="s">
        <v>24</v>
      </c>
      <c r="T369" s="1">
        <v>46.508026299999997</v>
      </c>
      <c r="U369" s="1">
        <v>6.3140438999999997</v>
      </c>
      <c r="Y369" s="64">
        <f>VLOOKUP($C369,CHOOSE({1,2},Tableau2[ADRESSE],Tableau2[Num]),2,FALSE)</f>
        <v>12</v>
      </c>
      <c r="Z369" s="64">
        <f>VLOOKUP($J369,CHOOSE({1,2},Tableau2[ADRESSE],Tableau2[Num]),2,FALSE)</f>
        <v>8</v>
      </c>
      <c r="AA369" s="64" t="str">
        <f t="shared" si="5"/>
        <v>128</v>
      </c>
    </row>
    <row r="370" spans="1:27" x14ac:dyDescent="0.25">
      <c r="A370" s="27"/>
      <c r="B370" s="27"/>
      <c r="C370" s="46" t="s">
        <v>101</v>
      </c>
      <c r="D370" s="1">
        <v>1042</v>
      </c>
      <c r="E370" s="1" t="s">
        <v>46</v>
      </c>
      <c r="J370" s="1" t="s">
        <v>90</v>
      </c>
      <c r="K370" s="27">
        <v>1073</v>
      </c>
      <c r="L370" s="1" t="s">
        <v>25</v>
      </c>
      <c r="M370" s="30">
        <v>24.283333333333335</v>
      </c>
      <c r="N370" s="30">
        <v>18.690000000000001</v>
      </c>
      <c r="P370" s="1" t="s">
        <v>47</v>
      </c>
      <c r="Q370" s="1">
        <v>46.621691899999902</v>
      </c>
      <c r="R370" s="1">
        <v>6.5910959999999896</v>
      </c>
      <c r="S370" s="1" t="s">
        <v>26</v>
      </c>
      <c r="T370" s="1">
        <v>46.539141299999997</v>
      </c>
      <c r="U370" s="1">
        <v>6.7077640999999897</v>
      </c>
      <c r="Y370" s="64">
        <f>VLOOKUP($C370,CHOOSE({1,2},Tableau2[ADRESSE],Tableau2[Num]),2,FALSE)</f>
        <v>12</v>
      </c>
      <c r="Z370" s="64">
        <f>VLOOKUP($J370,CHOOSE({1,2},Tableau2[ADRESSE],Tableau2[Num]),2,FALSE)</f>
        <v>10</v>
      </c>
      <c r="AA370" s="64" t="str">
        <f t="shared" si="5"/>
        <v>1210</v>
      </c>
    </row>
    <row r="371" spans="1:27" x14ac:dyDescent="0.25">
      <c r="A371" s="27"/>
      <c r="B371" s="27"/>
      <c r="C371" s="46" t="s">
        <v>101</v>
      </c>
      <c r="D371" s="1">
        <v>1042</v>
      </c>
      <c r="E371" s="1" t="s">
        <v>46</v>
      </c>
      <c r="J371" s="1" t="s">
        <v>111</v>
      </c>
      <c r="K371" s="27">
        <v>1214</v>
      </c>
      <c r="L371" s="1" t="s">
        <v>27</v>
      </c>
      <c r="M371" s="30">
        <v>49</v>
      </c>
      <c r="N371" s="30">
        <v>70.313999999999993</v>
      </c>
      <c r="P371" s="1" t="s">
        <v>47</v>
      </c>
      <c r="Q371" s="1">
        <v>46.621691899999902</v>
      </c>
      <c r="R371" s="1">
        <v>6.5910959999999896</v>
      </c>
      <c r="S371" s="1" t="s">
        <v>28</v>
      </c>
      <c r="T371" s="1">
        <v>46.2211669</v>
      </c>
      <c r="U371" s="1">
        <v>6.0718948999999904</v>
      </c>
      <c r="Y371" s="64">
        <f>VLOOKUP($C371,CHOOSE({1,2},Tableau2[ADRESSE],Tableau2[Num]),2,FALSE)</f>
        <v>12</v>
      </c>
      <c r="Z371" s="64" t="e">
        <f>VLOOKUP($J371,CHOOSE({1,2},Tableau2[ADRESSE],Tableau2[Num]),2,FALSE)</f>
        <v>#N/A</v>
      </c>
      <c r="AA371" s="64" t="e">
        <f t="shared" si="5"/>
        <v>#N/A</v>
      </c>
    </row>
    <row r="372" spans="1:27" x14ac:dyDescent="0.25">
      <c r="A372" s="27"/>
      <c r="B372" s="27"/>
      <c r="C372" s="46" t="s">
        <v>101</v>
      </c>
      <c r="D372" s="1">
        <v>1042</v>
      </c>
      <c r="E372" s="1" t="s">
        <v>46</v>
      </c>
      <c r="J372" s="1" t="s">
        <v>92</v>
      </c>
      <c r="K372" s="27">
        <v>1144</v>
      </c>
      <c r="L372" s="1" t="s">
        <v>29</v>
      </c>
      <c r="M372" s="30">
        <v>29.6</v>
      </c>
      <c r="N372" s="30">
        <v>25.632000000000001</v>
      </c>
      <c r="P372" s="1" t="s">
        <v>47</v>
      </c>
      <c r="Q372" s="1">
        <v>46.621691899999902</v>
      </c>
      <c r="R372" s="1">
        <v>6.5910959999999896</v>
      </c>
      <c r="S372" s="1" t="s">
        <v>30</v>
      </c>
      <c r="T372" s="1">
        <v>46.551454100000001</v>
      </c>
      <c r="U372" s="1">
        <v>6.3751180999999999</v>
      </c>
      <c r="Y372" s="64">
        <f>VLOOKUP($C372,CHOOSE({1,2},Tableau2[ADRESSE],Tableau2[Num]),2,FALSE)</f>
        <v>12</v>
      </c>
      <c r="Z372" s="64">
        <f>VLOOKUP($J372,CHOOSE({1,2},Tableau2[ADRESSE],Tableau2[Num]),2,FALSE)</f>
        <v>13</v>
      </c>
      <c r="AA372" s="64" t="str">
        <f t="shared" si="5"/>
        <v>1213</v>
      </c>
    </row>
    <row r="373" spans="1:27" x14ac:dyDescent="0.25">
      <c r="A373" s="27"/>
      <c r="B373" s="27"/>
      <c r="C373" s="46" t="s">
        <v>101</v>
      </c>
      <c r="D373" s="1">
        <v>1042</v>
      </c>
      <c r="E373" s="1" t="s">
        <v>46</v>
      </c>
      <c r="J373" s="1" t="s">
        <v>93</v>
      </c>
      <c r="K373" s="27">
        <v>1196</v>
      </c>
      <c r="L373" s="1" t="s">
        <v>31</v>
      </c>
      <c r="M373" s="30">
        <v>30.866666666666667</v>
      </c>
      <c r="N373" s="30">
        <v>41.569000000000003</v>
      </c>
      <c r="P373" s="1" t="s">
        <v>47</v>
      </c>
      <c r="Q373" s="1">
        <v>46.621691899999902</v>
      </c>
      <c r="R373" s="1">
        <v>6.5910959999999896</v>
      </c>
      <c r="S373" s="1" t="s">
        <v>32</v>
      </c>
      <c r="T373" s="1">
        <v>46.4148517</v>
      </c>
      <c r="U373" s="1">
        <v>6.2609893999999997</v>
      </c>
      <c r="Y373" s="64">
        <f>VLOOKUP($C373,CHOOSE({1,2},Tableau2[ADRESSE],Tableau2[Num]),2,FALSE)</f>
        <v>12</v>
      </c>
      <c r="Z373" s="64">
        <f>VLOOKUP($J373,CHOOSE({1,2},Tableau2[ADRESSE],Tableau2[Num]),2,FALSE)</f>
        <v>15</v>
      </c>
      <c r="AA373" s="64" t="str">
        <f t="shared" si="5"/>
        <v>1215</v>
      </c>
    </row>
    <row r="374" spans="1:27" x14ac:dyDescent="0.25">
      <c r="A374" s="27"/>
      <c r="B374" s="27"/>
      <c r="C374" s="46" t="s">
        <v>101</v>
      </c>
      <c r="D374" s="1">
        <v>1042</v>
      </c>
      <c r="E374" s="1" t="s">
        <v>46</v>
      </c>
      <c r="J374" s="1" t="s">
        <v>94</v>
      </c>
      <c r="K374" s="27">
        <v>1214</v>
      </c>
      <c r="L374" s="1" t="s">
        <v>27</v>
      </c>
      <c r="M374" s="30">
        <v>46.5</v>
      </c>
      <c r="N374" s="30">
        <v>68.506</v>
      </c>
      <c r="P374" s="1" t="s">
        <v>47</v>
      </c>
      <c r="Q374" s="1">
        <v>46.621691899999902</v>
      </c>
      <c r="R374" s="1">
        <v>6.5910959999999896</v>
      </c>
      <c r="S374" s="1" t="s">
        <v>33</v>
      </c>
      <c r="T374" s="1">
        <v>46.215649999999997</v>
      </c>
      <c r="U374" s="1">
        <v>6.10168</v>
      </c>
      <c r="Y374" s="64">
        <f>VLOOKUP($C374,CHOOSE({1,2},Tableau2[ADRESSE],Tableau2[Num]),2,FALSE)</f>
        <v>12</v>
      </c>
      <c r="Z374" s="64">
        <f>VLOOKUP($J374,CHOOSE({1,2},Tableau2[ADRESSE],Tableau2[Num]),2,FALSE)</f>
        <v>16</v>
      </c>
      <c r="AA374" s="64" t="str">
        <f t="shared" si="5"/>
        <v>1216</v>
      </c>
    </row>
    <row r="375" spans="1:27" x14ac:dyDescent="0.25">
      <c r="A375" s="27"/>
      <c r="B375" s="27"/>
      <c r="C375" s="46" t="s">
        <v>101</v>
      </c>
      <c r="D375" s="1">
        <v>1042</v>
      </c>
      <c r="E375" s="1" t="s">
        <v>46</v>
      </c>
      <c r="J375" s="1" t="s">
        <v>95</v>
      </c>
      <c r="K375" s="27">
        <v>1227</v>
      </c>
      <c r="L375" s="1" t="s">
        <v>34</v>
      </c>
      <c r="M375" s="30">
        <v>54.733333333333334</v>
      </c>
      <c r="N375" s="30">
        <v>79.885000000000005</v>
      </c>
      <c r="P375" s="1" t="s">
        <v>47</v>
      </c>
      <c r="Q375" s="1">
        <v>46.621691899999902</v>
      </c>
      <c r="R375" s="1">
        <v>6.5910959999999896</v>
      </c>
      <c r="S375" s="1" t="s">
        <v>35</v>
      </c>
      <c r="T375" s="1">
        <v>46.177252499999902</v>
      </c>
      <c r="U375" s="1">
        <v>6.1305909999999999</v>
      </c>
      <c r="Y375" s="64">
        <f>VLOOKUP($C375,CHOOSE({1,2},Tableau2[ADRESSE],Tableau2[Num]),2,FALSE)</f>
        <v>12</v>
      </c>
      <c r="Z375" s="64">
        <f>VLOOKUP($J375,CHOOSE({1,2},Tableau2[ADRESSE],Tableau2[Num]),2,FALSE)</f>
        <v>17</v>
      </c>
      <c r="AA375" s="64" t="str">
        <f t="shared" si="5"/>
        <v>1217</v>
      </c>
    </row>
    <row r="376" spans="1:27" x14ac:dyDescent="0.25">
      <c r="A376" s="27"/>
      <c r="B376" s="27"/>
      <c r="C376" s="46" t="s">
        <v>101</v>
      </c>
      <c r="D376" s="1">
        <v>1042</v>
      </c>
      <c r="E376" s="1" t="s">
        <v>46</v>
      </c>
      <c r="J376" s="1" t="s">
        <v>96</v>
      </c>
      <c r="K376" s="27">
        <v>1348</v>
      </c>
      <c r="L376" s="1" t="s">
        <v>36</v>
      </c>
      <c r="M376" s="30">
        <v>50.733333333333334</v>
      </c>
      <c r="N376" s="30">
        <v>43.429000000000002</v>
      </c>
      <c r="P376" s="1" t="s">
        <v>47</v>
      </c>
      <c r="Q376" s="1">
        <v>46.621691899999902</v>
      </c>
      <c r="R376" s="1">
        <v>6.5910959999999896</v>
      </c>
      <c r="S376" s="1" t="s">
        <v>37</v>
      </c>
      <c r="T376" s="1">
        <v>46.575484099999997</v>
      </c>
      <c r="U376" s="1">
        <v>6.1875650999999996</v>
      </c>
      <c r="Y376" s="64">
        <f>VLOOKUP($C376,CHOOSE({1,2},Tableau2[ADRESSE],Tableau2[Num]),2,FALSE)</f>
        <v>12</v>
      </c>
      <c r="Z376" s="64">
        <f>VLOOKUP($J376,CHOOSE({1,2},Tableau2[ADRESSE],Tableau2[Num]),2,FALSE)</f>
        <v>19</v>
      </c>
      <c r="AA376" s="64" t="str">
        <f t="shared" si="5"/>
        <v>1219</v>
      </c>
    </row>
    <row r="377" spans="1:27" x14ac:dyDescent="0.25">
      <c r="A377" s="27"/>
      <c r="B377" s="27"/>
      <c r="C377" s="46" t="s">
        <v>101</v>
      </c>
      <c r="D377" s="1">
        <v>1042</v>
      </c>
      <c r="E377" s="1" t="s">
        <v>46</v>
      </c>
      <c r="J377" s="1" t="s">
        <v>97</v>
      </c>
      <c r="K377" s="27">
        <v>1637</v>
      </c>
      <c r="L377" s="1" t="s">
        <v>38</v>
      </c>
      <c r="M377" s="30">
        <v>60.1</v>
      </c>
      <c r="N377" s="30">
        <v>78.075999999999993</v>
      </c>
      <c r="P377" s="1" t="s">
        <v>47</v>
      </c>
      <c r="Q377" s="1">
        <v>46.621691899999902</v>
      </c>
      <c r="R377" s="1">
        <v>6.5910959999999896</v>
      </c>
      <c r="S377" s="1" t="s">
        <v>39</v>
      </c>
      <c r="T377" s="1">
        <v>46.619399999999999</v>
      </c>
      <c r="U377" s="1">
        <v>7.1668607999999896</v>
      </c>
      <c r="Y377" s="64">
        <f>VLOOKUP($C377,CHOOSE({1,2},Tableau2[ADRESSE],Tableau2[Num]),2,FALSE)</f>
        <v>12</v>
      </c>
      <c r="Z377" s="64">
        <f>VLOOKUP($J377,CHOOSE({1,2},Tableau2[ADRESSE],Tableau2[Num]),2,FALSE)</f>
        <v>18</v>
      </c>
      <c r="AA377" s="64" t="str">
        <f t="shared" si="5"/>
        <v>1218</v>
      </c>
    </row>
    <row r="378" spans="1:27" x14ac:dyDescent="0.25">
      <c r="A378" s="27"/>
      <c r="B378" s="27"/>
      <c r="C378" s="46" t="s">
        <v>101</v>
      </c>
      <c r="D378" s="1">
        <v>1042</v>
      </c>
      <c r="E378" s="1" t="s">
        <v>46</v>
      </c>
      <c r="J378" s="1" t="s">
        <v>98</v>
      </c>
      <c r="K378" s="27">
        <v>1730</v>
      </c>
      <c r="L378" s="1" t="s">
        <v>40</v>
      </c>
      <c r="M378" s="30">
        <v>52.716666666666669</v>
      </c>
      <c r="N378" s="30">
        <v>78.754999999999995</v>
      </c>
      <c r="P378" s="1" t="s">
        <v>47</v>
      </c>
      <c r="Q378" s="1">
        <v>46.621691899999902</v>
      </c>
      <c r="R378" s="1">
        <v>6.5910959999999896</v>
      </c>
      <c r="S378" s="1" t="s">
        <v>41</v>
      </c>
      <c r="T378" s="1">
        <v>46.751784099999902</v>
      </c>
      <c r="U378" s="1">
        <v>7.0906704999999999</v>
      </c>
      <c r="Y378" s="64">
        <f>VLOOKUP($C378,CHOOSE({1,2},Tableau2[ADRESSE],Tableau2[Num]),2,FALSE)</f>
        <v>12</v>
      </c>
      <c r="Z378" s="64">
        <f>VLOOKUP($J378,CHOOSE({1,2},Tableau2[ADRESSE],Tableau2[Num]),2,FALSE)</f>
        <v>21</v>
      </c>
      <c r="AA378" s="64" t="str">
        <f t="shared" si="5"/>
        <v>1221</v>
      </c>
    </row>
    <row r="379" spans="1:27" x14ac:dyDescent="0.25">
      <c r="A379" s="27"/>
      <c r="B379" s="27"/>
      <c r="C379" s="46" t="s">
        <v>101</v>
      </c>
      <c r="D379" s="1">
        <v>1042</v>
      </c>
      <c r="E379" s="1" t="s">
        <v>46</v>
      </c>
      <c r="J379" s="1" t="s">
        <v>99</v>
      </c>
      <c r="K379" s="27">
        <v>1721</v>
      </c>
      <c r="L379" s="1" t="s">
        <v>42</v>
      </c>
      <c r="M379" s="30">
        <v>39.133333333333333</v>
      </c>
      <c r="N379" s="30">
        <v>57.418999999999997</v>
      </c>
      <c r="P379" s="1" t="s">
        <v>47</v>
      </c>
      <c r="Q379" s="1">
        <v>46.621691899999902</v>
      </c>
      <c r="R379" s="1">
        <v>6.5910959999999896</v>
      </c>
      <c r="S379" s="1" t="s">
        <v>43</v>
      </c>
      <c r="T379" s="1">
        <v>46.875567599999997</v>
      </c>
      <c r="U379" s="1">
        <v>7.0530827</v>
      </c>
      <c r="Y379" s="64">
        <f>VLOOKUP($C379,CHOOSE({1,2},Tableau2[ADRESSE],Tableau2[Num]),2,FALSE)</f>
        <v>12</v>
      </c>
      <c r="Z379" s="64">
        <f>VLOOKUP($J379,CHOOSE({1,2},Tableau2[ADRESSE],Tableau2[Num]),2,FALSE)</f>
        <v>9</v>
      </c>
      <c r="AA379" s="64" t="str">
        <f t="shared" si="5"/>
        <v>129</v>
      </c>
    </row>
    <row r="380" spans="1:27" x14ac:dyDescent="0.25">
      <c r="A380" s="27"/>
      <c r="B380" s="27"/>
      <c r="C380" s="46" t="s">
        <v>101</v>
      </c>
      <c r="D380" s="1">
        <v>1042</v>
      </c>
      <c r="E380" s="1" t="s">
        <v>46</v>
      </c>
      <c r="J380" s="1" t="s">
        <v>100</v>
      </c>
      <c r="K380" s="27">
        <v>2099</v>
      </c>
      <c r="L380" s="1" t="s">
        <v>44</v>
      </c>
      <c r="M380" s="30">
        <v>111.61666666666666</v>
      </c>
      <c r="N380" s="30">
        <v>137.83099999999999</v>
      </c>
      <c r="P380" s="1" t="s">
        <v>47</v>
      </c>
      <c r="Q380" s="1">
        <v>46.621691899999902</v>
      </c>
      <c r="R380" s="1">
        <v>6.5910959999999896</v>
      </c>
      <c r="S380" s="1" t="s">
        <v>45</v>
      </c>
      <c r="T380" s="1">
        <v>47.428670399999902</v>
      </c>
      <c r="U380" s="1">
        <v>7.0812714999999997</v>
      </c>
      <c r="Y380" s="64">
        <f>VLOOKUP($C380,CHOOSE({1,2},Tableau2[ADRESSE],Tableau2[Num]),2,FALSE)</f>
        <v>12</v>
      </c>
      <c r="Z380" s="64">
        <f>VLOOKUP($J380,CHOOSE({1,2},Tableau2[ADRESSE],Tableau2[Num]),2,FALSE)</f>
        <v>1</v>
      </c>
      <c r="AA380" s="64" t="str">
        <f t="shared" si="5"/>
        <v>121</v>
      </c>
    </row>
    <row r="381" spans="1:27" x14ac:dyDescent="0.25">
      <c r="A381" s="27"/>
      <c r="B381" s="27"/>
      <c r="C381" s="46" t="s">
        <v>101</v>
      </c>
      <c r="D381" s="1">
        <v>1042</v>
      </c>
      <c r="E381" s="1" t="s">
        <v>46</v>
      </c>
      <c r="J381" s="1" t="s">
        <v>101</v>
      </c>
      <c r="K381" s="27">
        <v>1042</v>
      </c>
      <c r="L381" s="1" t="s">
        <v>46</v>
      </c>
      <c r="M381" s="30">
        <v>0</v>
      </c>
      <c r="N381" s="30">
        <v>0</v>
      </c>
      <c r="P381" s="1" t="s">
        <v>47</v>
      </c>
      <c r="Q381" s="1">
        <v>46.621691899999902</v>
      </c>
      <c r="R381" s="1">
        <v>6.5910959999999896</v>
      </c>
      <c r="S381" s="1" t="s">
        <v>47</v>
      </c>
      <c r="T381" s="1">
        <v>46.621691899999902</v>
      </c>
      <c r="U381" s="1">
        <v>6.5910959999999896</v>
      </c>
      <c r="Y381" s="64">
        <f>VLOOKUP($C381,CHOOSE({1,2},Tableau2[ADRESSE],Tableau2[Num]),2,FALSE)</f>
        <v>12</v>
      </c>
      <c r="Z381" s="64">
        <f>VLOOKUP($J381,CHOOSE({1,2},Tableau2[ADRESSE],Tableau2[Num]),2,FALSE)</f>
        <v>12</v>
      </c>
      <c r="AA381" s="64" t="str">
        <f t="shared" si="5"/>
        <v>1212</v>
      </c>
    </row>
    <row r="382" spans="1:27" x14ac:dyDescent="0.25">
      <c r="A382" s="27"/>
      <c r="B382" s="27"/>
      <c r="C382" s="46" t="s">
        <v>101</v>
      </c>
      <c r="D382" s="1">
        <v>1042</v>
      </c>
      <c r="E382" s="1" t="s">
        <v>46</v>
      </c>
      <c r="J382" s="1" t="s">
        <v>102</v>
      </c>
      <c r="K382" s="27">
        <v>1523</v>
      </c>
      <c r="L382" s="1" t="s">
        <v>48</v>
      </c>
      <c r="M382" s="30">
        <v>36.56666666666667</v>
      </c>
      <c r="N382" s="30">
        <v>32.470999999999997</v>
      </c>
      <c r="P382" s="1" t="s">
        <v>47</v>
      </c>
      <c r="Q382" s="1">
        <v>46.621691899999902</v>
      </c>
      <c r="R382" s="1">
        <v>6.5910959999999896</v>
      </c>
      <c r="S382" s="1" t="s">
        <v>49</v>
      </c>
      <c r="T382" s="1">
        <v>46.764646999999997</v>
      </c>
      <c r="U382" s="1">
        <v>6.8932726999999998</v>
      </c>
      <c r="Y382" s="64">
        <f>VLOOKUP($C382,CHOOSE({1,2},Tableau2[ADRESSE],Tableau2[Num]),2,FALSE)</f>
        <v>12</v>
      </c>
      <c r="Z382" s="64">
        <f>VLOOKUP($J382,CHOOSE({1,2},Tableau2[ADRESSE],Tableau2[Num]),2,FALSE)</f>
        <v>5</v>
      </c>
      <c r="AA382" s="64" t="str">
        <f t="shared" si="5"/>
        <v>125</v>
      </c>
    </row>
    <row r="383" spans="1:27" x14ac:dyDescent="0.25">
      <c r="A383" s="27"/>
      <c r="B383" s="27"/>
      <c r="C383" s="46" t="s">
        <v>101</v>
      </c>
      <c r="D383" s="1">
        <v>1042</v>
      </c>
      <c r="E383" s="1" t="s">
        <v>46</v>
      </c>
      <c r="J383" s="1" t="s">
        <v>103</v>
      </c>
      <c r="K383" s="27">
        <v>1725</v>
      </c>
      <c r="L383" s="1" t="s">
        <v>50</v>
      </c>
      <c r="M383" s="30">
        <v>51.68333333333333</v>
      </c>
      <c r="N383" s="30">
        <v>63.366999999999997</v>
      </c>
      <c r="P383" s="1" t="s">
        <v>47</v>
      </c>
      <c r="Q383" s="1">
        <v>46.621691899999902</v>
      </c>
      <c r="R383" s="1">
        <v>6.5910959999999896</v>
      </c>
      <c r="S383" s="1" t="s">
        <v>51</v>
      </c>
      <c r="T383" s="1">
        <v>46.782913499999999</v>
      </c>
      <c r="U383" s="1">
        <v>7.1111233</v>
      </c>
      <c r="Y383" s="64">
        <f>VLOOKUP($C383,CHOOSE({1,2},Tableau2[ADRESSE],Tableau2[Num]),2,FALSE)</f>
        <v>12</v>
      </c>
      <c r="Z383" s="64">
        <f>VLOOKUP($J383,CHOOSE({1,2},Tableau2[ADRESSE],Tableau2[Num]),2,FALSE)</f>
        <v>2</v>
      </c>
      <c r="AA383" s="64" t="str">
        <f t="shared" si="5"/>
        <v>122</v>
      </c>
    </row>
    <row r="384" spans="1:27" x14ac:dyDescent="0.25">
      <c r="A384" s="27"/>
      <c r="B384" s="27"/>
      <c r="C384" s="46" t="s">
        <v>101</v>
      </c>
      <c r="D384" s="1">
        <v>1042</v>
      </c>
      <c r="E384" s="1" t="s">
        <v>46</v>
      </c>
      <c r="J384" s="1" t="s">
        <v>104</v>
      </c>
      <c r="K384" s="27">
        <v>2074</v>
      </c>
      <c r="L384" s="1" t="s">
        <v>52</v>
      </c>
      <c r="M384" s="30">
        <v>45.3</v>
      </c>
      <c r="N384" s="30">
        <v>67.754999999999995</v>
      </c>
      <c r="P384" s="1" t="s">
        <v>47</v>
      </c>
      <c r="Q384" s="1">
        <v>46.621691899999902</v>
      </c>
      <c r="R384" s="1">
        <v>6.5910959999999896</v>
      </c>
      <c r="S384" s="1" t="s">
        <v>53</v>
      </c>
      <c r="T384" s="1">
        <v>47.00788</v>
      </c>
      <c r="U384" s="1">
        <v>7.0238100000000001</v>
      </c>
      <c r="Y384" s="64">
        <f>VLOOKUP($C384,CHOOSE({1,2},Tableau2[ADRESSE],Tableau2[Num]),2,FALSE)</f>
        <v>12</v>
      </c>
      <c r="Z384" s="64">
        <f>VLOOKUP($J384,CHOOSE({1,2},Tableau2[ADRESSE],Tableau2[Num]),2,FALSE)</f>
        <v>4</v>
      </c>
      <c r="AA384" s="64" t="str">
        <f t="shared" si="5"/>
        <v>124</v>
      </c>
    </row>
    <row r="385" spans="1:27" x14ac:dyDescent="0.25">
      <c r="A385" s="27"/>
      <c r="B385" s="27"/>
      <c r="C385" s="46" t="s">
        <v>101</v>
      </c>
      <c r="D385" s="1">
        <v>1042</v>
      </c>
      <c r="E385" s="1" t="s">
        <v>46</v>
      </c>
      <c r="J385" s="1" t="s">
        <v>105</v>
      </c>
      <c r="K385" s="27">
        <v>1038</v>
      </c>
      <c r="L385" s="1" t="s">
        <v>54</v>
      </c>
      <c r="M385" s="30">
        <v>15.016666666666667</v>
      </c>
      <c r="N385" s="30">
        <v>12.971</v>
      </c>
      <c r="P385" s="1" t="s">
        <v>47</v>
      </c>
      <c r="Q385" s="1">
        <v>46.621691899999902</v>
      </c>
      <c r="R385" s="1">
        <v>6.5910959999999896</v>
      </c>
      <c r="S385" s="1" t="s">
        <v>55</v>
      </c>
      <c r="T385" s="1">
        <v>46.692062200000002</v>
      </c>
      <c r="U385" s="1">
        <v>6.7085869999999996</v>
      </c>
      <c r="Y385" s="64">
        <f>VLOOKUP($C385,CHOOSE({1,2},Tableau2[ADRESSE],Tableau2[Num]),2,FALSE)</f>
        <v>12</v>
      </c>
      <c r="Z385" s="64">
        <f>VLOOKUP($J385,CHOOSE({1,2},Tableau2[ADRESSE],Tableau2[Num]),2,FALSE)</f>
        <v>20</v>
      </c>
      <c r="AA385" s="64" t="str">
        <f t="shared" si="5"/>
        <v>1220</v>
      </c>
    </row>
    <row r="386" spans="1:27" x14ac:dyDescent="0.25">
      <c r="A386" s="27"/>
      <c r="B386" s="27"/>
      <c r="C386" s="46" t="s">
        <v>101</v>
      </c>
      <c r="D386" s="1">
        <v>1042</v>
      </c>
      <c r="E386" s="1" t="s">
        <v>46</v>
      </c>
      <c r="J386" s="1" t="s">
        <v>107</v>
      </c>
      <c r="K386" s="27">
        <v>1483</v>
      </c>
      <c r="L386" s="1" t="s">
        <v>56</v>
      </c>
      <c r="M386" s="30">
        <v>32.200000000000003</v>
      </c>
      <c r="N386" s="30">
        <v>43.6</v>
      </c>
      <c r="P386" s="1" t="s">
        <v>47</v>
      </c>
      <c r="Q386" s="1">
        <v>46.621691899999902</v>
      </c>
      <c r="R386" s="1">
        <v>6.5910959999999896</v>
      </c>
      <c r="S386" s="1" t="s">
        <v>57</v>
      </c>
      <c r="T386" s="1">
        <v>46.805825599999999</v>
      </c>
      <c r="U386" s="1">
        <v>6.8682451999999996</v>
      </c>
      <c r="Y386" s="64">
        <f>VLOOKUP($C386,CHOOSE({1,2},Tableau2[ADRESSE],Tableau2[Num]),2,FALSE)</f>
        <v>12</v>
      </c>
      <c r="Z386" s="64">
        <f>VLOOKUP($J386,CHOOSE({1,2},Tableau2[ADRESSE],Tableau2[Num]),2,FALSE)</f>
        <v>22</v>
      </c>
      <c r="AA386" s="64" t="str">
        <f t="shared" si="5"/>
        <v>1222</v>
      </c>
    </row>
    <row r="387" spans="1:27" x14ac:dyDescent="0.25">
      <c r="A387" s="27"/>
      <c r="B387" s="27"/>
      <c r="C387" s="46" t="s">
        <v>101</v>
      </c>
      <c r="D387" s="1">
        <v>1042</v>
      </c>
      <c r="E387" s="1" t="s">
        <v>46</v>
      </c>
      <c r="J387" s="1" t="s">
        <v>106</v>
      </c>
      <c r="K387" s="27">
        <v>1734</v>
      </c>
      <c r="L387" s="1" t="s">
        <v>58</v>
      </c>
      <c r="M387" s="30">
        <v>64.166666666666671</v>
      </c>
      <c r="N387" s="30">
        <v>73.52</v>
      </c>
      <c r="P387" s="1" t="s">
        <v>47</v>
      </c>
      <c r="Q387" s="1">
        <v>46.621691899999902</v>
      </c>
      <c r="R387" s="1">
        <v>6.5910959999999896</v>
      </c>
      <c r="S387" s="1" t="s">
        <v>59</v>
      </c>
      <c r="T387" s="1">
        <v>46.768878600000001</v>
      </c>
      <c r="U387" s="1">
        <v>7.1987844000000001</v>
      </c>
      <c r="Y387" s="64">
        <f>VLOOKUP($C387,CHOOSE({1,2},Tableau2[ADRESSE],Tableau2[Num]),2,FALSE)</f>
        <v>12</v>
      </c>
      <c r="Z387" s="64">
        <f>VLOOKUP($J387,CHOOSE({1,2},Tableau2[ADRESSE],Tableau2[Num]),2,FALSE)</f>
        <v>23</v>
      </c>
      <c r="AA387" s="64" t="str">
        <f t="shared" si="5"/>
        <v>1223</v>
      </c>
    </row>
    <row r="388" spans="1:27" x14ac:dyDescent="0.25">
      <c r="A388" s="27"/>
      <c r="B388" s="27"/>
      <c r="C388" s="46" t="s">
        <v>101</v>
      </c>
      <c r="D388" s="1">
        <v>1042</v>
      </c>
      <c r="E388" s="1" t="s">
        <v>46</v>
      </c>
      <c r="J388" s="1" t="s">
        <v>84</v>
      </c>
      <c r="K388" s="27">
        <v>1642</v>
      </c>
      <c r="L388" s="1" t="s">
        <v>16</v>
      </c>
      <c r="M388" s="30">
        <v>50.8</v>
      </c>
      <c r="N388" s="30">
        <v>69.960999999999999</v>
      </c>
      <c r="P388" s="1" t="s">
        <v>47</v>
      </c>
      <c r="Q388" s="1">
        <v>46.621691899999902</v>
      </c>
      <c r="R388" s="1">
        <v>6.5910959999999896</v>
      </c>
      <c r="S388" s="1" t="s">
        <v>85</v>
      </c>
      <c r="T388" s="1">
        <v>46.669365800000001</v>
      </c>
      <c r="U388" s="1">
        <v>7.0570814999999998</v>
      </c>
      <c r="Y388" s="64">
        <f>VLOOKUP($C388,CHOOSE({1,2},Tableau2[ADRESSE],Tableau2[Num]),2,FALSE)</f>
        <v>12</v>
      </c>
      <c r="Z388" s="64" t="e">
        <f>VLOOKUP($J388,CHOOSE({1,2},Tableau2[ADRESSE],Tableau2[Num]),2,FALSE)</f>
        <v>#N/A</v>
      </c>
      <c r="AA388" s="64" t="e">
        <f t="shared" si="5"/>
        <v>#N/A</v>
      </c>
    </row>
    <row r="389" spans="1:27" x14ac:dyDescent="0.25">
      <c r="A389" s="27"/>
      <c r="B389" s="27"/>
      <c r="C389" s="46" t="s">
        <v>101</v>
      </c>
      <c r="D389" s="1">
        <v>1042</v>
      </c>
      <c r="E389" s="1" t="s">
        <v>46</v>
      </c>
      <c r="J389" s="1" t="s">
        <v>108</v>
      </c>
      <c r="K389" s="27">
        <v>1242</v>
      </c>
      <c r="L389" s="1" t="s">
        <v>86</v>
      </c>
      <c r="M389" s="30">
        <v>1</v>
      </c>
      <c r="N389" s="30">
        <v>1</v>
      </c>
      <c r="Y389" s="64">
        <f>VLOOKUP($C389,CHOOSE({1,2},Tableau2[ADRESSE],Tableau2[Num]),2,FALSE)</f>
        <v>12</v>
      </c>
      <c r="Z389" s="64">
        <f>VLOOKUP($J389,CHOOSE({1,2},Tableau2[ADRESSE],Tableau2[Num]),2,FALSE)</f>
        <v>24</v>
      </c>
      <c r="AA389" s="64" t="str">
        <f t="shared" si="5"/>
        <v>1224</v>
      </c>
    </row>
    <row r="390" spans="1:27" x14ac:dyDescent="0.25">
      <c r="A390" s="27"/>
      <c r="B390" s="27"/>
      <c r="C390" s="45" t="s">
        <v>102</v>
      </c>
      <c r="D390" s="1">
        <v>1523</v>
      </c>
      <c r="E390" s="1" t="s">
        <v>48</v>
      </c>
      <c r="F390" s="1">
        <v>46.743727999999997</v>
      </c>
      <c r="G390" s="1">
        <v>6.5010570000000003</v>
      </c>
      <c r="J390" s="1" t="s">
        <v>87</v>
      </c>
      <c r="K390" s="27">
        <v>1355</v>
      </c>
      <c r="L390" s="1" t="s">
        <v>17</v>
      </c>
      <c r="M390" s="30">
        <v>37.533333333333331</v>
      </c>
      <c r="N390" s="30">
        <v>46.784999999999997</v>
      </c>
      <c r="P390" s="1" t="s">
        <v>49</v>
      </c>
      <c r="Q390" s="1">
        <v>46.764646999999997</v>
      </c>
      <c r="R390" s="1">
        <v>6.8932726999999998</v>
      </c>
      <c r="S390" s="1" t="s">
        <v>18</v>
      </c>
      <c r="T390" s="1">
        <v>46.743716900000003</v>
      </c>
      <c r="U390" s="1">
        <v>6.5010631999999999</v>
      </c>
      <c r="Y390" s="64">
        <f>VLOOKUP($C390,CHOOSE({1,2},Tableau2[ADRESSE],Tableau2[Num]),2,FALSE)</f>
        <v>5</v>
      </c>
      <c r="Z390" s="64">
        <f>VLOOKUP($J390,CHOOSE({1,2},Tableau2[ADRESSE],Tableau2[Num]),2,FALSE)</f>
        <v>3</v>
      </c>
      <c r="AA390" s="64" t="str">
        <f t="shared" si="5"/>
        <v>53</v>
      </c>
    </row>
    <row r="391" spans="1:27" x14ac:dyDescent="0.25">
      <c r="A391" s="27"/>
      <c r="B391" s="27"/>
      <c r="C391" s="45" t="s">
        <v>102</v>
      </c>
      <c r="D391" s="1">
        <v>1523</v>
      </c>
      <c r="E391" s="1" t="s">
        <v>48</v>
      </c>
      <c r="F391" s="1">
        <v>46.827877999999998</v>
      </c>
      <c r="G391" s="1">
        <v>6.6756169999999999</v>
      </c>
      <c r="J391" s="1" t="s">
        <v>88</v>
      </c>
      <c r="K391" s="27">
        <v>1422</v>
      </c>
      <c r="L391" s="1" t="s">
        <v>19</v>
      </c>
      <c r="M391" s="30">
        <v>31.366666666666667</v>
      </c>
      <c r="N391" s="30">
        <v>39.957999999999998</v>
      </c>
      <c r="P391" s="1" t="s">
        <v>49</v>
      </c>
      <c r="Q391" s="1">
        <v>46.764646999999997</v>
      </c>
      <c r="R391" s="1">
        <v>6.8932726999999998</v>
      </c>
      <c r="S391" s="1" t="s">
        <v>20</v>
      </c>
      <c r="T391" s="1">
        <v>46.827875200000001</v>
      </c>
      <c r="U391" s="1">
        <v>6.6756111999999996</v>
      </c>
      <c r="Y391" s="64">
        <f>VLOOKUP($C391,CHOOSE({1,2},Tableau2[ADRESSE],Tableau2[Num]),2,FALSE)</f>
        <v>5</v>
      </c>
      <c r="Z391" s="64">
        <f>VLOOKUP($J391,CHOOSE({1,2},Tableau2[ADRESSE],Tableau2[Num]),2,FALSE)</f>
        <v>6</v>
      </c>
      <c r="AA391" s="64" t="str">
        <f t="shared" si="5"/>
        <v>56</v>
      </c>
    </row>
    <row r="392" spans="1:27" x14ac:dyDescent="0.25">
      <c r="A392" s="27"/>
      <c r="B392" s="27"/>
      <c r="C392" s="45" t="s">
        <v>102</v>
      </c>
      <c r="D392" s="1">
        <v>1523</v>
      </c>
      <c r="E392" s="1" t="s">
        <v>48</v>
      </c>
      <c r="J392" s="1" t="s">
        <v>110</v>
      </c>
      <c r="K392" s="27">
        <v>1400</v>
      </c>
      <c r="L392" s="1" t="s">
        <v>21</v>
      </c>
      <c r="M392" s="30">
        <v>26.383333333333333</v>
      </c>
      <c r="N392" s="30">
        <v>30.274000000000001</v>
      </c>
      <c r="P392" s="1" t="s">
        <v>49</v>
      </c>
      <c r="Q392" s="1">
        <v>46.764646999999997</v>
      </c>
      <c r="R392" s="1">
        <v>6.8932726999999998</v>
      </c>
      <c r="S392" s="1" t="s">
        <v>22</v>
      </c>
      <c r="T392" s="1">
        <v>46.761330100000002</v>
      </c>
      <c r="U392" s="1">
        <v>6.6392927999999998</v>
      </c>
      <c r="Y392" s="64">
        <f>VLOOKUP($C392,CHOOSE({1,2},Tableau2[ADRESSE],Tableau2[Num]),2,FALSE)</f>
        <v>5</v>
      </c>
      <c r="Z392" s="64">
        <f>VLOOKUP($J392,CHOOSE({1,2},Tableau2[ADRESSE],Tableau2[Num]),2,FALSE)</f>
        <v>7</v>
      </c>
      <c r="AA392" s="64" t="str">
        <f t="shared" ref="AA392:AA455" si="6">Y392&amp;Z392</f>
        <v>57</v>
      </c>
    </row>
    <row r="393" spans="1:27" x14ac:dyDescent="0.25">
      <c r="A393" s="27"/>
      <c r="B393" s="27"/>
      <c r="C393" s="45" t="s">
        <v>102</v>
      </c>
      <c r="D393" s="1">
        <v>1523</v>
      </c>
      <c r="E393" s="1" t="s">
        <v>48</v>
      </c>
      <c r="J393" s="1" t="s">
        <v>89</v>
      </c>
      <c r="K393" s="27">
        <v>1188</v>
      </c>
      <c r="L393" s="1" t="s">
        <v>23</v>
      </c>
      <c r="M393" s="30">
        <v>56.733333333333334</v>
      </c>
      <c r="N393" s="30">
        <v>69.415999999999997</v>
      </c>
      <c r="P393" s="1" t="s">
        <v>49</v>
      </c>
      <c r="Q393" s="1">
        <v>46.764646999999997</v>
      </c>
      <c r="R393" s="1">
        <v>6.8932726999999998</v>
      </c>
      <c r="S393" s="1" t="s">
        <v>24</v>
      </c>
      <c r="T393" s="1">
        <v>46.508026299999997</v>
      </c>
      <c r="U393" s="1">
        <v>6.3140438999999997</v>
      </c>
      <c r="Y393" s="64">
        <f>VLOOKUP($C393,CHOOSE({1,2},Tableau2[ADRESSE],Tableau2[Num]),2,FALSE)</f>
        <v>5</v>
      </c>
      <c r="Z393" s="64">
        <f>VLOOKUP($J393,CHOOSE({1,2},Tableau2[ADRESSE],Tableau2[Num]),2,FALSE)</f>
        <v>8</v>
      </c>
      <c r="AA393" s="64" t="str">
        <f t="shared" si="6"/>
        <v>58</v>
      </c>
    </row>
    <row r="394" spans="1:27" x14ac:dyDescent="0.25">
      <c r="A394" s="27"/>
      <c r="B394" s="27"/>
      <c r="C394" s="45" t="s">
        <v>102</v>
      </c>
      <c r="D394" s="1">
        <v>1523</v>
      </c>
      <c r="E394" s="1" t="s">
        <v>48</v>
      </c>
      <c r="J394" s="1" t="s">
        <v>90</v>
      </c>
      <c r="K394" s="27">
        <v>1073</v>
      </c>
      <c r="L394" s="1" t="s">
        <v>25</v>
      </c>
      <c r="M394" s="30">
        <v>30.666666666666668</v>
      </c>
      <c r="N394" s="30">
        <v>33.771999999999998</v>
      </c>
      <c r="P394" s="1" t="s">
        <v>49</v>
      </c>
      <c r="Q394" s="1">
        <v>46.764646999999997</v>
      </c>
      <c r="R394" s="1">
        <v>6.8932726999999998</v>
      </c>
      <c r="S394" s="1" t="s">
        <v>26</v>
      </c>
      <c r="T394" s="1">
        <v>46.539141299999997</v>
      </c>
      <c r="U394" s="1">
        <v>6.7077640999999897</v>
      </c>
      <c r="Y394" s="64">
        <f>VLOOKUP($C394,CHOOSE({1,2},Tableau2[ADRESSE],Tableau2[Num]),2,FALSE)</f>
        <v>5</v>
      </c>
      <c r="Z394" s="64">
        <f>VLOOKUP($J394,CHOOSE({1,2},Tableau2[ADRESSE],Tableau2[Num]),2,FALSE)</f>
        <v>10</v>
      </c>
      <c r="AA394" s="64" t="str">
        <f t="shared" si="6"/>
        <v>510</v>
      </c>
    </row>
    <row r="395" spans="1:27" x14ac:dyDescent="0.25">
      <c r="A395" s="27"/>
      <c r="B395" s="27"/>
      <c r="C395" s="45" t="s">
        <v>102</v>
      </c>
      <c r="D395" s="1">
        <v>1523</v>
      </c>
      <c r="E395" s="1" t="s">
        <v>48</v>
      </c>
      <c r="J395" s="1" t="s">
        <v>111</v>
      </c>
      <c r="K395" s="27">
        <v>1214</v>
      </c>
      <c r="L395" s="1" t="s">
        <v>27</v>
      </c>
      <c r="M395" s="30">
        <v>73.86666666666666</v>
      </c>
      <c r="N395" s="30">
        <v>102.77</v>
      </c>
      <c r="P395" s="1" t="s">
        <v>49</v>
      </c>
      <c r="Q395" s="1">
        <v>46.764646999999997</v>
      </c>
      <c r="R395" s="1">
        <v>6.8932726999999998</v>
      </c>
      <c r="S395" s="1" t="s">
        <v>28</v>
      </c>
      <c r="T395" s="1">
        <v>46.2211669</v>
      </c>
      <c r="U395" s="1">
        <v>6.0718948999999904</v>
      </c>
      <c r="Y395" s="64">
        <f>VLOOKUP($C395,CHOOSE({1,2},Tableau2[ADRESSE],Tableau2[Num]),2,FALSE)</f>
        <v>5</v>
      </c>
      <c r="Z395" s="64" t="e">
        <f>VLOOKUP($J395,CHOOSE({1,2},Tableau2[ADRESSE],Tableau2[Num]),2,FALSE)</f>
        <v>#N/A</v>
      </c>
      <c r="AA395" s="64" t="e">
        <f t="shared" si="6"/>
        <v>#N/A</v>
      </c>
    </row>
    <row r="396" spans="1:27" x14ac:dyDescent="0.25">
      <c r="C396" s="45" t="s">
        <v>102</v>
      </c>
      <c r="D396" s="1">
        <v>1523</v>
      </c>
      <c r="E396" s="1" t="s">
        <v>48</v>
      </c>
      <c r="J396" s="1" t="s">
        <v>92</v>
      </c>
      <c r="K396" s="27">
        <v>1144</v>
      </c>
      <c r="L396" s="1" t="s">
        <v>29</v>
      </c>
      <c r="M396" s="30">
        <v>56.266666666666666</v>
      </c>
      <c r="N396" s="30">
        <v>64.923000000000002</v>
      </c>
      <c r="P396" s="1" t="s">
        <v>49</v>
      </c>
      <c r="Q396" s="1">
        <v>46.764646999999997</v>
      </c>
      <c r="R396" s="1">
        <v>6.8932726999999998</v>
      </c>
      <c r="S396" s="1" t="s">
        <v>30</v>
      </c>
      <c r="T396" s="1">
        <v>46.551454100000001</v>
      </c>
      <c r="U396" s="1">
        <v>6.3751180999999999</v>
      </c>
      <c r="Y396" s="64">
        <f>VLOOKUP($C396,CHOOSE({1,2},Tableau2[ADRESSE],Tableau2[Num]),2,FALSE)</f>
        <v>5</v>
      </c>
      <c r="Z396" s="64">
        <f>VLOOKUP($J396,CHOOSE({1,2},Tableau2[ADRESSE],Tableau2[Num]),2,FALSE)</f>
        <v>13</v>
      </c>
      <c r="AA396" s="64" t="str">
        <f t="shared" si="6"/>
        <v>513</v>
      </c>
    </row>
    <row r="397" spans="1:27" x14ac:dyDescent="0.25">
      <c r="C397" s="45" t="s">
        <v>102</v>
      </c>
      <c r="D397" s="1">
        <v>1523</v>
      </c>
      <c r="E397" s="1" t="s">
        <v>48</v>
      </c>
      <c r="J397" s="1" t="s">
        <v>93</v>
      </c>
      <c r="K397" s="27">
        <v>1196</v>
      </c>
      <c r="L397" s="1" t="s">
        <v>31</v>
      </c>
      <c r="M397" s="30">
        <v>55.733333333333334</v>
      </c>
      <c r="N397" s="30">
        <v>74.025000000000006</v>
      </c>
      <c r="P397" s="1" t="s">
        <v>49</v>
      </c>
      <c r="Q397" s="1">
        <v>46.764646999999997</v>
      </c>
      <c r="R397" s="1">
        <v>6.8932726999999998</v>
      </c>
      <c r="S397" s="1" t="s">
        <v>32</v>
      </c>
      <c r="T397" s="1">
        <v>46.4148517</v>
      </c>
      <c r="U397" s="1">
        <v>6.2609893999999997</v>
      </c>
      <c r="Y397" s="64">
        <f>VLOOKUP($C397,CHOOSE({1,2},Tableau2[ADRESSE],Tableau2[Num]),2,FALSE)</f>
        <v>5</v>
      </c>
      <c r="Z397" s="64">
        <f>VLOOKUP($J397,CHOOSE({1,2},Tableau2[ADRESSE],Tableau2[Num]),2,FALSE)</f>
        <v>15</v>
      </c>
      <c r="AA397" s="64" t="str">
        <f t="shared" si="6"/>
        <v>515</v>
      </c>
    </row>
    <row r="398" spans="1:27" x14ac:dyDescent="0.25">
      <c r="C398" s="45" t="s">
        <v>102</v>
      </c>
      <c r="D398" s="1">
        <v>1523</v>
      </c>
      <c r="E398" s="1" t="s">
        <v>48</v>
      </c>
      <c r="J398" s="1" t="s">
        <v>94</v>
      </c>
      <c r="K398" s="27">
        <v>1214</v>
      </c>
      <c r="L398" s="1" t="s">
        <v>27</v>
      </c>
      <c r="M398" s="30">
        <v>71.36666666666666</v>
      </c>
      <c r="N398" s="30">
        <v>100.962</v>
      </c>
      <c r="P398" s="1" t="s">
        <v>49</v>
      </c>
      <c r="Q398" s="1">
        <v>46.764646999999997</v>
      </c>
      <c r="R398" s="1">
        <v>6.8932726999999998</v>
      </c>
      <c r="S398" s="1" t="s">
        <v>33</v>
      </c>
      <c r="T398" s="1">
        <v>46.215649999999997</v>
      </c>
      <c r="U398" s="1">
        <v>6.10168</v>
      </c>
      <c r="Y398" s="64">
        <f>VLOOKUP($C398,CHOOSE({1,2},Tableau2[ADRESSE],Tableau2[Num]),2,FALSE)</f>
        <v>5</v>
      </c>
      <c r="Z398" s="64">
        <f>VLOOKUP($J398,CHOOSE({1,2},Tableau2[ADRESSE],Tableau2[Num]),2,FALSE)</f>
        <v>16</v>
      </c>
      <c r="AA398" s="64" t="str">
        <f t="shared" si="6"/>
        <v>516</v>
      </c>
    </row>
    <row r="399" spans="1:27" x14ac:dyDescent="0.25">
      <c r="C399" s="45" t="s">
        <v>102</v>
      </c>
      <c r="D399" s="1">
        <v>1523</v>
      </c>
      <c r="E399" s="1" t="s">
        <v>48</v>
      </c>
      <c r="J399" s="1" t="s">
        <v>95</v>
      </c>
      <c r="K399" s="27">
        <v>1227</v>
      </c>
      <c r="L399" s="1" t="s">
        <v>34</v>
      </c>
      <c r="M399" s="30">
        <v>79.599999999999994</v>
      </c>
      <c r="N399" s="30">
        <v>112.34099999999999</v>
      </c>
      <c r="P399" s="1" t="s">
        <v>49</v>
      </c>
      <c r="Q399" s="1">
        <v>46.764646999999997</v>
      </c>
      <c r="R399" s="1">
        <v>6.8932726999999998</v>
      </c>
      <c r="S399" s="1" t="s">
        <v>35</v>
      </c>
      <c r="T399" s="1">
        <v>46.177252499999902</v>
      </c>
      <c r="U399" s="1">
        <v>6.1305909999999999</v>
      </c>
      <c r="Y399" s="64">
        <f>VLOOKUP($C399,CHOOSE({1,2},Tableau2[ADRESSE],Tableau2[Num]),2,FALSE)</f>
        <v>5</v>
      </c>
      <c r="Z399" s="64">
        <f>VLOOKUP($J399,CHOOSE({1,2},Tableau2[ADRESSE],Tableau2[Num]),2,FALSE)</f>
        <v>17</v>
      </c>
      <c r="AA399" s="64" t="str">
        <f t="shared" si="6"/>
        <v>517</v>
      </c>
    </row>
    <row r="400" spans="1:27" x14ac:dyDescent="0.25">
      <c r="C400" s="45" t="s">
        <v>102</v>
      </c>
      <c r="D400" s="1">
        <v>1523</v>
      </c>
      <c r="E400" s="1" t="s">
        <v>48</v>
      </c>
      <c r="J400" s="1" t="s">
        <v>96</v>
      </c>
      <c r="K400" s="27">
        <v>1348</v>
      </c>
      <c r="L400" s="1" t="s">
        <v>36</v>
      </c>
      <c r="M400" s="30">
        <v>71.516666666666666</v>
      </c>
      <c r="N400" s="30">
        <v>78.915000000000006</v>
      </c>
      <c r="P400" s="1" t="s">
        <v>49</v>
      </c>
      <c r="Q400" s="1">
        <v>46.764646999999997</v>
      </c>
      <c r="R400" s="1">
        <v>6.8932726999999998</v>
      </c>
      <c r="S400" s="1" t="s">
        <v>37</v>
      </c>
      <c r="T400" s="1">
        <v>46.575484099999997</v>
      </c>
      <c r="U400" s="1">
        <v>6.1875650999999996</v>
      </c>
      <c r="Y400" s="64">
        <f>VLOOKUP($C400,CHOOSE({1,2},Tableau2[ADRESSE],Tableau2[Num]),2,FALSE)</f>
        <v>5</v>
      </c>
      <c r="Z400" s="64">
        <f>VLOOKUP($J400,CHOOSE({1,2},Tableau2[ADRESSE],Tableau2[Num]),2,FALSE)</f>
        <v>19</v>
      </c>
      <c r="AA400" s="64" t="str">
        <f t="shared" si="6"/>
        <v>519</v>
      </c>
    </row>
    <row r="401" spans="3:27" x14ac:dyDescent="0.25">
      <c r="C401" s="45" t="s">
        <v>102</v>
      </c>
      <c r="D401" s="1">
        <v>1523</v>
      </c>
      <c r="E401" s="1" t="s">
        <v>48</v>
      </c>
      <c r="J401" s="1" t="s">
        <v>97</v>
      </c>
      <c r="K401" s="27">
        <v>1637</v>
      </c>
      <c r="L401" s="1" t="s">
        <v>38</v>
      </c>
      <c r="M401" s="30">
        <v>49.266666666666666</v>
      </c>
      <c r="N401" s="30">
        <v>44.244999999999997</v>
      </c>
      <c r="P401" s="1" t="s">
        <v>49</v>
      </c>
      <c r="Q401" s="1">
        <v>46.764646999999997</v>
      </c>
      <c r="R401" s="1">
        <v>6.8932726999999998</v>
      </c>
      <c r="S401" s="1" t="s">
        <v>39</v>
      </c>
      <c r="T401" s="1">
        <v>46.619399999999999</v>
      </c>
      <c r="U401" s="1">
        <v>7.1668607999999896</v>
      </c>
      <c r="Y401" s="64">
        <f>VLOOKUP($C401,CHOOSE({1,2},Tableau2[ADRESSE],Tableau2[Num]),2,FALSE)</f>
        <v>5</v>
      </c>
      <c r="Z401" s="64">
        <f>VLOOKUP($J401,CHOOSE({1,2},Tableau2[ADRESSE],Tableau2[Num]),2,FALSE)</f>
        <v>18</v>
      </c>
      <c r="AA401" s="64" t="str">
        <f t="shared" si="6"/>
        <v>518</v>
      </c>
    </row>
    <row r="402" spans="3:27" x14ac:dyDescent="0.25">
      <c r="C402" s="45" t="s">
        <v>102</v>
      </c>
      <c r="D402" s="1">
        <v>1523</v>
      </c>
      <c r="E402" s="1" t="s">
        <v>48</v>
      </c>
      <c r="J402" s="1" t="s">
        <v>98</v>
      </c>
      <c r="K402" s="27">
        <v>1730</v>
      </c>
      <c r="L402" s="1" t="s">
        <v>40</v>
      </c>
      <c r="M402" s="30">
        <v>27.05</v>
      </c>
      <c r="N402" s="30">
        <v>24.878</v>
      </c>
      <c r="P402" s="1" t="s">
        <v>49</v>
      </c>
      <c r="Q402" s="1">
        <v>46.764646999999997</v>
      </c>
      <c r="R402" s="1">
        <v>6.8932726999999998</v>
      </c>
      <c r="S402" s="1" t="s">
        <v>41</v>
      </c>
      <c r="T402" s="1">
        <v>46.751784099999902</v>
      </c>
      <c r="U402" s="1">
        <v>7.0906704999999999</v>
      </c>
      <c r="Y402" s="64">
        <f>VLOOKUP($C402,CHOOSE({1,2},Tableau2[ADRESSE],Tableau2[Num]),2,FALSE)</f>
        <v>5</v>
      </c>
      <c r="Z402" s="64">
        <f>VLOOKUP($J402,CHOOSE({1,2},Tableau2[ADRESSE],Tableau2[Num]),2,FALSE)</f>
        <v>21</v>
      </c>
      <c r="AA402" s="64" t="str">
        <f t="shared" si="6"/>
        <v>521</v>
      </c>
    </row>
    <row r="403" spans="3:27" x14ac:dyDescent="0.25">
      <c r="C403" s="45" t="s">
        <v>102</v>
      </c>
      <c r="D403" s="1">
        <v>1523</v>
      </c>
      <c r="E403" s="1" t="s">
        <v>48</v>
      </c>
      <c r="J403" s="1" t="s">
        <v>99</v>
      </c>
      <c r="K403" s="27">
        <v>1721</v>
      </c>
      <c r="L403" s="1" t="s">
        <v>42</v>
      </c>
      <c r="M403" s="30">
        <v>20.7</v>
      </c>
      <c r="N403" s="30">
        <v>20.349</v>
      </c>
      <c r="P403" s="1" t="s">
        <v>49</v>
      </c>
      <c r="Q403" s="1">
        <v>46.764646999999997</v>
      </c>
      <c r="R403" s="1">
        <v>6.8932726999999998</v>
      </c>
      <c r="S403" s="1" t="s">
        <v>43</v>
      </c>
      <c r="T403" s="1">
        <v>46.875567599999997</v>
      </c>
      <c r="U403" s="1">
        <v>7.0530827</v>
      </c>
      <c r="Y403" s="64">
        <f>VLOOKUP($C403,CHOOSE({1,2},Tableau2[ADRESSE],Tableau2[Num]),2,FALSE)</f>
        <v>5</v>
      </c>
      <c r="Z403" s="64">
        <f>VLOOKUP($J403,CHOOSE({1,2},Tableau2[ADRESSE],Tableau2[Num]),2,FALSE)</f>
        <v>9</v>
      </c>
      <c r="AA403" s="64" t="str">
        <f t="shared" si="6"/>
        <v>59</v>
      </c>
    </row>
    <row r="404" spans="3:27" x14ac:dyDescent="0.25">
      <c r="C404" s="45" t="s">
        <v>102</v>
      </c>
      <c r="D404" s="1">
        <v>1523</v>
      </c>
      <c r="E404" s="1" t="s">
        <v>48</v>
      </c>
      <c r="J404" s="1" t="s">
        <v>100</v>
      </c>
      <c r="K404" s="27">
        <v>2099</v>
      </c>
      <c r="L404" s="1" t="s">
        <v>44</v>
      </c>
      <c r="M404" s="30">
        <v>109.9</v>
      </c>
      <c r="N404" s="30">
        <v>139.94399999999999</v>
      </c>
      <c r="P404" s="1" t="s">
        <v>49</v>
      </c>
      <c r="Q404" s="1">
        <v>46.764646999999997</v>
      </c>
      <c r="R404" s="1">
        <v>6.8932726999999998</v>
      </c>
      <c r="S404" s="1" t="s">
        <v>45</v>
      </c>
      <c r="T404" s="1">
        <v>47.428670399999902</v>
      </c>
      <c r="U404" s="1">
        <v>7.0812714999999997</v>
      </c>
      <c r="Y404" s="64">
        <f>VLOOKUP($C404,CHOOSE({1,2},Tableau2[ADRESSE],Tableau2[Num]),2,FALSE)</f>
        <v>5</v>
      </c>
      <c r="Z404" s="64">
        <f>VLOOKUP($J404,CHOOSE({1,2},Tableau2[ADRESSE],Tableau2[Num]),2,FALSE)</f>
        <v>1</v>
      </c>
      <c r="AA404" s="64" t="str">
        <f t="shared" si="6"/>
        <v>51</v>
      </c>
    </row>
    <row r="405" spans="3:27" x14ac:dyDescent="0.25">
      <c r="C405" s="45" t="s">
        <v>102</v>
      </c>
      <c r="D405" s="1">
        <v>1523</v>
      </c>
      <c r="E405" s="1" t="s">
        <v>48</v>
      </c>
      <c r="J405" s="1" t="s">
        <v>101</v>
      </c>
      <c r="K405" s="27">
        <v>1042</v>
      </c>
      <c r="L405" s="1" t="s">
        <v>46</v>
      </c>
      <c r="M405" s="30">
        <v>36.833333333333336</v>
      </c>
      <c r="N405" s="30">
        <v>32.503</v>
      </c>
      <c r="P405" s="1" t="s">
        <v>49</v>
      </c>
      <c r="Q405" s="1">
        <v>46.764646999999997</v>
      </c>
      <c r="R405" s="1">
        <v>6.8932726999999998</v>
      </c>
      <c r="S405" s="1" t="s">
        <v>47</v>
      </c>
      <c r="T405" s="1">
        <v>46.621691899999902</v>
      </c>
      <c r="U405" s="1">
        <v>6.5910959999999896</v>
      </c>
      <c r="Y405" s="64">
        <f>VLOOKUP($C405,CHOOSE({1,2},Tableau2[ADRESSE],Tableau2[Num]),2,FALSE)</f>
        <v>5</v>
      </c>
      <c r="Z405" s="64">
        <f>VLOOKUP($J405,CHOOSE({1,2},Tableau2[ADRESSE],Tableau2[Num]),2,FALSE)</f>
        <v>12</v>
      </c>
      <c r="AA405" s="64" t="str">
        <f t="shared" si="6"/>
        <v>512</v>
      </c>
    </row>
    <row r="406" spans="3:27" x14ac:dyDescent="0.25">
      <c r="C406" s="45" t="s">
        <v>102</v>
      </c>
      <c r="D406" s="1">
        <v>1523</v>
      </c>
      <c r="E406" s="1" t="s">
        <v>48</v>
      </c>
      <c r="J406" s="1" t="s">
        <v>102</v>
      </c>
      <c r="K406" s="27">
        <v>1523</v>
      </c>
      <c r="L406" s="1" t="s">
        <v>48</v>
      </c>
      <c r="M406" s="30">
        <v>0</v>
      </c>
      <c r="N406" s="30">
        <v>0</v>
      </c>
      <c r="P406" s="1" t="s">
        <v>49</v>
      </c>
      <c r="Q406" s="1">
        <v>46.764646999999997</v>
      </c>
      <c r="R406" s="1">
        <v>6.8932726999999998</v>
      </c>
      <c r="S406" s="1" t="s">
        <v>49</v>
      </c>
      <c r="T406" s="1">
        <v>46.764646999999997</v>
      </c>
      <c r="U406" s="1">
        <v>6.8932726999999998</v>
      </c>
      <c r="Y406" s="64">
        <f>VLOOKUP($C406,CHOOSE({1,2},Tableau2[ADRESSE],Tableau2[Num]),2,FALSE)</f>
        <v>5</v>
      </c>
      <c r="Z406" s="64">
        <f>VLOOKUP($J406,CHOOSE({1,2},Tableau2[ADRESSE],Tableau2[Num]),2,FALSE)</f>
        <v>5</v>
      </c>
      <c r="AA406" s="64" t="str">
        <f t="shared" si="6"/>
        <v>55</v>
      </c>
    </row>
    <row r="407" spans="3:27" x14ac:dyDescent="0.25">
      <c r="C407" s="45" t="s">
        <v>102</v>
      </c>
      <c r="D407" s="1">
        <v>1523</v>
      </c>
      <c r="E407" s="1" t="s">
        <v>48</v>
      </c>
      <c r="J407" s="1" t="s">
        <v>103</v>
      </c>
      <c r="K407" s="27">
        <v>1725</v>
      </c>
      <c r="L407" s="1" t="s">
        <v>50</v>
      </c>
      <c r="M407" s="30">
        <v>24.933333333333334</v>
      </c>
      <c r="N407" s="30">
        <v>22.562999999999999</v>
      </c>
      <c r="P407" s="1" t="s">
        <v>49</v>
      </c>
      <c r="Q407" s="1">
        <v>46.764646999999997</v>
      </c>
      <c r="R407" s="1">
        <v>6.8932726999999998</v>
      </c>
      <c r="S407" s="1" t="s">
        <v>51</v>
      </c>
      <c r="T407" s="1">
        <v>46.782913499999999</v>
      </c>
      <c r="U407" s="1">
        <v>7.1111233</v>
      </c>
      <c r="Y407" s="64">
        <f>VLOOKUP($C407,CHOOSE({1,2},Tableau2[ADRESSE],Tableau2[Num]),2,FALSE)</f>
        <v>5</v>
      </c>
      <c r="Z407" s="64">
        <f>VLOOKUP($J407,CHOOSE({1,2},Tableau2[ADRESSE],Tableau2[Num]),2,FALSE)</f>
        <v>2</v>
      </c>
      <c r="AA407" s="64" t="str">
        <f t="shared" si="6"/>
        <v>52</v>
      </c>
    </row>
    <row r="408" spans="3:27" x14ac:dyDescent="0.25">
      <c r="C408" s="45" t="s">
        <v>102</v>
      </c>
      <c r="D408" s="1">
        <v>1523</v>
      </c>
      <c r="E408" s="1" t="s">
        <v>48</v>
      </c>
      <c r="J408" s="1" t="s">
        <v>104</v>
      </c>
      <c r="K408" s="27">
        <v>2074</v>
      </c>
      <c r="L408" s="1" t="s">
        <v>52</v>
      </c>
      <c r="M408" s="30">
        <v>44.18333333333333</v>
      </c>
      <c r="N408" s="30">
        <v>51.100999999999999</v>
      </c>
      <c r="P408" s="1" t="s">
        <v>49</v>
      </c>
      <c r="Q408" s="1">
        <v>46.764646999999997</v>
      </c>
      <c r="R408" s="1">
        <v>6.8932726999999998</v>
      </c>
      <c r="S408" s="1" t="s">
        <v>53</v>
      </c>
      <c r="T408" s="1">
        <v>47.00788</v>
      </c>
      <c r="U408" s="1">
        <v>7.0238100000000001</v>
      </c>
      <c r="Y408" s="64">
        <f>VLOOKUP($C408,CHOOSE({1,2},Tableau2[ADRESSE],Tableau2[Num]),2,FALSE)</f>
        <v>5</v>
      </c>
      <c r="Z408" s="64">
        <f>VLOOKUP($J408,CHOOSE({1,2},Tableau2[ADRESSE],Tableau2[Num]),2,FALSE)</f>
        <v>4</v>
      </c>
      <c r="AA408" s="64" t="str">
        <f t="shared" si="6"/>
        <v>54</v>
      </c>
    </row>
    <row r="409" spans="3:27" x14ac:dyDescent="0.25">
      <c r="C409" s="45" t="s">
        <v>102</v>
      </c>
      <c r="D409" s="1">
        <v>1523</v>
      </c>
      <c r="E409" s="1" t="s">
        <v>48</v>
      </c>
      <c r="J409" s="1" t="s">
        <v>105</v>
      </c>
      <c r="K409" s="27">
        <v>1038</v>
      </c>
      <c r="L409" s="1" t="s">
        <v>54</v>
      </c>
      <c r="M409" s="30">
        <v>23.766666666666666</v>
      </c>
      <c r="N409" s="30">
        <v>20.126999999999999</v>
      </c>
      <c r="P409" s="1" t="s">
        <v>49</v>
      </c>
      <c r="Q409" s="1">
        <v>46.764646999999997</v>
      </c>
      <c r="R409" s="1">
        <v>6.8932726999999998</v>
      </c>
      <c r="S409" s="1" t="s">
        <v>55</v>
      </c>
      <c r="T409" s="1">
        <v>46.692062200000002</v>
      </c>
      <c r="U409" s="1">
        <v>6.7085869999999996</v>
      </c>
      <c r="Y409" s="64">
        <f>VLOOKUP($C409,CHOOSE({1,2},Tableau2[ADRESSE],Tableau2[Num]),2,FALSE)</f>
        <v>5</v>
      </c>
      <c r="Z409" s="64">
        <f>VLOOKUP($J409,CHOOSE({1,2},Tableau2[ADRESSE],Tableau2[Num]),2,FALSE)</f>
        <v>20</v>
      </c>
      <c r="AA409" s="64" t="str">
        <f t="shared" si="6"/>
        <v>520</v>
      </c>
    </row>
    <row r="410" spans="3:27" x14ac:dyDescent="0.25">
      <c r="C410" s="45" t="s">
        <v>102</v>
      </c>
      <c r="D410" s="1">
        <v>1523</v>
      </c>
      <c r="E410" s="1" t="s">
        <v>48</v>
      </c>
      <c r="J410" s="1" t="s">
        <v>107</v>
      </c>
      <c r="K410" s="27">
        <v>1483</v>
      </c>
      <c r="L410" s="1" t="s">
        <v>56</v>
      </c>
      <c r="M410" s="30">
        <v>8.3666666666666671</v>
      </c>
      <c r="N410" s="30">
        <v>6.7169999999999996</v>
      </c>
      <c r="P410" s="1" t="s">
        <v>49</v>
      </c>
      <c r="Q410" s="1">
        <v>46.764646999999997</v>
      </c>
      <c r="R410" s="1">
        <v>6.8932726999999998</v>
      </c>
      <c r="S410" s="1" t="s">
        <v>57</v>
      </c>
      <c r="T410" s="1">
        <v>46.805825599999999</v>
      </c>
      <c r="U410" s="1">
        <v>6.8682451999999996</v>
      </c>
      <c r="Y410" s="64">
        <f>VLOOKUP($C410,CHOOSE({1,2},Tableau2[ADRESSE],Tableau2[Num]),2,FALSE)</f>
        <v>5</v>
      </c>
      <c r="Z410" s="64">
        <f>VLOOKUP($J410,CHOOSE({1,2},Tableau2[ADRESSE],Tableau2[Num]),2,FALSE)</f>
        <v>22</v>
      </c>
      <c r="AA410" s="64" t="str">
        <f t="shared" si="6"/>
        <v>522</v>
      </c>
    </row>
    <row r="411" spans="3:27" x14ac:dyDescent="0.25">
      <c r="C411" s="45" t="s">
        <v>102</v>
      </c>
      <c r="D411" s="1">
        <v>1523</v>
      </c>
      <c r="E411" s="1" t="s">
        <v>48</v>
      </c>
      <c r="J411" s="1" t="s">
        <v>106</v>
      </c>
      <c r="K411" s="27">
        <v>1734</v>
      </c>
      <c r="L411" s="1" t="s">
        <v>58</v>
      </c>
      <c r="M411" s="30">
        <v>37.416666666666664</v>
      </c>
      <c r="N411" s="30">
        <v>32.716000000000001</v>
      </c>
      <c r="P411" s="1" t="s">
        <v>49</v>
      </c>
      <c r="Q411" s="1">
        <v>46.764646999999997</v>
      </c>
      <c r="R411" s="1">
        <v>6.8932726999999998</v>
      </c>
      <c r="S411" s="1" t="s">
        <v>59</v>
      </c>
      <c r="T411" s="1">
        <v>46.768878600000001</v>
      </c>
      <c r="U411" s="1">
        <v>7.1987844000000001</v>
      </c>
      <c r="Y411" s="64">
        <f>VLOOKUP($C411,CHOOSE({1,2},Tableau2[ADRESSE],Tableau2[Num]),2,FALSE)</f>
        <v>5</v>
      </c>
      <c r="Z411" s="64">
        <f>VLOOKUP($J411,CHOOSE({1,2},Tableau2[ADRESSE],Tableau2[Num]),2,FALSE)</f>
        <v>23</v>
      </c>
      <c r="AA411" s="64" t="str">
        <f t="shared" si="6"/>
        <v>523</v>
      </c>
    </row>
    <row r="412" spans="3:27" x14ac:dyDescent="0.25">
      <c r="C412" s="45" t="s">
        <v>102</v>
      </c>
      <c r="D412" s="1">
        <v>1523</v>
      </c>
      <c r="E412" s="1" t="s">
        <v>48</v>
      </c>
      <c r="J412" s="1" t="s">
        <v>84</v>
      </c>
      <c r="K412" s="27">
        <v>1642</v>
      </c>
      <c r="L412" s="1" t="s">
        <v>16</v>
      </c>
      <c r="M412" s="30">
        <v>33.983333333333334</v>
      </c>
      <c r="N412" s="30">
        <v>26.844999999999999</v>
      </c>
      <c r="P412" s="1" t="s">
        <v>49</v>
      </c>
      <c r="Q412" s="1">
        <v>46.764646999999997</v>
      </c>
      <c r="R412" s="1">
        <v>6.8932726999999998</v>
      </c>
      <c r="S412" s="1" t="s">
        <v>85</v>
      </c>
      <c r="T412" s="1">
        <v>46.669365800000001</v>
      </c>
      <c r="U412" s="1">
        <v>7.0570814999999998</v>
      </c>
      <c r="Y412" s="64">
        <f>VLOOKUP($C412,CHOOSE({1,2},Tableau2[ADRESSE],Tableau2[Num]),2,FALSE)</f>
        <v>5</v>
      </c>
      <c r="Z412" s="64" t="e">
        <f>VLOOKUP($J412,CHOOSE({1,2},Tableau2[ADRESSE],Tableau2[Num]),2,FALSE)</f>
        <v>#N/A</v>
      </c>
      <c r="AA412" s="64" t="e">
        <f t="shared" si="6"/>
        <v>#N/A</v>
      </c>
    </row>
    <row r="413" spans="3:27" x14ac:dyDescent="0.25">
      <c r="C413" s="45" t="s">
        <v>102</v>
      </c>
      <c r="D413" s="1">
        <v>1523</v>
      </c>
      <c r="E413" s="1" t="s">
        <v>48</v>
      </c>
      <c r="J413" s="1" t="s">
        <v>108</v>
      </c>
      <c r="K413" s="27">
        <v>1242</v>
      </c>
      <c r="L413" s="1" t="s">
        <v>86</v>
      </c>
      <c r="M413" s="30">
        <v>1</v>
      </c>
      <c r="N413" s="30">
        <v>1</v>
      </c>
      <c r="Y413" s="64">
        <f>VLOOKUP($C413,CHOOSE({1,2},Tableau2[ADRESSE],Tableau2[Num]),2,FALSE)</f>
        <v>5</v>
      </c>
      <c r="Z413" s="64">
        <f>VLOOKUP($J413,CHOOSE({1,2},Tableau2[ADRESSE],Tableau2[Num]),2,FALSE)</f>
        <v>24</v>
      </c>
      <c r="AA413" s="64" t="str">
        <f t="shared" si="6"/>
        <v>524</v>
      </c>
    </row>
    <row r="414" spans="3:27" x14ac:dyDescent="0.25">
      <c r="C414" s="46" t="s">
        <v>103</v>
      </c>
      <c r="D414" s="1">
        <v>1725</v>
      </c>
      <c r="E414" s="1" t="s">
        <v>50</v>
      </c>
      <c r="F414" s="1">
        <v>46.743727999999997</v>
      </c>
      <c r="G414" s="1">
        <v>6.5010570000000003</v>
      </c>
      <c r="J414" s="1" t="s">
        <v>87</v>
      </c>
      <c r="K414" s="27">
        <v>1355</v>
      </c>
      <c r="L414" s="1" t="s">
        <v>17</v>
      </c>
      <c r="M414" s="30">
        <v>50.166666666666664</v>
      </c>
      <c r="N414" s="30">
        <v>60.951999999999998</v>
      </c>
      <c r="P414" s="1" t="s">
        <v>51</v>
      </c>
      <c r="Q414" s="1">
        <v>46.782913499999999</v>
      </c>
      <c r="R414" s="1">
        <v>7.1111233</v>
      </c>
      <c r="S414" s="1" t="s">
        <v>18</v>
      </c>
      <c r="T414" s="1">
        <v>46.743716900000003</v>
      </c>
      <c r="U414" s="1">
        <v>6.5010631999999999</v>
      </c>
      <c r="Y414" s="64">
        <f>VLOOKUP($C414,CHOOSE({1,2},Tableau2[ADRESSE],Tableau2[Num]),2,FALSE)</f>
        <v>2</v>
      </c>
      <c r="Z414" s="64">
        <f>VLOOKUP($J414,CHOOSE({1,2},Tableau2[ADRESSE],Tableau2[Num]),2,FALSE)</f>
        <v>3</v>
      </c>
      <c r="AA414" s="64" t="str">
        <f t="shared" si="6"/>
        <v>23</v>
      </c>
    </row>
    <row r="415" spans="3:27" x14ac:dyDescent="0.25">
      <c r="C415" s="46" t="s">
        <v>103</v>
      </c>
      <c r="D415" s="1">
        <v>1725</v>
      </c>
      <c r="E415" s="1" t="s">
        <v>50</v>
      </c>
      <c r="F415" s="1">
        <v>46.827877999999998</v>
      </c>
      <c r="G415" s="1">
        <v>6.6756169999999999</v>
      </c>
      <c r="J415" s="1" t="s">
        <v>88</v>
      </c>
      <c r="K415" s="27">
        <v>1422</v>
      </c>
      <c r="L415" s="1" t="s">
        <v>19</v>
      </c>
      <c r="M415" s="30">
        <v>43.983333333333334</v>
      </c>
      <c r="N415" s="30">
        <v>54.124000000000002</v>
      </c>
      <c r="P415" s="1" t="s">
        <v>51</v>
      </c>
      <c r="Q415" s="1">
        <v>46.782913499999999</v>
      </c>
      <c r="R415" s="1">
        <v>7.1111233</v>
      </c>
      <c r="S415" s="1" t="s">
        <v>20</v>
      </c>
      <c r="T415" s="1">
        <v>46.827875200000001</v>
      </c>
      <c r="U415" s="1">
        <v>6.6756111999999996</v>
      </c>
      <c r="Y415" s="64">
        <f>VLOOKUP($C415,CHOOSE({1,2},Tableau2[ADRESSE],Tableau2[Num]),2,FALSE)</f>
        <v>2</v>
      </c>
      <c r="Z415" s="64">
        <f>VLOOKUP($J415,CHOOSE({1,2},Tableau2[ADRESSE],Tableau2[Num]),2,FALSE)</f>
        <v>6</v>
      </c>
      <c r="AA415" s="64" t="str">
        <f t="shared" si="6"/>
        <v>26</v>
      </c>
    </row>
    <row r="416" spans="3:27" x14ac:dyDescent="0.25">
      <c r="C416" s="46" t="s">
        <v>103</v>
      </c>
      <c r="D416" s="1">
        <v>1725</v>
      </c>
      <c r="E416" s="1" t="s">
        <v>50</v>
      </c>
      <c r="J416" s="1" t="s">
        <v>110</v>
      </c>
      <c r="K416" s="27">
        <v>1400</v>
      </c>
      <c r="L416" s="1" t="s">
        <v>21</v>
      </c>
      <c r="M416" s="30">
        <v>39.016666666666666</v>
      </c>
      <c r="N416" s="30">
        <v>44.441000000000003</v>
      </c>
      <c r="P416" s="1" t="s">
        <v>51</v>
      </c>
      <c r="Q416" s="1">
        <v>46.782913499999999</v>
      </c>
      <c r="R416" s="1">
        <v>7.1111233</v>
      </c>
      <c r="S416" s="1" t="s">
        <v>22</v>
      </c>
      <c r="T416" s="1">
        <v>46.761330100000002</v>
      </c>
      <c r="U416" s="1">
        <v>6.6392927999999998</v>
      </c>
      <c r="Y416" s="64">
        <f>VLOOKUP($C416,CHOOSE({1,2},Tableau2[ADRESSE],Tableau2[Num]),2,FALSE)</f>
        <v>2</v>
      </c>
      <c r="Z416" s="64">
        <f>VLOOKUP($J416,CHOOSE({1,2},Tableau2[ADRESSE],Tableau2[Num]),2,FALSE)</f>
        <v>7</v>
      </c>
      <c r="AA416" s="64" t="str">
        <f t="shared" si="6"/>
        <v>27</v>
      </c>
    </row>
    <row r="417" spans="3:27" x14ac:dyDescent="0.25">
      <c r="C417" s="46" t="s">
        <v>103</v>
      </c>
      <c r="D417" s="1">
        <v>1725</v>
      </c>
      <c r="E417" s="1" t="s">
        <v>50</v>
      </c>
      <c r="J417" s="1" t="s">
        <v>89</v>
      </c>
      <c r="K417" s="27">
        <v>1188</v>
      </c>
      <c r="L417" s="1" t="s">
        <v>23</v>
      </c>
      <c r="M417" s="30">
        <v>67.95</v>
      </c>
      <c r="N417" s="30">
        <v>100.789</v>
      </c>
      <c r="P417" s="1" t="s">
        <v>51</v>
      </c>
      <c r="Q417" s="1">
        <v>46.782913499999999</v>
      </c>
      <c r="R417" s="1">
        <v>7.1111233</v>
      </c>
      <c r="S417" s="1" t="s">
        <v>24</v>
      </c>
      <c r="T417" s="1">
        <v>46.508026299999997</v>
      </c>
      <c r="U417" s="1">
        <v>6.3140438999999997</v>
      </c>
      <c r="Y417" s="64">
        <f>VLOOKUP($C417,CHOOSE({1,2},Tableau2[ADRESSE],Tableau2[Num]),2,FALSE)</f>
        <v>2</v>
      </c>
      <c r="Z417" s="64">
        <f>VLOOKUP($J417,CHOOSE({1,2},Tableau2[ADRESSE],Tableau2[Num]),2,FALSE)</f>
        <v>8</v>
      </c>
      <c r="AA417" s="64" t="str">
        <f t="shared" si="6"/>
        <v>28</v>
      </c>
    </row>
    <row r="418" spans="3:27" x14ac:dyDescent="0.25">
      <c r="C418" s="46" t="s">
        <v>103</v>
      </c>
      <c r="D418" s="1">
        <v>1725</v>
      </c>
      <c r="E418" s="1" t="s">
        <v>50</v>
      </c>
      <c r="J418" s="1" t="s">
        <v>90</v>
      </c>
      <c r="K418" s="27">
        <v>1073</v>
      </c>
      <c r="L418" s="1" t="s">
        <v>25</v>
      </c>
      <c r="M418" s="30">
        <v>45.533333333333331</v>
      </c>
      <c r="N418" s="30">
        <v>66.03</v>
      </c>
      <c r="P418" s="1" t="s">
        <v>51</v>
      </c>
      <c r="Q418" s="1">
        <v>46.782913499999999</v>
      </c>
      <c r="R418" s="1">
        <v>7.1111233</v>
      </c>
      <c r="S418" s="1" t="s">
        <v>26</v>
      </c>
      <c r="T418" s="1">
        <v>46.539141299999997</v>
      </c>
      <c r="U418" s="1">
        <v>6.7077640999999897</v>
      </c>
      <c r="Y418" s="64">
        <f>VLOOKUP($C418,CHOOSE({1,2},Tableau2[ADRESSE],Tableau2[Num]),2,FALSE)</f>
        <v>2</v>
      </c>
      <c r="Z418" s="64">
        <f>VLOOKUP($J418,CHOOSE({1,2},Tableau2[ADRESSE],Tableau2[Num]),2,FALSE)</f>
        <v>10</v>
      </c>
      <c r="AA418" s="64" t="str">
        <f t="shared" si="6"/>
        <v>210</v>
      </c>
    </row>
    <row r="419" spans="3:27" x14ac:dyDescent="0.25">
      <c r="C419" s="46" t="s">
        <v>103</v>
      </c>
      <c r="D419" s="1">
        <v>1725</v>
      </c>
      <c r="E419" s="1" t="s">
        <v>50</v>
      </c>
      <c r="J419" s="1" t="s">
        <v>111</v>
      </c>
      <c r="K419" s="27">
        <v>1214</v>
      </c>
      <c r="L419" s="1" t="s">
        <v>27</v>
      </c>
      <c r="M419" s="30">
        <v>85.083333333333329</v>
      </c>
      <c r="N419" s="30">
        <v>134.143</v>
      </c>
      <c r="P419" s="1" t="s">
        <v>51</v>
      </c>
      <c r="Q419" s="1">
        <v>46.782913499999999</v>
      </c>
      <c r="R419" s="1">
        <v>7.1111233</v>
      </c>
      <c r="S419" s="1" t="s">
        <v>28</v>
      </c>
      <c r="T419" s="1">
        <v>46.2211669</v>
      </c>
      <c r="U419" s="1">
        <v>6.0718948999999904</v>
      </c>
      <c r="Y419" s="64">
        <f>VLOOKUP($C419,CHOOSE({1,2},Tableau2[ADRESSE],Tableau2[Num]),2,FALSE)</f>
        <v>2</v>
      </c>
      <c r="Z419" s="64" t="e">
        <f>VLOOKUP($J419,CHOOSE({1,2},Tableau2[ADRESSE],Tableau2[Num]),2,FALSE)</f>
        <v>#N/A</v>
      </c>
      <c r="AA419" s="64" t="e">
        <f t="shared" si="6"/>
        <v>#N/A</v>
      </c>
    </row>
    <row r="420" spans="3:27" x14ac:dyDescent="0.25">
      <c r="C420" s="46" t="s">
        <v>103</v>
      </c>
      <c r="D420" s="1">
        <v>1725</v>
      </c>
      <c r="E420" s="1" t="s">
        <v>50</v>
      </c>
      <c r="J420" s="1" t="s">
        <v>92</v>
      </c>
      <c r="K420" s="27">
        <v>1144</v>
      </c>
      <c r="L420" s="1" t="s">
        <v>29</v>
      </c>
      <c r="M420" s="30">
        <v>67.483333333333334</v>
      </c>
      <c r="N420" s="30">
        <v>96.296000000000006</v>
      </c>
      <c r="P420" s="1" t="s">
        <v>51</v>
      </c>
      <c r="Q420" s="1">
        <v>46.782913499999999</v>
      </c>
      <c r="R420" s="1">
        <v>7.1111233</v>
      </c>
      <c r="S420" s="1" t="s">
        <v>30</v>
      </c>
      <c r="T420" s="1">
        <v>46.551454100000001</v>
      </c>
      <c r="U420" s="1">
        <v>6.3751180999999999</v>
      </c>
      <c r="Y420" s="64">
        <f>VLOOKUP($C420,CHOOSE({1,2},Tableau2[ADRESSE],Tableau2[Num]),2,FALSE)</f>
        <v>2</v>
      </c>
      <c r="Z420" s="64">
        <f>VLOOKUP($J420,CHOOSE({1,2},Tableau2[ADRESSE],Tableau2[Num]),2,FALSE)</f>
        <v>13</v>
      </c>
      <c r="AA420" s="64" t="str">
        <f t="shared" si="6"/>
        <v>213</v>
      </c>
    </row>
    <row r="421" spans="3:27" x14ac:dyDescent="0.25">
      <c r="C421" s="46" t="s">
        <v>103</v>
      </c>
      <c r="D421" s="1">
        <v>1725</v>
      </c>
      <c r="E421" s="1" t="s">
        <v>50</v>
      </c>
      <c r="J421" s="1" t="s">
        <v>93</v>
      </c>
      <c r="K421" s="27">
        <v>1196</v>
      </c>
      <c r="L421" s="1" t="s">
        <v>31</v>
      </c>
      <c r="M421" s="30">
        <v>66.95</v>
      </c>
      <c r="N421" s="30">
        <v>105.398</v>
      </c>
      <c r="P421" s="1" t="s">
        <v>51</v>
      </c>
      <c r="Q421" s="1">
        <v>46.782913499999999</v>
      </c>
      <c r="R421" s="1">
        <v>7.1111233</v>
      </c>
      <c r="S421" s="1" t="s">
        <v>32</v>
      </c>
      <c r="T421" s="1">
        <v>46.4148517</v>
      </c>
      <c r="U421" s="1">
        <v>6.2609893999999997</v>
      </c>
      <c r="Y421" s="64">
        <f>VLOOKUP($C421,CHOOSE({1,2},Tableau2[ADRESSE],Tableau2[Num]),2,FALSE)</f>
        <v>2</v>
      </c>
      <c r="Z421" s="64">
        <f>VLOOKUP($J421,CHOOSE({1,2},Tableau2[ADRESSE],Tableau2[Num]),2,FALSE)</f>
        <v>15</v>
      </c>
      <c r="AA421" s="64" t="str">
        <f t="shared" si="6"/>
        <v>215</v>
      </c>
    </row>
    <row r="422" spans="3:27" x14ac:dyDescent="0.25">
      <c r="C422" s="46" t="s">
        <v>103</v>
      </c>
      <c r="D422" s="1">
        <v>1725</v>
      </c>
      <c r="E422" s="1" t="s">
        <v>50</v>
      </c>
      <c r="J422" s="1" t="s">
        <v>94</v>
      </c>
      <c r="K422" s="27">
        <v>1214</v>
      </c>
      <c r="L422" s="1" t="s">
        <v>27</v>
      </c>
      <c r="M422" s="30">
        <v>82.583333333333329</v>
      </c>
      <c r="N422" s="30">
        <v>132.33500000000001</v>
      </c>
      <c r="P422" s="1" t="s">
        <v>51</v>
      </c>
      <c r="Q422" s="1">
        <v>46.782913499999999</v>
      </c>
      <c r="R422" s="1">
        <v>7.1111233</v>
      </c>
      <c r="S422" s="1" t="s">
        <v>33</v>
      </c>
      <c r="T422" s="1">
        <v>46.215649999999997</v>
      </c>
      <c r="U422" s="1">
        <v>6.10168</v>
      </c>
      <c r="Y422" s="64">
        <f>VLOOKUP($C422,CHOOSE({1,2},Tableau2[ADRESSE],Tableau2[Num]),2,FALSE)</f>
        <v>2</v>
      </c>
      <c r="Z422" s="64">
        <f>VLOOKUP($J422,CHOOSE({1,2},Tableau2[ADRESSE],Tableau2[Num]),2,FALSE)</f>
        <v>16</v>
      </c>
      <c r="AA422" s="64" t="str">
        <f t="shared" si="6"/>
        <v>216</v>
      </c>
    </row>
    <row r="423" spans="3:27" x14ac:dyDescent="0.25">
      <c r="C423" s="46" t="s">
        <v>103</v>
      </c>
      <c r="D423" s="1">
        <v>1725</v>
      </c>
      <c r="E423" s="1" t="s">
        <v>50</v>
      </c>
      <c r="J423" s="1" t="s">
        <v>95</v>
      </c>
      <c r="K423" s="27">
        <v>1227</v>
      </c>
      <c r="L423" s="1" t="s">
        <v>34</v>
      </c>
      <c r="M423" s="30">
        <v>90.816666666666663</v>
      </c>
      <c r="N423" s="30">
        <v>143.714</v>
      </c>
      <c r="P423" s="1" t="s">
        <v>51</v>
      </c>
      <c r="Q423" s="1">
        <v>46.782913499999999</v>
      </c>
      <c r="R423" s="1">
        <v>7.1111233</v>
      </c>
      <c r="S423" s="1" t="s">
        <v>35</v>
      </c>
      <c r="T423" s="1">
        <v>46.177252499999902</v>
      </c>
      <c r="U423" s="1">
        <v>6.1305909999999999</v>
      </c>
      <c r="Y423" s="64">
        <f>VLOOKUP($C423,CHOOSE({1,2},Tableau2[ADRESSE],Tableau2[Num]),2,FALSE)</f>
        <v>2</v>
      </c>
      <c r="Z423" s="64">
        <f>VLOOKUP($J423,CHOOSE({1,2},Tableau2[ADRESSE],Tableau2[Num]),2,FALSE)</f>
        <v>17</v>
      </c>
      <c r="AA423" s="64" t="str">
        <f t="shared" si="6"/>
        <v>217</v>
      </c>
    </row>
    <row r="424" spans="3:27" x14ac:dyDescent="0.25">
      <c r="C424" s="46" t="s">
        <v>103</v>
      </c>
      <c r="D424" s="1">
        <v>1725</v>
      </c>
      <c r="E424" s="1" t="s">
        <v>50</v>
      </c>
      <c r="J424" s="1" t="s">
        <v>96</v>
      </c>
      <c r="K424" s="27">
        <v>1348</v>
      </c>
      <c r="L424" s="1" t="s">
        <v>36</v>
      </c>
      <c r="M424" s="30">
        <v>84.15</v>
      </c>
      <c r="N424" s="30">
        <v>93.081999999999994</v>
      </c>
      <c r="P424" s="1" t="s">
        <v>51</v>
      </c>
      <c r="Q424" s="1">
        <v>46.782913499999999</v>
      </c>
      <c r="R424" s="1">
        <v>7.1111233</v>
      </c>
      <c r="S424" s="1" t="s">
        <v>37</v>
      </c>
      <c r="T424" s="1">
        <v>46.575484099999997</v>
      </c>
      <c r="U424" s="1">
        <v>6.1875650999999996</v>
      </c>
      <c r="Y424" s="64">
        <f>VLOOKUP($C424,CHOOSE({1,2},Tableau2[ADRESSE],Tableau2[Num]),2,FALSE)</f>
        <v>2</v>
      </c>
      <c r="Z424" s="64">
        <f>VLOOKUP($J424,CHOOSE({1,2},Tableau2[ADRESSE],Tableau2[Num]),2,FALSE)</f>
        <v>19</v>
      </c>
      <c r="AA424" s="64" t="str">
        <f t="shared" si="6"/>
        <v>219</v>
      </c>
    </row>
    <row r="425" spans="3:27" x14ac:dyDescent="0.25">
      <c r="C425" s="46" t="s">
        <v>103</v>
      </c>
      <c r="D425" s="1">
        <v>1725</v>
      </c>
      <c r="E425" s="1" t="s">
        <v>50</v>
      </c>
      <c r="J425" s="1" t="s">
        <v>97</v>
      </c>
      <c r="K425" s="27">
        <v>1637</v>
      </c>
      <c r="L425" s="1" t="s">
        <v>38</v>
      </c>
      <c r="M425" s="30">
        <v>33.049999999999997</v>
      </c>
      <c r="N425" s="30">
        <v>36.055</v>
      </c>
      <c r="P425" s="1" t="s">
        <v>51</v>
      </c>
      <c r="Q425" s="1">
        <v>46.782913499999999</v>
      </c>
      <c r="R425" s="1">
        <v>7.1111233</v>
      </c>
      <c r="S425" s="1" t="s">
        <v>39</v>
      </c>
      <c r="T425" s="1">
        <v>46.619399999999999</v>
      </c>
      <c r="U425" s="1">
        <v>7.1668607999999896</v>
      </c>
      <c r="Y425" s="64">
        <f>VLOOKUP($C425,CHOOSE({1,2},Tableau2[ADRESSE],Tableau2[Num]),2,FALSE)</f>
        <v>2</v>
      </c>
      <c r="Z425" s="64">
        <f>VLOOKUP($J425,CHOOSE({1,2},Tableau2[ADRESSE],Tableau2[Num]),2,FALSE)</f>
        <v>18</v>
      </c>
      <c r="AA425" s="64" t="str">
        <f t="shared" si="6"/>
        <v>218</v>
      </c>
    </row>
    <row r="426" spans="3:27" x14ac:dyDescent="0.25">
      <c r="C426" s="46" t="s">
        <v>103</v>
      </c>
      <c r="D426" s="1">
        <v>1725</v>
      </c>
      <c r="E426" s="1" t="s">
        <v>50</v>
      </c>
      <c r="J426" s="1" t="s">
        <v>98</v>
      </c>
      <c r="K426" s="27">
        <v>1730</v>
      </c>
      <c r="L426" s="1" t="s">
        <v>40</v>
      </c>
      <c r="M426" s="30">
        <v>6.6</v>
      </c>
      <c r="N426" s="30">
        <v>5.0339999999999998</v>
      </c>
      <c r="P426" s="1" t="s">
        <v>51</v>
      </c>
      <c r="Q426" s="1">
        <v>46.782913499999999</v>
      </c>
      <c r="R426" s="1">
        <v>7.1111233</v>
      </c>
      <c r="S426" s="1" t="s">
        <v>41</v>
      </c>
      <c r="T426" s="1">
        <v>46.751784099999902</v>
      </c>
      <c r="U426" s="1">
        <v>7.0906704999999999</v>
      </c>
      <c r="Y426" s="64">
        <f>VLOOKUP($C426,CHOOSE({1,2},Tableau2[ADRESSE],Tableau2[Num]),2,FALSE)</f>
        <v>2</v>
      </c>
      <c r="Z426" s="64">
        <f>VLOOKUP($J426,CHOOSE({1,2},Tableau2[ADRESSE],Tableau2[Num]),2,FALSE)</f>
        <v>21</v>
      </c>
      <c r="AA426" s="64" t="str">
        <f t="shared" si="6"/>
        <v>221</v>
      </c>
    </row>
    <row r="427" spans="3:27" x14ac:dyDescent="0.25">
      <c r="C427" s="46" t="s">
        <v>103</v>
      </c>
      <c r="D427" s="1">
        <v>1725</v>
      </c>
      <c r="E427" s="1" t="s">
        <v>50</v>
      </c>
      <c r="J427" s="1" t="s">
        <v>99</v>
      </c>
      <c r="K427" s="27">
        <v>1721</v>
      </c>
      <c r="L427" s="1" t="s">
        <v>42</v>
      </c>
      <c r="M427" s="30">
        <v>22</v>
      </c>
      <c r="N427" s="30">
        <v>16.835999999999999</v>
      </c>
      <c r="P427" s="1" t="s">
        <v>51</v>
      </c>
      <c r="Q427" s="1">
        <v>46.782913499999999</v>
      </c>
      <c r="R427" s="1">
        <v>7.1111233</v>
      </c>
      <c r="S427" s="1" t="s">
        <v>43</v>
      </c>
      <c r="T427" s="1">
        <v>46.875567599999997</v>
      </c>
      <c r="U427" s="1">
        <v>7.0530827</v>
      </c>
      <c r="Y427" s="64">
        <f>VLOOKUP($C427,CHOOSE({1,2},Tableau2[ADRESSE],Tableau2[Num]),2,FALSE)</f>
        <v>2</v>
      </c>
      <c r="Z427" s="64">
        <f>VLOOKUP($J427,CHOOSE({1,2},Tableau2[ADRESSE],Tableau2[Num]),2,FALSE)</f>
        <v>9</v>
      </c>
      <c r="AA427" s="64" t="str">
        <f t="shared" si="6"/>
        <v>29</v>
      </c>
    </row>
    <row r="428" spans="3:27" x14ac:dyDescent="0.25">
      <c r="C428" s="46" t="s">
        <v>103</v>
      </c>
      <c r="D428" s="1">
        <v>1725</v>
      </c>
      <c r="E428" s="1" t="s">
        <v>50</v>
      </c>
      <c r="J428" s="1" t="s">
        <v>100</v>
      </c>
      <c r="K428" s="27">
        <v>2099</v>
      </c>
      <c r="L428" s="1" t="s">
        <v>44</v>
      </c>
      <c r="M428" s="30">
        <v>100.88333333333334</v>
      </c>
      <c r="N428" s="30">
        <v>149.44200000000001</v>
      </c>
      <c r="P428" s="1" t="s">
        <v>51</v>
      </c>
      <c r="Q428" s="1">
        <v>46.782913499999999</v>
      </c>
      <c r="R428" s="1">
        <v>7.1111233</v>
      </c>
      <c r="S428" s="1" t="s">
        <v>45</v>
      </c>
      <c r="T428" s="1">
        <v>47.428670399999902</v>
      </c>
      <c r="U428" s="1">
        <v>7.0812714999999997</v>
      </c>
      <c r="Y428" s="64">
        <f>VLOOKUP($C428,CHOOSE({1,2},Tableau2[ADRESSE],Tableau2[Num]),2,FALSE)</f>
        <v>2</v>
      </c>
      <c r="Z428" s="64">
        <f>VLOOKUP($J428,CHOOSE({1,2},Tableau2[ADRESSE],Tableau2[Num]),2,FALSE)</f>
        <v>1</v>
      </c>
      <c r="AA428" s="64" t="str">
        <f t="shared" si="6"/>
        <v>21</v>
      </c>
    </row>
    <row r="429" spans="3:27" x14ac:dyDescent="0.25">
      <c r="C429" s="46" t="s">
        <v>103</v>
      </c>
      <c r="D429" s="1">
        <v>1725</v>
      </c>
      <c r="E429" s="1" t="s">
        <v>50</v>
      </c>
      <c r="J429" s="1" t="s">
        <v>101</v>
      </c>
      <c r="K429" s="27">
        <v>1042</v>
      </c>
      <c r="L429" s="1" t="s">
        <v>46</v>
      </c>
      <c r="M429" s="30">
        <v>51.35</v>
      </c>
      <c r="N429" s="30">
        <v>63.792999999999999</v>
      </c>
      <c r="P429" s="1" t="s">
        <v>51</v>
      </c>
      <c r="Q429" s="1">
        <v>46.782913499999999</v>
      </c>
      <c r="R429" s="1">
        <v>7.1111233</v>
      </c>
      <c r="S429" s="1" t="s">
        <v>47</v>
      </c>
      <c r="T429" s="1">
        <v>46.621691899999902</v>
      </c>
      <c r="U429" s="1">
        <v>6.5910959999999896</v>
      </c>
      <c r="Y429" s="64">
        <f>VLOOKUP($C429,CHOOSE({1,2},Tableau2[ADRESSE],Tableau2[Num]),2,FALSE)</f>
        <v>2</v>
      </c>
      <c r="Z429" s="64">
        <f>VLOOKUP($J429,CHOOSE({1,2},Tableau2[ADRESSE],Tableau2[Num]),2,FALSE)</f>
        <v>12</v>
      </c>
      <c r="AA429" s="64" t="str">
        <f t="shared" si="6"/>
        <v>212</v>
      </c>
    </row>
    <row r="430" spans="3:27" x14ac:dyDescent="0.25">
      <c r="C430" s="46" t="s">
        <v>103</v>
      </c>
      <c r="D430" s="1">
        <v>1725</v>
      </c>
      <c r="E430" s="1" t="s">
        <v>50</v>
      </c>
      <c r="J430" s="1" t="s">
        <v>102</v>
      </c>
      <c r="K430" s="27">
        <v>1523</v>
      </c>
      <c r="L430" s="1" t="s">
        <v>48</v>
      </c>
      <c r="M430" s="30">
        <v>25.033333333333335</v>
      </c>
      <c r="N430" s="30">
        <v>22.838999999999999</v>
      </c>
      <c r="P430" s="1" t="s">
        <v>51</v>
      </c>
      <c r="Q430" s="1">
        <v>46.782913499999999</v>
      </c>
      <c r="R430" s="1">
        <v>7.1111233</v>
      </c>
      <c r="S430" s="1" t="s">
        <v>49</v>
      </c>
      <c r="T430" s="1">
        <v>46.764646999999997</v>
      </c>
      <c r="U430" s="1">
        <v>6.8932726999999998</v>
      </c>
      <c r="Y430" s="64">
        <f>VLOOKUP($C430,CHOOSE({1,2},Tableau2[ADRESSE],Tableau2[Num]),2,FALSE)</f>
        <v>2</v>
      </c>
      <c r="Z430" s="64">
        <f>VLOOKUP($J430,CHOOSE({1,2},Tableau2[ADRESSE],Tableau2[Num]),2,FALSE)</f>
        <v>5</v>
      </c>
      <c r="AA430" s="64" t="str">
        <f t="shared" si="6"/>
        <v>25</v>
      </c>
    </row>
    <row r="431" spans="3:27" x14ac:dyDescent="0.25">
      <c r="C431" s="46" t="s">
        <v>103</v>
      </c>
      <c r="D431" s="1">
        <v>1725</v>
      </c>
      <c r="E431" s="1" t="s">
        <v>50</v>
      </c>
      <c r="J431" s="1" t="s">
        <v>103</v>
      </c>
      <c r="K431" s="27">
        <v>1725</v>
      </c>
      <c r="L431" s="1" t="s">
        <v>50</v>
      </c>
      <c r="M431" s="30">
        <v>0</v>
      </c>
      <c r="N431" s="30">
        <v>0</v>
      </c>
      <c r="P431" s="1" t="s">
        <v>51</v>
      </c>
      <c r="Q431" s="1">
        <v>46.782913499999999</v>
      </c>
      <c r="R431" s="1">
        <v>7.1111233</v>
      </c>
      <c r="S431" s="1" t="s">
        <v>51</v>
      </c>
      <c r="T431" s="1">
        <v>46.782913499999999</v>
      </c>
      <c r="U431" s="1">
        <v>7.1111233</v>
      </c>
      <c r="Y431" s="64">
        <f>VLOOKUP($C431,CHOOSE({1,2},Tableau2[ADRESSE],Tableau2[Num]),2,FALSE)</f>
        <v>2</v>
      </c>
      <c r="Z431" s="64">
        <f>VLOOKUP($J431,CHOOSE({1,2},Tableau2[ADRESSE],Tableau2[Num]),2,FALSE)</f>
        <v>2</v>
      </c>
      <c r="AA431" s="64" t="str">
        <f t="shared" si="6"/>
        <v>22</v>
      </c>
    </row>
    <row r="432" spans="3:27" x14ac:dyDescent="0.25">
      <c r="C432" s="46" t="s">
        <v>103</v>
      </c>
      <c r="D432" s="1">
        <v>1725</v>
      </c>
      <c r="E432" s="1" t="s">
        <v>50</v>
      </c>
      <c r="J432" s="1" t="s">
        <v>104</v>
      </c>
      <c r="K432" s="27">
        <v>2074</v>
      </c>
      <c r="L432" s="1" t="s">
        <v>52</v>
      </c>
      <c r="M432" s="30">
        <v>43.85</v>
      </c>
      <c r="N432" s="30">
        <v>45.63</v>
      </c>
      <c r="P432" s="1" t="s">
        <v>51</v>
      </c>
      <c r="Q432" s="1">
        <v>46.782913499999999</v>
      </c>
      <c r="R432" s="1">
        <v>7.1111233</v>
      </c>
      <c r="S432" s="1" t="s">
        <v>53</v>
      </c>
      <c r="T432" s="1">
        <v>47.00788</v>
      </c>
      <c r="U432" s="1">
        <v>7.0238100000000001</v>
      </c>
      <c r="Y432" s="64">
        <f>VLOOKUP($C432,CHOOSE({1,2},Tableau2[ADRESSE],Tableau2[Num]),2,FALSE)</f>
        <v>2</v>
      </c>
      <c r="Z432" s="64">
        <f>VLOOKUP($J432,CHOOSE({1,2},Tableau2[ADRESSE],Tableau2[Num]),2,FALSE)</f>
        <v>4</v>
      </c>
      <c r="AA432" s="64" t="str">
        <f t="shared" si="6"/>
        <v>24</v>
      </c>
    </row>
    <row r="433" spans="3:27" x14ac:dyDescent="0.25">
      <c r="C433" s="46" t="s">
        <v>103</v>
      </c>
      <c r="D433" s="1">
        <v>1725</v>
      </c>
      <c r="E433" s="1" t="s">
        <v>50</v>
      </c>
      <c r="J433" s="1" t="s">
        <v>105</v>
      </c>
      <c r="K433" s="27">
        <v>1038</v>
      </c>
      <c r="L433" s="1" t="s">
        <v>54</v>
      </c>
      <c r="M433" s="30">
        <v>46.06666666666667</v>
      </c>
      <c r="N433" s="30">
        <v>41.975999999999999</v>
      </c>
      <c r="P433" s="1" t="s">
        <v>51</v>
      </c>
      <c r="Q433" s="1">
        <v>46.782913499999999</v>
      </c>
      <c r="R433" s="1">
        <v>7.1111233</v>
      </c>
      <c r="S433" s="1" t="s">
        <v>55</v>
      </c>
      <c r="T433" s="1">
        <v>46.692062200000002</v>
      </c>
      <c r="U433" s="1">
        <v>6.7085869999999996</v>
      </c>
      <c r="Y433" s="64">
        <f>VLOOKUP($C433,CHOOSE({1,2},Tableau2[ADRESSE],Tableau2[Num]),2,FALSE)</f>
        <v>2</v>
      </c>
      <c r="Z433" s="64">
        <f>VLOOKUP($J433,CHOOSE({1,2},Tableau2[ADRESSE],Tableau2[Num]),2,FALSE)</f>
        <v>20</v>
      </c>
      <c r="AA433" s="64" t="str">
        <f t="shared" si="6"/>
        <v>220</v>
      </c>
    </row>
    <row r="434" spans="3:27" x14ac:dyDescent="0.25">
      <c r="C434" s="46" t="s">
        <v>103</v>
      </c>
      <c r="D434" s="1">
        <v>1725</v>
      </c>
      <c r="E434" s="1" t="s">
        <v>50</v>
      </c>
      <c r="J434" s="1" t="s">
        <v>107</v>
      </c>
      <c r="K434" s="27">
        <v>1483</v>
      </c>
      <c r="L434" s="1" t="s">
        <v>56</v>
      </c>
      <c r="M434" s="30">
        <v>25.883333333333333</v>
      </c>
      <c r="N434" s="30">
        <v>22.523</v>
      </c>
      <c r="P434" s="1" t="s">
        <v>51</v>
      </c>
      <c r="Q434" s="1">
        <v>46.782913499999999</v>
      </c>
      <c r="R434" s="1">
        <v>7.1111233</v>
      </c>
      <c r="S434" s="1" t="s">
        <v>57</v>
      </c>
      <c r="T434" s="1">
        <v>46.805825599999999</v>
      </c>
      <c r="U434" s="1">
        <v>6.8682451999999996</v>
      </c>
      <c r="Y434" s="64">
        <f>VLOOKUP($C434,CHOOSE({1,2},Tableau2[ADRESSE],Tableau2[Num]),2,FALSE)</f>
        <v>2</v>
      </c>
      <c r="Z434" s="64">
        <f>VLOOKUP($J434,CHOOSE({1,2},Tableau2[ADRESSE],Tableau2[Num]),2,FALSE)</f>
        <v>22</v>
      </c>
      <c r="AA434" s="64" t="str">
        <f t="shared" si="6"/>
        <v>222</v>
      </c>
    </row>
    <row r="435" spans="3:27" x14ac:dyDescent="0.25">
      <c r="C435" s="46" t="s">
        <v>103</v>
      </c>
      <c r="D435" s="1">
        <v>1725</v>
      </c>
      <c r="E435" s="1" t="s">
        <v>50</v>
      </c>
      <c r="J435" s="1" t="s">
        <v>106</v>
      </c>
      <c r="K435" s="27">
        <v>1734</v>
      </c>
      <c r="L435" s="1" t="s">
        <v>58</v>
      </c>
      <c r="M435" s="30">
        <v>14.6</v>
      </c>
      <c r="N435" s="30">
        <v>10.613</v>
      </c>
      <c r="P435" s="1" t="s">
        <v>51</v>
      </c>
      <c r="Q435" s="1">
        <v>46.782913499999999</v>
      </c>
      <c r="R435" s="1">
        <v>7.1111233</v>
      </c>
      <c r="S435" s="1" t="s">
        <v>59</v>
      </c>
      <c r="T435" s="1">
        <v>46.768878600000001</v>
      </c>
      <c r="U435" s="1">
        <v>7.1987844000000001</v>
      </c>
      <c r="Y435" s="64">
        <f>VLOOKUP($C435,CHOOSE({1,2},Tableau2[ADRESSE],Tableau2[Num]),2,FALSE)</f>
        <v>2</v>
      </c>
      <c r="Z435" s="64">
        <f>VLOOKUP($J435,CHOOSE({1,2},Tableau2[ADRESSE],Tableau2[Num]),2,FALSE)</f>
        <v>23</v>
      </c>
      <c r="AA435" s="64" t="str">
        <f t="shared" si="6"/>
        <v>223</v>
      </c>
    </row>
    <row r="436" spans="3:27" x14ac:dyDescent="0.25">
      <c r="C436" s="46" t="s">
        <v>103</v>
      </c>
      <c r="D436" s="1">
        <v>1725</v>
      </c>
      <c r="E436" s="1" t="s">
        <v>50</v>
      </c>
      <c r="J436" s="1" t="s">
        <v>84</v>
      </c>
      <c r="K436" s="27">
        <v>1642</v>
      </c>
      <c r="L436" s="1" t="s">
        <v>16</v>
      </c>
      <c r="M436" s="30">
        <v>19.066666666666666</v>
      </c>
      <c r="N436" s="30">
        <v>18.076000000000001</v>
      </c>
      <c r="P436" s="1" t="s">
        <v>51</v>
      </c>
      <c r="Q436" s="1">
        <v>46.782913499999999</v>
      </c>
      <c r="R436" s="1">
        <v>7.1111233</v>
      </c>
      <c r="S436" s="1" t="s">
        <v>85</v>
      </c>
      <c r="T436" s="1">
        <v>46.669365800000001</v>
      </c>
      <c r="U436" s="1">
        <v>7.0570814999999998</v>
      </c>
      <c r="Y436" s="64">
        <f>VLOOKUP($C436,CHOOSE({1,2},Tableau2[ADRESSE],Tableau2[Num]),2,FALSE)</f>
        <v>2</v>
      </c>
      <c r="Z436" s="64" t="e">
        <f>VLOOKUP($J436,CHOOSE({1,2},Tableau2[ADRESSE],Tableau2[Num]),2,FALSE)</f>
        <v>#N/A</v>
      </c>
      <c r="AA436" s="64" t="e">
        <f t="shared" si="6"/>
        <v>#N/A</v>
      </c>
    </row>
    <row r="437" spans="3:27" x14ac:dyDescent="0.25">
      <c r="C437" s="46" t="s">
        <v>103</v>
      </c>
      <c r="D437" s="1">
        <v>1725</v>
      </c>
      <c r="E437" s="1" t="s">
        <v>50</v>
      </c>
      <c r="J437" s="1" t="s">
        <v>108</v>
      </c>
      <c r="K437" s="27">
        <v>1242</v>
      </c>
      <c r="L437" s="1" t="s">
        <v>86</v>
      </c>
      <c r="M437" s="30">
        <v>1</v>
      </c>
      <c r="N437" s="30">
        <v>1</v>
      </c>
      <c r="Y437" s="64">
        <f>VLOOKUP($C437,CHOOSE({1,2},Tableau2[ADRESSE],Tableau2[Num]),2,FALSE)</f>
        <v>2</v>
      </c>
      <c r="Z437" s="64">
        <f>VLOOKUP($J437,CHOOSE({1,2},Tableau2[ADRESSE],Tableau2[Num]),2,FALSE)</f>
        <v>24</v>
      </c>
      <c r="AA437" s="64" t="str">
        <f t="shared" si="6"/>
        <v>224</v>
      </c>
    </row>
    <row r="438" spans="3:27" x14ac:dyDescent="0.25">
      <c r="C438" s="50" t="s">
        <v>104</v>
      </c>
      <c r="D438" s="1">
        <v>2074</v>
      </c>
      <c r="E438" s="1" t="s">
        <v>52</v>
      </c>
      <c r="F438" s="1">
        <v>46.743727999999997</v>
      </c>
      <c r="G438" s="1">
        <v>6.5010570000000003</v>
      </c>
      <c r="J438" s="1" t="s">
        <v>87</v>
      </c>
      <c r="K438" s="27">
        <v>1355</v>
      </c>
      <c r="L438" s="1" t="s">
        <v>17</v>
      </c>
      <c r="M438" s="30">
        <v>44.1</v>
      </c>
      <c r="N438" s="30">
        <v>64.844999999999999</v>
      </c>
      <c r="P438" s="1" t="s">
        <v>53</v>
      </c>
      <c r="Q438" s="1">
        <v>47.00788</v>
      </c>
      <c r="R438" s="1">
        <v>7.0238100000000001</v>
      </c>
      <c r="S438" s="1" t="s">
        <v>18</v>
      </c>
      <c r="T438" s="1">
        <v>46.743716900000003</v>
      </c>
      <c r="U438" s="1">
        <v>6.5010631999999999</v>
      </c>
      <c r="Y438" s="64">
        <f>VLOOKUP($C438,CHOOSE({1,2},Tableau2[ADRESSE],Tableau2[Num]),2,FALSE)</f>
        <v>4</v>
      </c>
      <c r="Z438" s="64">
        <f>VLOOKUP($J438,CHOOSE({1,2},Tableau2[ADRESSE],Tableau2[Num]),2,FALSE)</f>
        <v>3</v>
      </c>
      <c r="AA438" s="64" t="str">
        <f t="shared" si="6"/>
        <v>43</v>
      </c>
    </row>
    <row r="439" spans="3:27" x14ac:dyDescent="0.25">
      <c r="C439" s="50" t="s">
        <v>104</v>
      </c>
      <c r="D439" s="1">
        <v>2074</v>
      </c>
      <c r="E439" s="1" t="s">
        <v>52</v>
      </c>
      <c r="F439" s="1">
        <v>46.827877999999998</v>
      </c>
      <c r="G439" s="1">
        <v>6.6756169999999999</v>
      </c>
      <c r="J439" s="1" t="s">
        <v>88</v>
      </c>
      <c r="K439" s="27">
        <v>1422</v>
      </c>
      <c r="L439" s="1" t="s">
        <v>19</v>
      </c>
      <c r="M439" s="30">
        <v>28.583333333333332</v>
      </c>
      <c r="N439" s="30">
        <v>40.758000000000003</v>
      </c>
      <c r="P439" s="1" t="s">
        <v>53</v>
      </c>
      <c r="Q439" s="1">
        <v>47.00788</v>
      </c>
      <c r="R439" s="1">
        <v>7.0238100000000001</v>
      </c>
      <c r="S439" s="1" t="s">
        <v>20</v>
      </c>
      <c r="T439" s="1">
        <v>46.827875200000001</v>
      </c>
      <c r="U439" s="1">
        <v>6.6756111999999996</v>
      </c>
      <c r="Y439" s="64">
        <f>VLOOKUP($C439,CHOOSE({1,2},Tableau2[ADRESSE],Tableau2[Num]),2,FALSE)</f>
        <v>4</v>
      </c>
      <c r="Z439" s="64">
        <f>VLOOKUP($J439,CHOOSE({1,2},Tableau2[ADRESSE],Tableau2[Num]),2,FALSE)</f>
        <v>6</v>
      </c>
      <c r="AA439" s="64" t="str">
        <f t="shared" si="6"/>
        <v>46</v>
      </c>
    </row>
    <row r="440" spans="3:27" x14ac:dyDescent="0.25">
      <c r="C440" s="50" t="s">
        <v>104</v>
      </c>
      <c r="D440" s="1">
        <v>2074</v>
      </c>
      <c r="E440" s="1" t="s">
        <v>52</v>
      </c>
      <c r="J440" s="1" t="s">
        <v>110</v>
      </c>
      <c r="K440" s="27">
        <v>1400</v>
      </c>
      <c r="L440" s="1" t="s">
        <v>21</v>
      </c>
      <c r="M440" s="30">
        <v>34.25</v>
      </c>
      <c r="N440" s="30">
        <v>50.459000000000003</v>
      </c>
      <c r="P440" s="1" t="s">
        <v>53</v>
      </c>
      <c r="Q440" s="1">
        <v>47.00788</v>
      </c>
      <c r="R440" s="1">
        <v>7.0238100000000001</v>
      </c>
      <c r="S440" s="1" t="s">
        <v>22</v>
      </c>
      <c r="T440" s="1">
        <v>46.761330100000002</v>
      </c>
      <c r="U440" s="1">
        <v>6.6392927999999998</v>
      </c>
      <c r="Y440" s="64">
        <f>VLOOKUP($C440,CHOOSE({1,2},Tableau2[ADRESSE],Tableau2[Num]),2,FALSE)</f>
        <v>4</v>
      </c>
      <c r="Z440" s="64">
        <f>VLOOKUP($J440,CHOOSE({1,2},Tableau2[ADRESSE],Tableau2[Num]),2,FALSE)</f>
        <v>7</v>
      </c>
      <c r="AA440" s="64" t="str">
        <f t="shared" si="6"/>
        <v>47</v>
      </c>
    </row>
    <row r="441" spans="3:27" x14ac:dyDescent="0.25">
      <c r="C441" s="50" t="s">
        <v>104</v>
      </c>
      <c r="D441" s="1">
        <v>2074</v>
      </c>
      <c r="E441" s="1" t="s">
        <v>52</v>
      </c>
      <c r="J441" s="1" t="s">
        <v>89</v>
      </c>
      <c r="K441" s="27">
        <v>1188</v>
      </c>
      <c r="L441" s="1" t="s">
        <v>23</v>
      </c>
      <c r="M441" s="30">
        <v>67.05</v>
      </c>
      <c r="N441" s="30">
        <v>99.995999999999995</v>
      </c>
      <c r="P441" s="1" t="s">
        <v>53</v>
      </c>
      <c r="Q441" s="1">
        <v>47.00788</v>
      </c>
      <c r="R441" s="1">
        <v>7.0238100000000001</v>
      </c>
      <c r="S441" s="1" t="s">
        <v>24</v>
      </c>
      <c r="T441" s="1">
        <v>46.508026299999997</v>
      </c>
      <c r="U441" s="1">
        <v>6.3140438999999997</v>
      </c>
      <c r="Y441" s="64">
        <f>VLOOKUP($C441,CHOOSE({1,2},Tableau2[ADRESSE],Tableau2[Num]),2,FALSE)</f>
        <v>4</v>
      </c>
      <c r="Z441" s="64">
        <f>VLOOKUP($J441,CHOOSE({1,2},Tableau2[ADRESSE],Tableau2[Num]),2,FALSE)</f>
        <v>8</v>
      </c>
      <c r="AA441" s="64" t="str">
        <f t="shared" si="6"/>
        <v>48</v>
      </c>
    </row>
    <row r="442" spans="3:27" x14ac:dyDescent="0.25">
      <c r="C442" s="50" t="s">
        <v>104</v>
      </c>
      <c r="D442" s="1">
        <v>2074</v>
      </c>
      <c r="E442" s="1" t="s">
        <v>52</v>
      </c>
      <c r="J442" s="1" t="s">
        <v>90</v>
      </c>
      <c r="K442" s="27">
        <v>1073</v>
      </c>
      <c r="L442" s="1" t="s">
        <v>25</v>
      </c>
      <c r="M442" s="30">
        <v>59.93333333333333</v>
      </c>
      <c r="N442" s="30">
        <v>89.037999999999997</v>
      </c>
      <c r="P442" s="1" t="s">
        <v>53</v>
      </c>
      <c r="Q442" s="1">
        <v>47.00788</v>
      </c>
      <c r="R442" s="1">
        <v>7.0238100000000001</v>
      </c>
      <c r="S442" s="1" t="s">
        <v>26</v>
      </c>
      <c r="T442" s="1">
        <v>46.539141299999997</v>
      </c>
      <c r="U442" s="1">
        <v>6.7077640999999897</v>
      </c>
      <c r="Y442" s="64">
        <f>VLOOKUP($C442,CHOOSE({1,2},Tableau2[ADRESSE],Tableau2[Num]),2,FALSE)</f>
        <v>4</v>
      </c>
      <c r="Z442" s="64">
        <f>VLOOKUP($J442,CHOOSE({1,2},Tableau2[ADRESSE],Tableau2[Num]),2,FALSE)</f>
        <v>10</v>
      </c>
      <c r="AA442" s="64" t="str">
        <f t="shared" si="6"/>
        <v>410</v>
      </c>
    </row>
    <row r="443" spans="3:27" x14ac:dyDescent="0.25">
      <c r="C443" s="50" t="s">
        <v>104</v>
      </c>
      <c r="D443" s="1">
        <v>2074</v>
      </c>
      <c r="E443" s="1" t="s">
        <v>52</v>
      </c>
      <c r="J443" s="1" t="s">
        <v>111</v>
      </c>
      <c r="K443" s="27">
        <v>1214</v>
      </c>
      <c r="L443" s="1" t="s">
        <v>27</v>
      </c>
      <c r="M443" s="30">
        <v>84.183333333333337</v>
      </c>
      <c r="N443" s="30">
        <v>133.35</v>
      </c>
      <c r="P443" s="1" t="s">
        <v>53</v>
      </c>
      <c r="Q443" s="1">
        <v>47.00788</v>
      </c>
      <c r="R443" s="1">
        <v>7.0238100000000001</v>
      </c>
      <c r="S443" s="1" t="s">
        <v>28</v>
      </c>
      <c r="T443" s="1">
        <v>46.2211669</v>
      </c>
      <c r="U443" s="1">
        <v>6.0718948999999904</v>
      </c>
      <c r="Y443" s="64">
        <f>VLOOKUP($C443,CHOOSE({1,2},Tableau2[ADRESSE],Tableau2[Num]),2,FALSE)</f>
        <v>4</v>
      </c>
      <c r="Z443" s="64" t="e">
        <f>VLOOKUP($J443,CHOOSE({1,2},Tableau2[ADRESSE],Tableau2[Num]),2,FALSE)</f>
        <v>#N/A</v>
      </c>
      <c r="AA443" s="64" t="e">
        <f t="shared" si="6"/>
        <v>#N/A</v>
      </c>
    </row>
    <row r="444" spans="3:27" x14ac:dyDescent="0.25">
      <c r="C444" s="50" t="s">
        <v>104</v>
      </c>
      <c r="D444" s="1">
        <v>2074</v>
      </c>
      <c r="E444" s="1" t="s">
        <v>52</v>
      </c>
      <c r="J444" s="1" t="s">
        <v>92</v>
      </c>
      <c r="K444" s="27">
        <v>1144</v>
      </c>
      <c r="L444" s="1" t="s">
        <v>29</v>
      </c>
      <c r="M444" s="30">
        <v>65.983333333333334</v>
      </c>
      <c r="N444" s="30">
        <v>89.317999999999998</v>
      </c>
      <c r="P444" s="1" t="s">
        <v>53</v>
      </c>
      <c r="Q444" s="1">
        <v>47.00788</v>
      </c>
      <c r="R444" s="1">
        <v>7.0238100000000001</v>
      </c>
      <c r="S444" s="1" t="s">
        <v>30</v>
      </c>
      <c r="T444" s="1">
        <v>46.551454100000001</v>
      </c>
      <c r="U444" s="1">
        <v>6.3751180999999999</v>
      </c>
      <c r="Y444" s="64">
        <f>VLOOKUP($C444,CHOOSE({1,2},Tableau2[ADRESSE],Tableau2[Num]),2,FALSE)</f>
        <v>4</v>
      </c>
      <c r="Z444" s="64">
        <f>VLOOKUP($J444,CHOOSE({1,2},Tableau2[ADRESSE],Tableau2[Num]),2,FALSE)</f>
        <v>13</v>
      </c>
      <c r="AA444" s="64" t="str">
        <f t="shared" si="6"/>
        <v>413</v>
      </c>
    </row>
    <row r="445" spans="3:27" x14ac:dyDescent="0.25">
      <c r="C445" s="50" t="s">
        <v>104</v>
      </c>
      <c r="D445" s="1">
        <v>2074</v>
      </c>
      <c r="E445" s="1" t="s">
        <v>52</v>
      </c>
      <c r="J445" s="1" t="s">
        <v>93</v>
      </c>
      <c r="K445" s="27">
        <v>1196</v>
      </c>
      <c r="L445" s="1" t="s">
        <v>31</v>
      </c>
      <c r="M445" s="30">
        <v>66.05</v>
      </c>
      <c r="N445" s="30">
        <v>104.605</v>
      </c>
      <c r="P445" s="1" t="s">
        <v>53</v>
      </c>
      <c r="Q445" s="1">
        <v>47.00788</v>
      </c>
      <c r="R445" s="1">
        <v>7.0238100000000001</v>
      </c>
      <c r="S445" s="1" t="s">
        <v>32</v>
      </c>
      <c r="T445" s="1">
        <v>46.4148517</v>
      </c>
      <c r="U445" s="1">
        <v>6.2609893999999997</v>
      </c>
      <c r="Y445" s="64">
        <f>VLOOKUP($C445,CHOOSE({1,2},Tableau2[ADRESSE],Tableau2[Num]),2,FALSE)</f>
        <v>4</v>
      </c>
      <c r="Z445" s="64">
        <f>VLOOKUP($J445,CHOOSE({1,2},Tableau2[ADRESSE],Tableau2[Num]),2,FALSE)</f>
        <v>15</v>
      </c>
      <c r="AA445" s="64" t="str">
        <f t="shared" si="6"/>
        <v>415</v>
      </c>
    </row>
    <row r="446" spans="3:27" x14ac:dyDescent="0.25">
      <c r="C446" s="50" t="s">
        <v>104</v>
      </c>
      <c r="D446" s="1">
        <v>2074</v>
      </c>
      <c r="E446" s="1" t="s">
        <v>52</v>
      </c>
      <c r="J446" s="1" t="s">
        <v>94</v>
      </c>
      <c r="K446" s="27">
        <v>1214</v>
      </c>
      <c r="L446" s="1" t="s">
        <v>27</v>
      </c>
      <c r="M446" s="30">
        <v>81.683333333333337</v>
      </c>
      <c r="N446" s="30">
        <v>131.542</v>
      </c>
      <c r="P446" s="1" t="s">
        <v>53</v>
      </c>
      <c r="Q446" s="1">
        <v>47.00788</v>
      </c>
      <c r="R446" s="1">
        <v>7.0238100000000001</v>
      </c>
      <c r="S446" s="1" t="s">
        <v>33</v>
      </c>
      <c r="T446" s="1">
        <v>46.215649999999997</v>
      </c>
      <c r="U446" s="1">
        <v>6.10168</v>
      </c>
      <c r="Y446" s="64">
        <f>VLOOKUP($C446,CHOOSE({1,2},Tableau2[ADRESSE],Tableau2[Num]),2,FALSE)</f>
        <v>4</v>
      </c>
      <c r="Z446" s="64">
        <f>VLOOKUP($J446,CHOOSE({1,2},Tableau2[ADRESSE],Tableau2[Num]),2,FALSE)</f>
        <v>16</v>
      </c>
      <c r="AA446" s="64" t="str">
        <f t="shared" si="6"/>
        <v>416</v>
      </c>
    </row>
    <row r="447" spans="3:27" x14ac:dyDescent="0.25">
      <c r="C447" s="50" t="s">
        <v>104</v>
      </c>
      <c r="D447" s="1">
        <v>2074</v>
      </c>
      <c r="E447" s="1" t="s">
        <v>52</v>
      </c>
      <c r="J447" s="1" t="s">
        <v>95</v>
      </c>
      <c r="K447" s="27">
        <v>1227</v>
      </c>
      <c r="L447" s="1" t="s">
        <v>34</v>
      </c>
      <c r="M447" s="30">
        <v>89.916666666666671</v>
      </c>
      <c r="N447" s="30">
        <v>142.92099999999999</v>
      </c>
      <c r="P447" s="1" t="s">
        <v>53</v>
      </c>
      <c r="Q447" s="1">
        <v>47.00788</v>
      </c>
      <c r="R447" s="1">
        <v>7.0238100000000001</v>
      </c>
      <c r="S447" s="1" t="s">
        <v>35</v>
      </c>
      <c r="T447" s="1">
        <v>46.177252499999902</v>
      </c>
      <c r="U447" s="1">
        <v>6.1305909999999999</v>
      </c>
      <c r="Y447" s="64">
        <f>VLOOKUP($C447,CHOOSE({1,2},Tableau2[ADRESSE],Tableau2[Num]),2,FALSE)</f>
        <v>4</v>
      </c>
      <c r="Z447" s="64">
        <f>VLOOKUP($J447,CHOOSE({1,2},Tableau2[ADRESSE],Tableau2[Num]),2,FALSE)</f>
        <v>17</v>
      </c>
      <c r="AA447" s="64" t="str">
        <f t="shared" si="6"/>
        <v>417</v>
      </c>
    </row>
    <row r="448" spans="3:27" x14ac:dyDescent="0.25">
      <c r="C448" s="50" t="s">
        <v>104</v>
      </c>
      <c r="D448" s="1">
        <v>2074</v>
      </c>
      <c r="E448" s="1" t="s">
        <v>52</v>
      </c>
      <c r="J448" s="1" t="s">
        <v>96</v>
      </c>
      <c r="K448" s="27">
        <v>1348</v>
      </c>
      <c r="L448" s="1" t="s">
        <v>36</v>
      </c>
      <c r="M448" s="30">
        <v>78.083333333333329</v>
      </c>
      <c r="N448" s="30">
        <v>96.974999999999994</v>
      </c>
      <c r="P448" s="1" t="s">
        <v>53</v>
      </c>
      <c r="Q448" s="1">
        <v>47.00788</v>
      </c>
      <c r="R448" s="1">
        <v>7.0238100000000001</v>
      </c>
      <c r="S448" s="1" t="s">
        <v>37</v>
      </c>
      <c r="T448" s="1">
        <v>46.575484099999997</v>
      </c>
      <c r="U448" s="1">
        <v>6.1875650999999996</v>
      </c>
      <c r="Y448" s="64">
        <f>VLOOKUP($C448,CHOOSE({1,2},Tableau2[ADRESSE],Tableau2[Num]),2,FALSE)</f>
        <v>4</v>
      </c>
      <c r="Z448" s="64">
        <f>VLOOKUP($J448,CHOOSE({1,2},Tableau2[ADRESSE],Tableau2[Num]),2,FALSE)</f>
        <v>19</v>
      </c>
      <c r="AA448" s="64" t="str">
        <f t="shared" si="6"/>
        <v>419</v>
      </c>
    </row>
    <row r="449" spans="3:27" x14ac:dyDescent="0.25">
      <c r="C449" s="50" t="s">
        <v>104</v>
      </c>
      <c r="D449" s="1">
        <v>2074</v>
      </c>
      <c r="E449" s="1" t="s">
        <v>52</v>
      </c>
      <c r="J449" s="1" t="s">
        <v>97</v>
      </c>
      <c r="K449" s="27">
        <v>1637</v>
      </c>
      <c r="L449" s="1" t="s">
        <v>38</v>
      </c>
      <c r="M449" s="30">
        <v>69.2</v>
      </c>
      <c r="N449" s="30">
        <v>76.804000000000002</v>
      </c>
      <c r="P449" s="1" t="s">
        <v>53</v>
      </c>
      <c r="Q449" s="1">
        <v>47.00788</v>
      </c>
      <c r="R449" s="1">
        <v>7.0238100000000001</v>
      </c>
      <c r="S449" s="1" t="s">
        <v>39</v>
      </c>
      <c r="T449" s="1">
        <v>46.619399999999999</v>
      </c>
      <c r="U449" s="1">
        <v>7.1668607999999896</v>
      </c>
      <c r="Y449" s="64">
        <f>VLOOKUP($C449,CHOOSE({1,2},Tableau2[ADRESSE],Tableau2[Num]),2,FALSE)</f>
        <v>4</v>
      </c>
      <c r="Z449" s="64">
        <f>VLOOKUP($J449,CHOOSE({1,2},Tableau2[ADRESSE],Tableau2[Num]),2,FALSE)</f>
        <v>18</v>
      </c>
      <c r="AA449" s="64" t="str">
        <f t="shared" si="6"/>
        <v>418</v>
      </c>
    </row>
    <row r="450" spans="3:27" x14ac:dyDescent="0.25">
      <c r="C450" s="50" t="s">
        <v>104</v>
      </c>
      <c r="D450" s="1">
        <v>2074</v>
      </c>
      <c r="E450" s="1" t="s">
        <v>52</v>
      </c>
      <c r="J450" s="1" t="s">
        <v>98</v>
      </c>
      <c r="K450" s="27">
        <v>1730</v>
      </c>
      <c r="L450" s="1" t="s">
        <v>40</v>
      </c>
      <c r="M450" s="30">
        <v>46.633333333333333</v>
      </c>
      <c r="N450" s="30">
        <v>48.125999999999998</v>
      </c>
      <c r="P450" s="1" t="s">
        <v>53</v>
      </c>
      <c r="Q450" s="1">
        <v>47.00788</v>
      </c>
      <c r="R450" s="1">
        <v>7.0238100000000001</v>
      </c>
      <c r="S450" s="1" t="s">
        <v>41</v>
      </c>
      <c r="T450" s="1">
        <v>46.751784099999902</v>
      </c>
      <c r="U450" s="1">
        <v>7.0906704999999999</v>
      </c>
      <c r="Y450" s="64">
        <f>VLOOKUP($C450,CHOOSE({1,2},Tableau2[ADRESSE],Tableau2[Num]),2,FALSE)</f>
        <v>4</v>
      </c>
      <c r="Z450" s="64">
        <f>VLOOKUP($J450,CHOOSE({1,2},Tableau2[ADRESSE],Tableau2[Num]),2,FALSE)</f>
        <v>21</v>
      </c>
      <c r="AA450" s="64" t="str">
        <f t="shared" si="6"/>
        <v>421</v>
      </c>
    </row>
    <row r="451" spans="3:27" x14ac:dyDescent="0.25">
      <c r="C451" s="50" t="s">
        <v>104</v>
      </c>
      <c r="D451" s="1">
        <v>2074</v>
      </c>
      <c r="E451" s="1" t="s">
        <v>52</v>
      </c>
      <c r="J451" s="1" t="s">
        <v>99</v>
      </c>
      <c r="K451" s="27">
        <v>1721</v>
      </c>
      <c r="L451" s="1" t="s">
        <v>42</v>
      </c>
      <c r="M451" s="30">
        <v>26.883333333333333</v>
      </c>
      <c r="N451" s="30">
        <v>24.32</v>
      </c>
      <c r="P451" s="1" t="s">
        <v>53</v>
      </c>
      <c r="Q451" s="1">
        <v>47.00788</v>
      </c>
      <c r="R451" s="1">
        <v>7.0238100000000001</v>
      </c>
      <c r="S451" s="1" t="s">
        <v>43</v>
      </c>
      <c r="T451" s="1">
        <v>46.875567599999997</v>
      </c>
      <c r="U451" s="1">
        <v>7.0530827</v>
      </c>
      <c r="Y451" s="64">
        <f>VLOOKUP($C451,CHOOSE({1,2},Tableau2[ADRESSE],Tableau2[Num]),2,FALSE)</f>
        <v>4</v>
      </c>
      <c r="Z451" s="64">
        <f>VLOOKUP($J451,CHOOSE({1,2},Tableau2[ADRESSE],Tableau2[Num]),2,FALSE)</f>
        <v>9</v>
      </c>
      <c r="AA451" s="64" t="str">
        <f t="shared" si="6"/>
        <v>49</v>
      </c>
    </row>
    <row r="452" spans="3:27" x14ac:dyDescent="0.25">
      <c r="C452" s="50" t="s">
        <v>104</v>
      </c>
      <c r="D452" s="1">
        <v>2074</v>
      </c>
      <c r="E452" s="1" t="s">
        <v>52</v>
      </c>
      <c r="J452" s="1" t="s">
        <v>100</v>
      </c>
      <c r="K452" s="27">
        <v>2099</v>
      </c>
      <c r="L452" s="1" t="s">
        <v>44</v>
      </c>
      <c r="M452" s="30">
        <v>81.349999999999994</v>
      </c>
      <c r="N452" s="30">
        <v>96.793999999999997</v>
      </c>
      <c r="P452" s="1" t="s">
        <v>53</v>
      </c>
      <c r="Q452" s="1">
        <v>47.00788</v>
      </c>
      <c r="R452" s="1">
        <v>7.0238100000000001</v>
      </c>
      <c r="S452" s="1" t="s">
        <v>45</v>
      </c>
      <c r="T452" s="1">
        <v>47.428670399999902</v>
      </c>
      <c r="U452" s="1">
        <v>7.0812714999999997</v>
      </c>
      <c r="Y452" s="64">
        <f>VLOOKUP($C452,CHOOSE({1,2},Tableau2[ADRESSE],Tableau2[Num]),2,FALSE)</f>
        <v>4</v>
      </c>
      <c r="Z452" s="64">
        <f>VLOOKUP($J452,CHOOSE({1,2},Tableau2[ADRESSE],Tableau2[Num]),2,FALSE)</f>
        <v>1</v>
      </c>
      <c r="AA452" s="64" t="str">
        <f t="shared" si="6"/>
        <v>41</v>
      </c>
    </row>
    <row r="453" spans="3:27" x14ac:dyDescent="0.25">
      <c r="C453" s="50" t="s">
        <v>104</v>
      </c>
      <c r="D453" s="1">
        <v>2074</v>
      </c>
      <c r="E453" s="1" t="s">
        <v>52</v>
      </c>
      <c r="J453" s="1" t="s">
        <v>101</v>
      </c>
      <c r="K453" s="27">
        <v>1042</v>
      </c>
      <c r="L453" s="1" t="s">
        <v>46</v>
      </c>
      <c r="M453" s="30">
        <v>45.283333333333331</v>
      </c>
      <c r="N453" s="30">
        <v>67.686999999999998</v>
      </c>
      <c r="P453" s="1" t="s">
        <v>53</v>
      </c>
      <c r="Q453" s="1">
        <v>47.00788</v>
      </c>
      <c r="R453" s="1">
        <v>7.0238100000000001</v>
      </c>
      <c r="S453" s="1" t="s">
        <v>47</v>
      </c>
      <c r="T453" s="1">
        <v>46.621691899999902</v>
      </c>
      <c r="U453" s="1">
        <v>6.5910959999999896</v>
      </c>
      <c r="Y453" s="64">
        <f>VLOOKUP($C453,CHOOSE({1,2},Tableau2[ADRESSE],Tableau2[Num]),2,FALSE)</f>
        <v>4</v>
      </c>
      <c r="Z453" s="64">
        <f>VLOOKUP($J453,CHOOSE({1,2},Tableau2[ADRESSE],Tableau2[Num]),2,FALSE)</f>
        <v>12</v>
      </c>
      <c r="AA453" s="64" t="str">
        <f t="shared" si="6"/>
        <v>412</v>
      </c>
    </row>
    <row r="454" spans="3:27" x14ac:dyDescent="0.25">
      <c r="C454" s="50" t="s">
        <v>104</v>
      </c>
      <c r="D454" s="1">
        <v>2074</v>
      </c>
      <c r="E454" s="1" t="s">
        <v>52</v>
      </c>
      <c r="J454" s="1" t="s">
        <v>102</v>
      </c>
      <c r="K454" s="27">
        <v>1523</v>
      </c>
      <c r="L454" s="1" t="s">
        <v>48</v>
      </c>
      <c r="M454" s="30">
        <v>44.016666666666666</v>
      </c>
      <c r="N454" s="30">
        <v>51.707000000000001</v>
      </c>
      <c r="P454" s="1" t="s">
        <v>53</v>
      </c>
      <c r="Q454" s="1">
        <v>47.00788</v>
      </c>
      <c r="R454" s="1">
        <v>7.0238100000000001</v>
      </c>
      <c r="S454" s="1" t="s">
        <v>49</v>
      </c>
      <c r="T454" s="1">
        <v>46.764646999999997</v>
      </c>
      <c r="U454" s="1">
        <v>6.8932726999999998</v>
      </c>
      <c r="Y454" s="64">
        <f>VLOOKUP($C454,CHOOSE({1,2},Tableau2[ADRESSE],Tableau2[Num]),2,FALSE)</f>
        <v>4</v>
      </c>
      <c r="Z454" s="64">
        <f>VLOOKUP($J454,CHOOSE({1,2},Tableau2[ADRESSE],Tableau2[Num]),2,FALSE)</f>
        <v>5</v>
      </c>
      <c r="AA454" s="64" t="str">
        <f t="shared" si="6"/>
        <v>45</v>
      </c>
    </row>
    <row r="455" spans="3:27" x14ac:dyDescent="0.25">
      <c r="C455" s="50" t="s">
        <v>104</v>
      </c>
      <c r="D455" s="1">
        <v>2074</v>
      </c>
      <c r="E455" s="1" t="s">
        <v>52</v>
      </c>
      <c r="J455" s="1" t="s">
        <v>103</v>
      </c>
      <c r="K455" s="27">
        <v>1725</v>
      </c>
      <c r="L455" s="1" t="s">
        <v>50</v>
      </c>
      <c r="M455" s="30">
        <v>44.516666666666666</v>
      </c>
      <c r="N455" s="30">
        <v>45.811</v>
      </c>
      <c r="P455" s="1" t="s">
        <v>53</v>
      </c>
      <c r="Q455" s="1">
        <v>47.00788</v>
      </c>
      <c r="R455" s="1">
        <v>7.0238100000000001</v>
      </c>
      <c r="S455" s="1" t="s">
        <v>51</v>
      </c>
      <c r="T455" s="1">
        <v>46.782913499999999</v>
      </c>
      <c r="U455" s="1">
        <v>7.1111233</v>
      </c>
      <c r="Y455" s="64">
        <f>VLOOKUP($C455,CHOOSE({1,2},Tableau2[ADRESSE],Tableau2[Num]),2,FALSE)</f>
        <v>4</v>
      </c>
      <c r="Z455" s="64">
        <f>VLOOKUP($J455,CHOOSE({1,2},Tableau2[ADRESSE],Tableau2[Num]),2,FALSE)</f>
        <v>2</v>
      </c>
      <c r="AA455" s="64" t="str">
        <f t="shared" si="6"/>
        <v>42</v>
      </c>
    </row>
    <row r="456" spans="3:27" x14ac:dyDescent="0.25">
      <c r="C456" s="50" t="s">
        <v>104</v>
      </c>
      <c r="D456" s="1">
        <v>2074</v>
      </c>
      <c r="E456" s="1" t="s">
        <v>52</v>
      </c>
      <c r="J456" s="1" t="s">
        <v>104</v>
      </c>
      <c r="K456" s="27">
        <v>2074</v>
      </c>
      <c r="L456" s="1" t="s">
        <v>52</v>
      </c>
      <c r="M456" s="30">
        <v>0</v>
      </c>
      <c r="N456" s="30">
        <v>0</v>
      </c>
      <c r="P456" s="1" t="s">
        <v>53</v>
      </c>
      <c r="Q456" s="1">
        <v>47.00788</v>
      </c>
      <c r="R456" s="1">
        <v>7.0238100000000001</v>
      </c>
      <c r="S456" s="1" t="s">
        <v>53</v>
      </c>
      <c r="T456" s="1">
        <v>47.00788</v>
      </c>
      <c r="U456" s="1">
        <v>7.0238100000000001</v>
      </c>
      <c r="Y456" s="64">
        <f>VLOOKUP($C456,CHOOSE({1,2},Tableau2[ADRESSE],Tableau2[Num]),2,FALSE)</f>
        <v>4</v>
      </c>
      <c r="Z456" s="64">
        <f>VLOOKUP($J456,CHOOSE({1,2},Tableau2[ADRESSE],Tableau2[Num]),2,FALSE)</f>
        <v>4</v>
      </c>
      <c r="AA456" s="64" t="str">
        <f t="shared" ref="AA456:AA519" si="7">Y456&amp;Z456</f>
        <v>44</v>
      </c>
    </row>
    <row r="457" spans="3:27" x14ac:dyDescent="0.25">
      <c r="C457" s="50" t="s">
        <v>104</v>
      </c>
      <c r="D457" s="1">
        <v>2074</v>
      </c>
      <c r="E457" s="1" t="s">
        <v>52</v>
      </c>
      <c r="J457" s="1" t="s">
        <v>105</v>
      </c>
      <c r="K457" s="27">
        <v>1038</v>
      </c>
      <c r="L457" s="1" t="s">
        <v>54</v>
      </c>
      <c r="M457" s="30">
        <v>48.083333333333336</v>
      </c>
      <c r="N457" s="30">
        <v>62.225999999999999</v>
      </c>
      <c r="P457" s="1" t="s">
        <v>53</v>
      </c>
      <c r="Q457" s="1">
        <v>47.00788</v>
      </c>
      <c r="R457" s="1">
        <v>7.0238100000000001</v>
      </c>
      <c r="S457" s="1" t="s">
        <v>55</v>
      </c>
      <c r="T457" s="1">
        <v>46.692062200000002</v>
      </c>
      <c r="U457" s="1">
        <v>6.7085869999999996</v>
      </c>
      <c r="Y457" s="64">
        <f>VLOOKUP($C457,CHOOSE({1,2},Tableau2[ADRESSE],Tableau2[Num]),2,FALSE)</f>
        <v>4</v>
      </c>
      <c r="Z457" s="64">
        <f>VLOOKUP($J457,CHOOSE({1,2},Tableau2[ADRESSE],Tableau2[Num]),2,FALSE)</f>
        <v>20</v>
      </c>
      <c r="AA457" s="64" t="str">
        <f t="shared" si="7"/>
        <v>420</v>
      </c>
    </row>
    <row r="458" spans="3:27" x14ac:dyDescent="0.25">
      <c r="C458" s="50" t="s">
        <v>104</v>
      </c>
      <c r="D458" s="1">
        <v>2074</v>
      </c>
      <c r="E458" s="1" t="s">
        <v>52</v>
      </c>
      <c r="J458" s="1" t="s">
        <v>107</v>
      </c>
      <c r="K458" s="27">
        <v>1483</v>
      </c>
      <c r="L458" s="1" t="s">
        <v>56</v>
      </c>
      <c r="M458" s="30">
        <v>38.033333333333331</v>
      </c>
      <c r="N458" s="30">
        <v>45.456000000000003</v>
      </c>
      <c r="P458" s="1" t="s">
        <v>53</v>
      </c>
      <c r="Q458" s="1">
        <v>47.00788</v>
      </c>
      <c r="R458" s="1">
        <v>7.0238100000000001</v>
      </c>
      <c r="S458" s="1" t="s">
        <v>57</v>
      </c>
      <c r="T458" s="1">
        <v>46.805825599999999</v>
      </c>
      <c r="U458" s="1">
        <v>6.8682451999999996</v>
      </c>
      <c r="Y458" s="64">
        <f>VLOOKUP($C458,CHOOSE({1,2},Tableau2[ADRESSE],Tableau2[Num]),2,FALSE)</f>
        <v>4</v>
      </c>
      <c r="Z458" s="64">
        <f>VLOOKUP($J458,CHOOSE({1,2},Tableau2[ADRESSE],Tableau2[Num]),2,FALSE)</f>
        <v>22</v>
      </c>
      <c r="AA458" s="64" t="str">
        <f t="shared" si="7"/>
        <v>422</v>
      </c>
    </row>
    <row r="459" spans="3:27" x14ac:dyDescent="0.25">
      <c r="C459" s="50" t="s">
        <v>104</v>
      </c>
      <c r="D459" s="1">
        <v>2074</v>
      </c>
      <c r="E459" s="1" t="s">
        <v>52</v>
      </c>
      <c r="J459" s="1" t="s">
        <v>106</v>
      </c>
      <c r="K459" s="27">
        <v>1734</v>
      </c>
      <c r="L459" s="1" t="s">
        <v>58</v>
      </c>
      <c r="M459" s="30">
        <v>48.55</v>
      </c>
      <c r="N459" s="30">
        <v>42.021999999999998</v>
      </c>
      <c r="P459" s="1" t="s">
        <v>53</v>
      </c>
      <c r="Q459" s="1">
        <v>47.00788</v>
      </c>
      <c r="R459" s="1">
        <v>7.0238100000000001</v>
      </c>
      <c r="S459" s="1" t="s">
        <v>59</v>
      </c>
      <c r="T459" s="1">
        <v>46.768878600000001</v>
      </c>
      <c r="U459" s="1">
        <v>7.1987844000000001</v>
      </c>
      <c r="Y459" s="64">
        <f>VLOOKUP($C459,CHOOSE({1,2},Tableau2[ADRESSE],Tableau2[Num]),2,FALSE)</f>
        <v>4</v>
      </c>
      <c r="Z459" s="64">
        <f>VLOOKUP($J459,CHOOSE({1,2},Tableau2[ADRESSE],Tableau2[Num]),2,FALSE)</f>
        <v>23</v>
      </c>
      <c r="AA459" s="64" t="str">
        <f t="shared" si="7"/>
        <v>423</v>
      </c>
    </row>
    <row r="460" spans="3:27" x14ac:dyDescent="0.25">
      <c r="C460" s="50" t="s">
        <v>104</v>
      </c>
      <c r="D460" s="1">
        <v>2074</v>
      </c>
      <c r="E460" s="1" t="s">
        <v>52</v>
      </c>
      <c r="J460" s="1" t="s">
        <v>84</v>
      </c>
      <c r="K460" s="27">
        <v>1642</v>
      </c>
      <c r="L460" s="1" t="s">
        <v>16</v>
      </c>
      <c r="M460" s="30">
        <v>55.1</v>
      </c>
      <c r="N460" s="30">
        <v>60.276000000000003</v>
      </c>
      <c r="P460" s="1" t="s">
        <v>53</v>
      </c>
      <c r="Q460" s="1">
        <v>47.00788</v>
      </c>
      <c r="R460" s="1">
        <v>7.0238100000000001</v>
      </c>
      <c r="S460" s="1" t="s">
        <v>85</v>
      </c>
      <c r="T460" s="1">
        <v>46.669365800000001</v>
      </c>
      <c r="U460" s="1">
        <v>7.0570814999999998</v>
      </c>
      <c r="Y460" s="64">
        <f>VLOOKUP($C460,CHOOSE({1,2},Tableau2[ADRESSE],Tableau2[Num]),2,FALSE)</f>
        <v>4</v>
      </c>
      <c r="Z460" s="64" t="e">
        <f>VLOOKUP($J460,CHOOSE({1,2},Tableau2[ADRESSE],Tableau2[Num]),2,FALSE)</f>
        <v>#N/A</v>
      </c>
      <c r="AA460" s="64" t="e">
        <f t="shared" si="7"/>
        <v>#N/A</v>
      </c>
    </row>
    <row r="461" spans="3:27" x14ac:dyDescent="0.25">
      <c r="C461" s="50" t="s">
        <v>104</v>
      </c>
      <c r="D461" s="1">
        <v>2074</v>
      </c>
      <c r="E461" s="1" t="s">
        <v>52</v>
      </c>
      <c r="J461" s="1" t="s">
        <v>108</v>
      </c>
      <c r="K461" s="27">
        <v>1242</v>
      </c>
      <c r="L461" s="1" t="s">
        <v>86</v>
      </c>
      <c r="M461" s="30">
        <v>1</v>
      </c>
      <c r="N461" s="30">
        <v>1</v>
      </c>
      <c r="Y461" s="64">
        <f>VLOOKUP($C461,CHOOSE({1,2},Tableau2[ADRESSE],Tableau2[Num]),2,FALSE)</f>
        <v>4</v>
      </c>
      <c r="Z461" s="64">
        <f>VLOOKUP($J461,CHOOSE({1,2},Tableau2[ADRESSE],Tableau2[Num]),2,FALSE)</f>
        <v>24</v>
      </c>
      <c r="AA461" s="64" t="str">
        <f t="shared" si="7"/>
        <v>424</v>
      </c>
    </row>
    <row r="462" spans="3:27" x14ac:dyDescent="0.25">
      <c r="C462" s="46" t="s">
        <v>105</v>
      </c>
      <c r="D462" s="1">
        <v>1038</v>
      </c>
      <c r="E462" s="1" t="s">
        <v>54</v>
      </c>
      <c r="F462" s="1">
        <v>46.743727999999997</v>
      </c>
      <c r="G462" s="1">
        <v>6.5010570000000003</v>
      </c>
      <c r="J462" s="1" t="s">
        <v>87</v>
      </c>
      <c r="K462" s="27">
        <v>1355</v>
      </c>
      <c r="L462" s="1" t="s">
        <v>17</v>
      </c>
      <c r="M462" s="30">
        <v>25.383333333333333</v>
      </c>
      <c r="N462" s="30">
        <v>27.286000000000001</v>
      </c>
      <c r="P462" s="1" t="s">
        <v>55</v>
      </c>
      <c r="Q462" s="1">
        <v>46.692062200000002</v>
      </c>
      <c r="R462" s="1">
        <v>6.7085869999999996</v>
      </c>
      <c r="S462" s="1" t="s">
        <v>18</v>
      </c>
      <c r="T462" s="1">
        <v>46.743716900000003</v>
      </c>
      <c r="U462" s="1">
        <v>6.5010631999999999</v>
      </c>
      <c r="Y462" s="64">
        <f>VLOOKUP($C462,CHOOSE({1,2},Tableau2[ADRESSE],Tableau2[Num]),2,FALSE)</f>
        <v>20</v>
      </c>
      <c r="Z462" s="64">
        <f>VLOOKUP($J462,CHOOSE({1,2},Tableau2[ADRESSE],Tableau2[Num]),2,FALSE)</f>
        <v>3</v>
      </c>
      <c r="AA462" s="64" t="str">
        <f t="shared" si="7"/>
        <v>203</v>
      </c>
    </row>
    <row r="463" spans="3:27" x14ac:dyDescent="0.25">
      <c r="C463" s="46" t="s">
        <v>105</v>
      </c>
      <c r="D463" s="1">
        <v>1038</v>
      </c>
      <c r="E463" s="1" t="s">
        <v>54</v>
      </c>
      <c r="F463" s="1">
        <v>46.827877999999998</v>
      </c>
      <c r="G463" s="1">
        <v>6.6756169999999999</v>
      </c>
      <c r="J463" s="1" t="s">
        <v>88</v>
      </c>
      <c r="K463" s="27">
        <v>1422</v>
      </c>
      <c r="L463" s="1" t="s">
        <v>19</v>
      </c>
      <c r="M463" s="30">
        <v>23.133333333333333</v>
      </c>
      <c r="N463" s="30">
        <v>24.07</v>
      </c>
      <c r="P463" s="1" t="s">
        <v>55</v>
      </c>
      <c r="Q463" s="1">
        <v>46.692062200000002</v>
      </c>
      <c r="R463" s="1">
        <v>6.7085869999999996</v>
      </c>
      <c r="S463" s="1" t="s">
        <v>20</v>
      </c>
      <c r="T463" s="1">
        <v>46.827875200000001</v>
      </c>
      <c r="U463" s="1">
        <v>6.6756111999999996</v>
      </c>
      <c r="Y463" s="64">
        <f>VLOOKUP($C463,CHOOSE({1,2},Tableau2[ADRESSE],Tableau2[Num]),2,FALSE)</f>
        <v>20</v>
      </c>
      <c r="Z463" s="64">
        <f>VLOOKUP($J463,CHOOSE({1,2},Tableau2[ADRESSE],Tableau2[Num]),2,FALSE)</f>
        <v>6</v>
      </c>
      <c r="AA463" s="64" t="str">
        <f t="shared" si="7"/>
        <v>206</v>
      </c>
    </row>
    <row r="464" spans="3:27" x14ac:dyDescent="0.25">
      <c r="C464" s="46" t="s">
        <v>105</v>
      </c>
      <c r="D464" s="1">
        <v>1038</v>
      </c>
      <c r="E464" s="1" t="s">
        <v>54</v>
      </c>
      <c r="J464" s="1" t="s">
        <v>110</v>
      </c>
      <c r="K464" s="27">
        <v>1400</v>
      </c>
      <c r="L464" s="1" t="s">
        <v>21</v>
      </c>
      <c r="M464" s="30">
        <v>15.366666666666667</v>
      </c>
      <c r="N464" s="30">
        <v>12.683999999999999</v>
      </c>
      <c r="P464" s="1" t="s">
        <v>55</v>
      </c>
      <c r="Q464" s="1">
        <v>46.692062200000002</v>
      </c>
      <c r="R464" s="1">
        <v>6.7085869999999996</v>
      </c>
      <c r="S464" s="1" t="s">
        <v>22</v>
      </c>
      <c r="T464" s="1">
        <v>46.761330100000002</v>
      </c>
      <c r="U464" s="1">
        <v>6.6392927999999998</v>
      </c>
      <c r="Y464" s="64">
        <f>VLOOKUP($C464,CHOOSE({1,2},Tableau2[ADRESSE],Tableau2[Num]),2,FALSE)</f>
        <v>20</v>
      </c>
      <c r="Z464" s="64">
        <f>VLOOKUP($J464,CHOOSE({1,2},Tableau2[ADRESSE],Tableau2[Num]),2,FALSE)</f>
        <v>7</v>
      </c>
      <c r="AA464" s="64" t="str">
        <f t="shared" si="7"/>
        <v>207</v>
      </c>
    </row>
    <row r="465" spans="3:27" x14ac:dyDescent="0.25">
      <c r="C465" s="46" t="s">
        <v>105</v>
      </c>
      <c r="D465" s="1">
        <v>1038</v>
      </c>
      <c r="E465" s="1" t="s">
        <v>54</v>
      </c>
      <c r="J465" s="1" t="s">
        <v>89</v>
      </c>
      <c r="K465" s="27">
        <v>1188</v>
      </c>
      <c r="L465" s="1" t="s">
        <v>23</v>
      </c>
      <c r="M465" s="30">
        <v>44.733333333333334</v>
      </c>
      <c r="N465" s="30">
        <v>46.695999999999998</v>
      </c>
      <c r="P465" s="1" t="s">
        <v>55</v>
      </c>
      <c r="Q465" s="1">
        <v>46.692062200000002</v>
      </c>
      <c r="R465" s="1">
        <v>6.7085869999999996</v>
      </c>
      <c r="S465" s="1" t="s">
        <v>24</v>
      </c>
      <c r="T465" s="1">
        <v>46.508026299999997</v>
      </c>
      <c r="U465" s="1">
        <v>6.3140438999999997</v>
      </c>
      <c r="Y465" s="64">
        <f>VLOOKUP($C465,CHOOSE({1,2},Tableau2[ADRESSE],Tableau2[Num]),2,FALSE)</f>
        <v>20</v>
      </c>
      <c r="Z465" s="64">
        <f>VLOOKUP($J465,CHOOSE({1,2},Tableau2[ADRESSE],Tableau2[Num]),2,FALSE)</f>
        <v>8</v>
      </c>
      <c r="AA465" s="64" t="str">
        <f t="shared" si="7"/>
        <v>208</v>
      </c>
    </row>
    <row r="466" spans="3:27" x14ac:dyDescent="0.25">
      <c r="C466" s="46" t="s">
        <v>105</v>
      </c>
      <c r="D466" s="1">
        <v>1038</v>
      </c>
      <c r="E466" s="1" t="s">
        <v>54</v>
      </c>
      <c r="J466" s="1" t="s">
        <v>90</v>
      </c>
      <c r="K466" s="27">
        <v>1073</v>
      </c>
      <c r="L466" s="1" t="s">
        <v>25</v>
      </c>
      <c r="M466" s="30">
        <v>26.133333333333333</v>
      </c>
      <c r="N466" s="30">
        <v>24.297999999999998</v>
      </c>
      <c r="P466" s="1" t="s">
        <v>55</v>
      </c>
      <c r="Q466" s="1">
        <v>46.692062200000002</v>
      </c>
      <c r="R466" s="1">
        <v>6.7085869999999996</v>
      </c>
      <c r="S466" s="1" t="s">
        <v>26</v>
      </c>
      <c r="T466" s="1">
        <v>46.539141299999997</v>
      </c>
      <c r="U466" s="1">
        <v>6.7077640999999897</v>
      </c>
      <c r="Y466" s="64">
        <f>VLOOKUP($C466,CHOOSE({1,2},Tableau2[ADRESSE],Tableau2[Num]),2,FALSE)</f>
        <v>20</v>
      </c>
      <c r="Z466" s="64">
        <f>VLOOKUP($J466,CHOOSE({1,2},Tableau2[ADRESSE],Tableau2[Num]),2,FALSE)</f>
        <v>10</v>
      </c>
      <c r="AA466" s="64" t="str">
        <f t="shared" si="7"/>
        <v>2010</v>
      </c>
    </row>
    <row r="467" spans="3:27" x14ac:dyDescent="0.25">
      <c r="C467" s="46" t="s">
        <v>105</v>
      </c>
      <c r="D467" s="1">
        <v>1038</v>
      </c>
      <c r="E467" s="1" t="s">
        <v>54</v>
      </c>
      <c r="J467" s="1" t="s">
        <v>111</v>
      </c>
      <c r="K467" s="27">
        <v>1214</v>
      </c>
      <c r="L467" s="1" t="s">
        <v>27</v>
      </c>
      <c r="M467" s="30">
        <v>61.866666666666667</v>
      </c>
      <c r="N467" s="30">
        <v>80.05</v>
      </c>
      <c r="P467" s="1" t="s">
        <v>55</v>
      </c>
      <c r="Q467" s="1">
        <v>46.692062200000002</v>
      </c>
      <c r="R467" s="1">
        <v>6.7085869999999996</v>
      </c>
      <c r="S467" s="1" t="s">
        <v>28</v>
      </c>
      <c r="T467" s="1">
        <v>46.2211669</v>
      </c>
      <c r="U467" s="1">
        <v>6.0718948999999904</v>
      </c>
      <c r="Y467" s="64">
        <f>VLOOKUP($C467,CHOOSE({1,2},Tableau2[ADRESSE],Tableau2[Num]),2,FALSE)</f>
        <v>20</v>
      </c>
      <c r="Z467" s="64" t="e">
        <f>VLOOKUP($J467,CHOOSE({1,2},Tableau2[ADRESSE],Tableau2[Num]),2,FALSE)</f>
        <v>#N/A</v>
      </c>
      <c r="AA467" s="64" t="e">
        <f t="shared" si="7"/>
        <v>#N/A</v>
      </c>
    </row>
    <row r="468" spans="3:27" x14ac:dyDescent="0.25">
      <c r="C468" s="46" t="s">
        <v>105</v>
      </c>
      <c r="D468" s="1">
        <v>1038</v>
      </c>
      <c r="E468" s="1" t="s">
        <v>54</v>
      </c>
      <c r="J468" s="1" t="s">
        <v>92</v>
      </c>
      <c r="K468" s="27">
        <v>1144</v>
      </c>
      <c r="L468" s="1" t="s">
        <v>29</v>
      </c>
      <c r="M468" s="30">
        <v>42.15</v>
      </c>
      <c r="N468" s="30">
        <v>37.652999999999999</v>
      </c>
      <c r="P468" s="1" t="s">
        <v>55</v>
      </c>
      <c r="Q468" s="1">
        <v>46.692062200000002</v>
      </c>
      <c r="R468" s="1">
        <v>6.7085869999999996</v>
      </c>
      <c r="S468" s="1" t="s">
        <v>30</v>
      </c>
      <c r="T468" s="1">
        <v>46.551454100000001</v>
      </c>
      <c r="U468" s="1">
        <v>6.3751180999999999</v>
      </c>
      <c r="Y468" s="64">
        <f>VLOOKUP($C468,CHOOSE({1,2},Tableau2[ADRESSE],Tableau2[Num]),2,FALSE)</f>
        <v>20</v>
      </c>
      <c r="Z468" s="64">
        <f>VLOOKUP($J468,CHOOSE({1,2},Tableau2[ADRESSE],Tableau2[Num]),2,FALSE)</f>
        <v>13</v>
      </c>
      <c r="AA468" s="64" t="str">
        <f t="shared" si="7"/>
        <v>2013</v>
      </c>
    </row>
    <row r="469" spans="3:27" x14ac:dyDescent="0.25">
      <c r="C469" s="46" t="s">
        <v>105</v>
      </c>
      <c r="D469" s="1">
        <v>1038</v>
      </c>
      <c r="E469" s="1" t="s">
        <v>54</v>
      </c>
      <c r="J469" s="1" t="s">
        <v>93</v>
      </c>
      <c r="K469" s="27">
        <v>1196</v>
      </c>
      <c r="L469" s="1" t="s">
        <v>31</v>
      </c>
      <c r="M469" s="30">
        <v>43.733333333333334</v>
      </c>
      <c r="N469" s="30">
        <v>51.305</v>
      </c>
      <c r="P469" s="1" t="s">
        <v>55</v>
      </c>
      <c r="Q469" s="1">
        <v>46.692062200000002</v>
      </c>
      <c r="R469" s="1">
        <v>6.7085869999999996</v>
      </c>
      <c r="S469" s="1" t="s">
        <v>32</v>
      </c>
      <c r="T469" s="1">
        <v>46.4148517</v>
      </c>
      <c r="U469" s="1">
        <v>6.2609893999999997</v>
      </c>
      <c r="Y469" s="64">
        <f>VLOOKUP($C469,CHOOSE({1,2},Tableau2[ADRESSE],Tableau2[Num]),2,FALSE)</f>
        <v>20</v>
      </c>
      <c r="Z469" s="64">
        <f>VLOOKUP($J469,CHOOSE({1,2},Tableau2[ADRESSE],Tableau2[Num]),2,FALSE)</f>
        <v>15</v>
      </c>
      <c r="AA469" s="64" t="str">
        <f t="shared" si="7"/>
        <v>2015</v>
      </c>
    </row>
    <row r="470" spans="3:27" x14ac:dyDescent="0.25">
      <c r="C470" s="46" t="s">
        <v>105</v>
      </c>
      <c r="D470" s="1">
        <v>1038</v>
      </c>
      <c r="E470" s="1" t="s">
        <v>54</v>
      </c>
      <c r="J470" s="1" t="s">
        <v>94</v>
      </c>
      <c r="K470" s="27">
        <v>1214</v>
      </c>
      <c r="L470" s="1" t="s">
        <v>27</v>
      </c>
      <c r="M470" s="30">
        <v>59.366666666666667</v>
      </c>
      <c r="N470" s="30">
        <v>78.242000000000004</v>
      </c>
      <c r="P470" s="1" t="s">
        <v>55</v>
      </c>
      <c r="Q470" s="1">
        <v>46.692062200000002</v>
      </c>
      <c r="R470" s="1">
        <v>6.7085869999999996</v>
      </c>
      <c r="S470" s="1" t="s">
        <v>33</v>
      </c>
      <c r="T470" s="1">
        <v>46.215649999999997</v>
      </c>
      <c r="U470" s="1">
        <v>6.10168</v>
      </c>
      <c r="Y470" s="64">
        <f>VLOOKUP($C470,CHOOSE({1,2},Tableau2[ADRESSE],Tableau2[Num]),2,FALSE)</f>
        <v>20</v>
      </c>
      <c r="Z470" s="64">
        <f>VLOOKUP($J470,CHOOSE({1,2},Tableau2[ADRESSE],Tableau2[Num]),2,FALSE)</f>
        <v>16</v>
      </c>
      <c r="AA470" s="64" t="str">
        <f t="shared" si="7"/>
        <v>2016</v>
      </c>
    </row>
    <row r="471" spans="3:27" x14ac:dyDescent="0.25">
      <c r="C471" s="46" t="s">
        <v>105</v>
      </c>
      <c r="D471" s="1">
        <v>1038</v>
      </c>
      <c r="E471" s="1" t="s">
        <v>54</v>
      </c>
      <c r="J471" s="1" t="s">
        <v>95</v>
      </c>
      <c r="K471" s="27">
        <v>1227</v>
      </c>
      <c r="L471" s="1" t="s">
        <v>34</v>
      </c>
      <c r="M471" s="30">
        <v>67.599999999999994</v>
      </c>
      <c r="N471" s="30">
        <v>89.620999999999995</v>
      </c>
      <c r="P471" s="1" t="s">
        <v>55</v>
      </c>
      <c r="Q471" s="1">
        <v>46.692062200000002</v>
      </c>
      <c r="R471" s="1">
        <v>6.7085869999999996</v>
      </c>
      <c r="S471" s="1" t="s">
        <v>35</v>
      </c>
      <c r="T471" s="1">
        <v>46.177252499999902</v>
      </c>
      <c r="U471" s="1">
        <v>6.1305909999999999</v>
      </c>
      <c r="Y471" s="64">
        <f>VLOOKUP($C471,CHOOSE({1,2},Tableau2[ADRESSE],Tableau2[Num]),2,FALSE)</f>
        <v>20</v>
      </c>
      <c r="Z471" s="64">
        <f>VLOOKUP($J471,CHOOSE({1,2},Tableau2[ADRESSE],Tableau2[Num]),2,FALSE)</f>
        <v>17</v>
      </c>
      <c r="AA471" s="64" t="str">
        <f t="shared" si="7"/>
        <v>2017</v>
      </c>
    </row>
    <row r="472" spans="3:27" x14ac:dyDescent="0.25">
      <c r="C472" s="46" t="s">
        <v>105</v>
      </c>
      <c r="D472" s="1">
        <v>1038</v>
      </c>
      <c r="E472" s="1" t="s">
        <v>54</v>
      </c>
      <c r="J472" s="1" t="s">
        <v>96</v>
      </c>
      <c r="K472" s="27">
        <v>1348</v>
      </c>
      <c r="L472" s="1" t="s">
        <v>36</v>
      </c>
      <c r="M472" s="30">
        <v>59.366666666666667</v>
      </c>
      <c r="N472" s="30">
        <v>59.415999999999997</v>
      </c>
      <c r="P472" s="1" t="s">
        <v>55</v>
      </c>
      <c r="Q472" s="1">
        <v>46.692062200000002</v>
      </c>
      <c r="R472" s="1">
        <v>6.7085869999999996</v>
      </c>
      <c r="S472" s="1" t="s">
        <v>37</v>
      </c>
      <c r="T472" s="1">
        <v>46.575484099999997</v>
      </c>
      <c r="U472" s="1">
        <v>6.1875650999999996</v>
      </c>
      <c r="Y472" s="64">
        <f>VLOOKUP($C472,CHOOSE({1,2},Tableau2[ADRESSE],Tableau2[Num]),2,FALSE)</f>
        <v>20</v>
      </c>
      <c r="Z472" s="64">
        <f>VLOOKUP($J472,CHOOSE({1,2},Tableau2[ADRESSE],Tableau2[Num]),2,FALSE)</f>
        <v>19</v>
      </c>
      <c r="AA472" s="64" t="str">
        <f t="shared" si="7"/>
        <v>2019</v>
      </c>
    </row>
    <row r="473" spans="3:27" x14ac:dyDescent="0.25">
      <c r="C473" s="46" t="s">
        <v>105</v>
      </c>
      <c r="D473" s="1">
        <v>1038</v>
      </c>
      <c r="E473" s="1" t="s">
        <v>54</v>
      </c>
      <c r="J473" s="1" t="s">
        <v>97</v>
      </c>
      <c r="K473" s="27">
        <v>1637</v>
      </c>
      <c r="L473" s="1" t="s">
        <v>38</v>
      </c>
      <c r="M473" s="30">
        <v>63.383333333333333</v>
      </c>
      <c r="N473" s="30">
        <v>60.125</v>
      </c>
      <c r="P473" s="1" t="s">
        <v>55</v>
      </c>
      <c r="Q473" s="1">
        <v>46.692062200000002</v>
      </c>
      <c r="R473" s="1">
        <v>6.7085869999999996</v>
      </c>
      <c r="S473" s="1" t="s">
        <v>39</v>
      </c>
      <c r="T473" s="1">
        <v>46.619399999999999</v>
      </c>
      <c r="U473" s="1">
        <v>7.1668607999999896</v>
      </c>
      <c r="Y473" s="64">
        <f>VLOOKUP($C473,CHOOSE({1,2},Tableau2[ADRESSE],Tableau2[Num]),2,FALSE)</f>
        <v>20</v>
      </c>
      <c r="Z473" s="64">
        <f>VLOOKUP($J473,CHOOSE({1,2},Tableau2[ADRESSE],Tableau2[Num]),2,FALSE)</f>
        <v>18</v>
      </c>
      <c r="AA473" s="64" t="str">
        <f t="shared" si="7"/>
        <v>2018</v>
      </c>
    </row>
    <row r="474" spans="3:27" x14ac:dyDescent="0.25">
      <c r="C474" s="46" t="s">
        <v>105</v>
      </c>
      <c r="D474" s="1">
        <v>1038</v>
      </c>
      <c r="E474" s="1" t="s">
        <v>54</v>
      </c>
      <c r="J474" s="1" t="s">
        <v>98</v>
      </c>
      <c r="K474" s="27">
        <v>1730</v>
      </c>
      <c r="L474" s="1" t="s">
        <v>40</v>
      </c>
      <c r="M474" s="30">
        <v>47.9</v>
      </c>
      <c r="N474" s="30">
        <v>44.012</v>
      </c>
      <c r="P474" s="1" t="s">
        <v>55</v>
      </c>
      <c r="Q474" s="1">
        <v>46.692062200000002</v>
      </c>
      <c r="R474" s="1">
        <v>6.7085869999999996</v>
      </c>
      <c r="S474" s="1" t="s">
        <v>41</v>
      </c>
      <c r="T474" s="1">
        <v>46.751784099999902</v>
      </c>
      <c r="U474" s="1">
        <v>7.0906704999999999</v>
      </c>
      <c r="Y474" s="64">
        <f>VLOOKUP($C474,CHOOSE({1,2},Tableau2[ADRESSE],Tableau2[Num]),2,FALSE)</f>
        <v>20</v>
      </c>
      <c r="Z474" s="64">
        <f>VLOOKUP($J474,CHOOSE({1,2},Tableau2[ADRESSE],Tableau2[Num]),2,FALSE)</f>
        <v>21</v>
      </c>
      <c r="AA474" s="64" t="str">
        <f t="shared" si="7"/>
        <v>2021</v>
      </c>
    </row>
    <row r="475" spans="3:27" x14ac:dyDescent="0.25">
      <c r="C475" s="46" t="s">
        <v>105</v>
      </c>
      <c r="D475" s="1">
        <v>1038</v>
      </c>
      <c r="E475" s="1" t="s">
        <v>54</v>
      </c>
      <c r="J475" s="1" t="s">
        <v>99</v>
      </c>
      <c r="K475" s="27">
        <v>1721</v>
      </c>
      <c r="L475" s="1" t="s">
        <v>42</v>
      </c>
      <c r="M475" s="30">
        <v>40.133333333333333</v>
      </c>
      <c r="N475" s="30">
        <v>49.607999999999997</v>
      </c>
      <c r="P475" s="1" t="s">
        <v>55</v>
      </c>
      <c r="Q475" s="1">
        <v>46.692062200000002</v>
      </c>
      <c r="R475" s="1">
        <v>6.7085869999999996</v>
      </c>
      <c r="S475" s="1" t="s">
        <v>43</v>
      </c>
      <c r="T475" s="1">
        <v>46.875567599999997</v>
      </c>
      <c r="U475" s="1">
        <v>7.0530827</v>
      </c>
      <c r="Y475" s="64">
        <f>VLOOKUP($C475,CHOOSE({1,2},Tableau2[ADRESSE],Tableau2[Num]),2,FALSE)</f>
        <v>20</v>
      </c>
      <c r="Z475" s="64">
        <f>VLOOKUP($J475,CHOOSE({1,2},Tableau2[ADRESSE],Tableau2[Num]),2,FALSE)</f>
        <v>9</v>
      </c>
      <c r="AA475" s="64" t="str">
        <f t="shared" si="7"/>
        <v>209</v>
      </c>
    </row>
    <row r="476" spans="3:27" x14ac:dyDescent="0.25">
      <c r="C476" s="46" t="s">
        <v>105</v>
      </c>
      <c r="D476" s="1">
        <v>1038</v>
      </c>
      <c r="E476" s="1" t="s">
        <v>54</v>
      </c>
      <c r="J476" s="1" t="s">
        <v>100</v>
      </c>
      <c r="K476" s="27">
        <v>2099</v>
      </c>
      <c r="L476" s="1" t="s">
        <v>44</v>
      </c>
      <c r="M476" s="30">
        <v>113.9</v>
      </c>
      <c r="N476" s="30">
        <v>131.51300000000001</v>
      </c>
      <c r="P476" s="1" t="s">
        <v>55</v>
      </c>
      <c r="Q476" s="1">
        <v>46.692062200000002</v>
      </c>
      <c r="R476" s="1">
        <v>6.7085869999999996</v>
      </c>
      <c r="S476" s="1" t="s">
        <v>45</v>
      </c>
      <c r="T476" s="1">
        <v>47.428670399999902</v>
      </c>
      <c r="U476" s="1">
        <v>7.0812714999999997</v>
      </c>
      <c r="Y476" s="64">
        <f>VLOOKUP($C476,CHOOSE({1,2},Tableau2[ADRESSE],Tableau2[Num]),2,FALSE)</f>
        <v>20</v>
      </c>
      <c r="Z476" s="64">
        <f>VLOOKUP($J476,CHOOSE({1,2},Tableau2[ADRESSE],Tableau2[Num]),2,FALSE)</f>
        <v>1</v>
      </c>
      <c r="AA476" s="64" t="str">
        <f t="shared" si="7"/>
        <v>201</v>
      </c>
    </row>
    <row r="477" spans="3:27" x14ac:dyDescent="0.25">
      <c r="C477" s="46" t="s">
        <v>105</v>
      </c>
      <c r="D477" s="1">
        <v>1038</v>
      </c>
      <c r="E477" s="1" t="s">
        <v>54</v>
      </c>
      <c r="J477" s="1" t="s">
        <v>101</v>
      </c>
      <c r="K477" s="27">
        <v>1042</v>
      </c>
      <c r="L477" s="1" t="s">
        <v>46</v>
      </c>
      <c r="M477" s="30">
        <v>14.866666666666667</v>
      </c>
      <c r="N477" s="30">
        <v>12.974</v>
      </c>
      <c r="P477" s="1" t="s">
        <v>55</v>
      </c>
      <c r="Q477" s="1">
        <v>46.692062200000002</v>
      </c>
      <c r="R477" s="1">
        <v>6.7085869999999996</v>
      </c>
      <c r="S477" s="1" t="s">
        <v>47</v>
      </c>
      <c r="T477" s="1">
        <v>46.621691899999902</v>
      </c>
      <c r="U477" s="1">
        <v>6.5910959999999896</v>
      </c>
      <c r="Y477" s="64">
        <f>VLOOKUP($C477,CHOOSE({1,2},Tableau2[ADRESSE],Tableau2[Num]),2,FALSE)</f>
        <v>20</v>
      </c>
      <c r="Z477" s="64">
        <f>VLOOKUP($J477,CHOOSE({1,2},Tableau2[ADRESSE],Tableau2[Num]),2,FALSE)</f>
        <v>12</v>
      </c>
      <c r="AA477" s="64" t="str">
        <f t="shared" si="7"/>
        <v>2012</v>
      </c>
    </row>
    <row r="478" spans="3:27" x14ac:dyDescent="0.25">
      <c r="C478" s="46" t="s">
        <v>105</v>
      </c>
      <c r="D478" s="1">
        <v>1038</v>
      </c>
      <c r="E478" s="1" t="s">
        <v>54</v>
      </c>
      <c r="J478" s="1" t="s">
        <v>102</v>
      </c>
      <c r="K478" s="27">
        <v>1523</v>
      </c>
      <c r="L478" s="1" t="s">
        <v>48</v>
      </c>
      <c r="M478" s="30">
        <v>23.35</v>
      </c>
      <c r="N478" s="30">
        <v>20.073</v>
      </c>
      <c r="P478" s="1" t="s">
        <v>55</v>
      </c>
      <c r="Q478" s="1">
        <v>46.692062200000002</v>
      </c>
      <c r="R478" s="1">
        <v>6.7085869999999996</v>
      </c>
      <c r="S478" s="1" t="s">
        <v>49</v>
      </c>
      <c r="T478" s="1">
        <v>46.764646999999997</v>
      </c>
      <c r="U478" s="1">
        <v>6.8932726999999998</v>
      </c>
      <c r="Y478" s="64">
        <f>VLOOKUP($C478,CHOOSE({1,2},Tableau2[ADRESSE],Tableau2[Num]),2,FALSE)</f>
        <v>20</v>
      </c>
      <c r="Z478" s="64">
        <f>VLOOKUP($J478,CHOOSE({1,2},Tableau2[ADRESSE],Tableau2[Num]),2,FALSE)</f>
        <v>5</v>
      </c>
      <c r="AA478" s="64" t="str">
        <f t="shared" si="7"/>
        <v>205</v>
      </c>
    </row>
    <row r="479" spans="3:27" x14ac:dyDescent="0.25">
      <c r="C479" s="46" t="s">
        <v>105</v>
      </c>
      <c r="D479" s="1">
        <v>1038</v>
      </c>
      <c r="E479" s="1" t="s">
        <v>54</v>
      </c>
      <c r="J479" s="1" t="s">
        <v>103</v>
      </c>
      <c r="K479" s="27">
        <v>1725</v>
      </c>
      <c r="L479" s="1" t="s">
        <v>50</v>
      </c>
      <c r="M479" s="30">
        <v>45.783333333333331</v>
      </c>
      <c r="N479" s="30">
        <v>41.697000000000003</v>
      </c>
      <c r="P479" s="1" t="s">
        <v>55</v>
      </c>
      <c r="Q479" s="1">
        <v>46.692062200000002</v>
      </c>
      <c r="R479" s="1">
        <v>6.7085869999999996</v>
      </c>
      <c r="S479" s="1" t="s">
        <v>51</v>
      </c>
      <c r="T479" s="1">
        <v>46.782913499999999</v>
      </c>
      <c r="U479" s="1">
        <v>7.1111233</v>
      </c>
      <c r="Y479" s="64">
        <f>VLOOKUP($C479,CHOOSE({1,2},Tableau2[ADRESSE],Tableau2[Num]),2,FALSE)</f>
        <v>20</v>
      </c>
      <c r="Z479" s="64">
        <f>VLOOKUP($J479,CHOOSE({1,2},Tableau2[ADRESSE],Tableau2[Num]),2,FALSE)</f>
        <v>2</v>
      </c>
      <c r="AA479" s="64" t="str">
        <f t="shared" si="7"/>
        <v>202</v>
      </c>
    </row>
    <row r="480" spans="3:27" x14ac:dyDescent="0.25">
      <c r="C480" s="46" t="s">
        <v>105</v>
      </c>
      <c r="D480" s="1">
        <v>1038</v>
      </c>
      <c r="E480" s="1" t="s">
        <v>54</v>
      </c>
      <c r="J480" s="1" t="s">
        <v>104</v>
      </c>
      <c r="K480" s="27">
        <v>2074</v>
      </c>
      <c r="L480" s="1" t="s">
        <v>52</v>
      </c>
      <c r="M480" s="30">
        <v>47.583333333333336</v>
      </c>
      <c r="N480" s="30">
        <v>61.436999999999998</v>
      </c>
      <c r="P480" s="1" t="s">
        <v>55</v>
      </c>
      <c r="Q480" s="1">
        <v>46.692062200000002</v>
      </c>
      <c r="R480" s="1">
        <v>6.7085869999999996</v>
      </c>
      <c r="S480" s="1" t="s">
        <v>53</v>
      </c>
      <c r="T480" s="1">
        <v>47.00788</v>
      </c>
      <c r="U480" s="1">
        <v>7.0238100000000001</v>
      </c>
      <c r="Y480" s="64">
        <f>VLOOKUP($C480,CHOOSE({1,2},Tableau2[ADRESSE],Tableau2[Num]),2,FALSE)</f>
        <v>20</v>
      </c>
      <c r="Z480" s="64">
        <f>VLOOKUP($J480,CHOOSE({1,2},Tableau2[ADRESSE],Tableau2[Num]),2,FALSE)</f>
        <v>4</v>
      </c>
      <c r="AA480" s="64" t="str">
        <f t="shared" si="7"/>
        <v>204</v>
      </c>
    </row>
    <row r="481" spans="3:27" x14ac:dyDescent="0.25">
      <c r="C481" s="46" t="s">
        <v>105</v>
      </c>
      <c r="D481" s="1">
        <v>1038</v>
      </c>
      <c r="E481" s="1" t="s">
        <v>54</v>
      </c>
      <c r="J481" s="1" t="s">
        <v>105</v>
      </c>
      <c r="K481" s="27">
        <v>1038</v>
      </c>
      <c r="L481" s="1" t="s">
        <v>54</v>
      </c>
      <c r="M481" s="30">
        <v>0</v>
      </c>
      <c r="N481" s="30">
        <v>0</v>
      </c>
      <c r="P481" s="1" t="s">
        <v>55</v>
      </c>
      <c r="Q481" s="1">
        <v>46.692062200000002</v>
      </c>
      <c r="R481" s="1">
        <v>6.7085869999999996</v>
      </c>
      <c r="S481" s="1" t="s">
        <v>55</v>
      </c>
      <c r="T481" s="1">
        <v>46.692062200000002</v>
      </c>
      <c r="U481" s="1">
        <v>6.7085869999999996</v>
      </c>
      <c r="Y481" s="64">
        <f>VLOOKUP($C481,CHOOSE({1,2},Tableau2[ADRESSE],Tableau2[Num]),2,FALSE)</f>
        <v>20</v>
      </c>
      <c r="Z481" s="64">
        <f>VLOOKUP($J481,CHOOSE({1,2},Tableau2[ADRESSE],Tableau2[Num]),2,FALSE)</f>
        <v>20</v>
      </c>
      <c r="AA481" s="64" t="str">
        <f t="shared" si="7"/>
        <v>2020</v>
      </c>
    </row>
    <row r="482" spans="3:27" x14ac:dyDescent="0.25">
      <c r="C482" s="46" t="s">
        <v>105</v>
      </c>
      <c r="D482" s="1">
        <v>1038</v>
      </c>
      <c r="E482" s="1" t="s">
        <v>54</v>
      </c>
      <c r="J482" s="1" t="s">
        <v>107</v>
      </c>
      <c r="K482" s="27">
        <v>1483</v>
      </c>
      <c r="L482" s="1" t="s">
        <v>56</v>
      </c>
      <c r="M482" s="30">
        <v>23.95</v>
      </c>
      <c r="N482" s="30">
        <v>20.882000000000001</v>
      </c>
      <c r="P482" s="1" t="s">
        <v>55</v>
      </c>
      <c r="Q482" s="1">
        <v>46.692062200000002</v>
      </c>
      <c r="R482" s="1">
        <v>6.7085869999999996</v>
      </c>
      <c r="S482" s="1" t="s">
        <v>57</v>
      </c>
      <c r="T482" s="1">
        <v>46.805825599999999</v>
      </c>
      <c r="U482" s="1">
        <v>6.8682451999999996</v>
      </c>
      <c r="Y482" s="64">
        <f>VLOOKUP($C482,CHOOSE({1,2},Tableau2[ADRESSE],Tableau2[Num]),2,FALSE)</f>
        <v>20</v>
      </c>
      <c r="Z482" s="64">
        <f>VLOOKUP($J482,CHOOSE({1,2},Tableau2[ADRESSE],Tableau2[Num]),2,FALSE)</f>
        <v>22</v>
      </c>
      <c r="AA482" s="64" t="str">
        <f t="shared" si="7"/>
        <v>2022</v>
      </c>
    </row>
    <row r="483" spans="3:27" x14ac:dyDescent="0.25">
      <c r="C483" s="46" t="s">
        <v>105</v>
      </c>
      <c r="D483" s="1">
        <v>1038</v>
      </c>
      <c r="E483" s="1" t="s">
        <v>54</v>
      </c>
      <c r="J483" s="1" t="s">
        <v>106</v>
      </c>
      <c r="K483" s="27">
        <v>1734</v>
      </c>
      <c r="L483" s="1" t="s">
        <v>58</v>
      </c>
      <c r="M483" s="30">
        <v>58.266666666666666</v>
      </c>
      <c r="N483" s="30">
        <v>51.85</v>
      </c>
      <c r="P483" s="1" t="s">
        <v>55</v>
      </c>
      <c r="Q483" s="1">
        <v>46.692062200000002</v>
      </c>
      <c r="R483" s="1">
        <v>6.7085869999999996</v>
      </c>
      <c r="S483" s="1" t="s">
        <v>59</v>
      </c>
      <c r="T483" s="1">
        <v>46.768878600000001</v>
      </c>
      <c r="U483" s="1">
        <v>7.1987844000000001</v>
      </c>
      <c r="Y483" s="64">
        <f>VLOOKUP($C483,CHOOSE({1,2},Tableau2[ADRESSE],Tableau2[Num]),2,FALSE)</f>
        <v>20</v>
      </c>
      <c r="Z483" s="64">
        <f>VLOOKUP($J483,CHOOSE({1,2},Tableau2[ADRESSE],Tableau2[Num]),2,FALSE)</f>
        <v>23</v>
      </c>
      <c r="AA483" s="64" t="str">
        <f t="shared" si="7"/>
        <v>2023</v>
      </c>
    </row>
    <row r="484" spans="3:27" x14ac:dyDescent="0.25">
      <c r="C484" s="46" t="s">
        <v>105</v>
      </c>
      <c r="D484" s="1">
        <v>1038</v>
      </c>
      <c r="E484" s="1" t="s">
        <v>54</v>
      </c>
      <c r="J484" s="1" t="s">
        <v>84</v>
      </c>
      <c r="K484" s="27">
        <v>1642</v>
      </c>
      <c r="L484" s="1" t="s">
        <v>16</v>
      </c>
      <c r="M484" s="30">
        <v>51.383333333333333</v>
      </c>
      <c r="N484" s="30">
        <v>41.527999999999999</v>
      </c>
      <c r="P484" s="1" t="s">
        <v>55</v>
      </c>
      <c r="Q484" s="1">
        <v>46.692062200000002</v>
      </c>
      <c r="R484" s="1">
        <v>6.7085869999999996</v>
      </c>
      <c r="S484" s="1" t="s">
        <v>85</v>
      </c>
      <c r="T484" s="1">
        <v>46.669365800000001</v>
      </c>
      <c r="U484" s="1">
        <v>7.0570814999999998</v>
      </c>
      <c r="Y484" s="64">
        <f>VLOOKUP($C484,CHOOSE({1,2},Tableau2[ADRESSE],Tableau2[Num]),2,FALSE)</f>
        <v>20</v>
      </c>
      <c r="Z484" s="64" t="e">
        <f>VLOOKUP($J484,CHOOSE({1,2},Tableau2[ADRESSE],Tableau2[Num]),2,FALSE)</f>
        <v>#N/A</v>
      </c>
      <c r="AA484" s="64" t="e">
        <f t="shared" si="7"/>
        <v>#N/A</v>
      </c>
    </row>
    <row r="485" spans="3:27" x14ac:dyDescent="0.25">
      <c r="C485" s="46" t="s">
        <v>105</v>
      </c>
      <c r="D485" s="1">
        <v>1038</v>
      </c>
      <c r="E485" s="1" t="s">
        <v>54</v>
      </c>
      <c r="J485" s="1" t="s">
        <v>108</v>
      </c>
      <c r="K485" s="27">
        <v>1242</v>
      </c>
      <c r="L485" s="1" t="s">
        <v>86</v>
      </c>
      <c r="M485" s="30">
        <v>1</v>
      </c>
      <c r="N485" s="30">
        <v>1</v>
      </c>
      <c r="Y485" s="64">
        <f>VLOOKUP($C485,CHOOSE({1,2},Tableau2[ADRESSE],Tableau2[Num]),2,FALSE)</f>
        <v>20</v>
      </c>
      <c r="Z485" s="64">
        <f>VLOOKUP($J485,CHOOSE({1,2},Tableau2[ADRESSE],Tableau2[Num]),2,FALSE)</f>
        <v>24</v>
      </c>
      <c r="AA485" s="64" t="str">
        <f t="shared" si="7"/>
        <v>2024</v>
      </c>
    </row>
    <row r="486" spans="3:27" x14ac:dyDescent="0.25">
      <c r="C486" s="50" t="s">
        <v>107</v>
      </c>
      <c r="D486" s="1">
        <v>1483</v>
      </c>
      <c r="E486" s="1" t="s">
        <v>56</v>
      </c>
      <c r="F486" s="1">
        <v>46.743727999999997</v>
      </c>
      <c r="G486" s="1">
        <v>6.5010570000000003</v>
      </c>
      <c r="J486" s="1" t="s">
        <v>87</v>
      </c>
      <c r="K486" s="27">
        <v>1355</v>
      </c>
      <c r="L486" s="1" t="s">
        <v>17</v>
      </c>
      <c r="M486" s="30">
        <v>31.383333333333333</v>
      </c>
      <c r="N486" s="30">
        <v>41.195999999999998</v>
      </c>
      <c r="P486" s="1" t="s">
        <v>57</v>
      </c>
      <c r="Q486" s="1">
        <v>46.805825599999999</v>
      </c>
      <c r="R486" s="1">
        <v>6.8682451999999996</v>
      </c>
      <c r="S486" s="1" t="s">
        <v>18</v>
      </c>
      <c r="T486" s="1">
        <v>46.743716900000003</v>
      </c>
      <c r="U486" s="1">
        <v>6.5010631999999999</v>
      </c>
      <c r="Y486" s="64">
        <f>VLOOKUP($C486,CHOOSE({1,2},Tableau2[ADRESSE],Tableau2[Num]),2,FALSE)</f>
        <v>22</v>
      </c>
      <c r="Z486" s="64">
        <f>VLOOKUP($J486,CHOOSE({1,2},Tableau2[ADRESSE],Tableau2[Num]),2,FALSE)</f>
        <v>3</v>
      </c>
      <c r="AA486" s="64" t="str">
        <f t="shared" si="7"/>
        <v>223</v>
      </c>
    </row>
    <row r="487" spans="3:27" x14ac:dyDescent="0.25">
      <c r="C487" s="50" t="s">
        <v>107</v>
      </c>
      <c r="D487" s="1">
        <v>1483</v>
      </c>
      <c r="E487" s="1" t="s">
        <v>56</v>
      </c>
      <c r="F487" s="1">
        <v>46.827877999999998</v>
      </c>
      <c r="G487" s="1">
        <v>6.6756169999999999</v>
      </c>
      <c r="J487" s="1" t="s">
        <v>88</v>
      </c>
      <c r="K487" s="27">
        <v>1422</v>
      </c>
      <c r="L487" s="1" t="s">
        <v>19</v>
      </c>
      <c r="M487" s="30">
        <v>25.216666666666665</v>
      </c>
      <c r="N487" s="30">
        <v>34.369</v>
      </c>
      <c r="P487" s="1" t="s">
        <v>57</v>
      </c>
      <c r="Q487" s="1">
        <v>46.805825599999999</v>
      </c>
      <c r="R487" s="1">
        <v>6.8682451999999996</v>
      </c>
      <c r="S487" s="1" t="s">
        <v>20</v>
      </c>
      <c r="T487" s="1">
        <v>46.827875200000001</v>
      </c>
      <c r="U487" s="1">
        <v>6.6756111999999996</v>
      </c>
      <c r="Y487" s="64">
        <f>VLOOKUP($C487,CHOOSE({1,2},Tableau2[ADRESSE],Tableau2[Num]),2,FALSE)</f>
        <v>22</v>
      </c>
      <c r="Z487" s="64">
        <f>VLOOKUP($J487,CHOOSE({1,2},Tableau2[ADRESSE],Tableau2[Num]),2,FALSE)</f>
        <v>6</v>
      </c>
      <c r="AA487" s="64" t="str">
        <f t="shared" si="7"/>
        <v>226</v>
      </c>
    </row>
    <row r="488" spans="3:27" x14ac:dyDescent="0.25">
      <c r="C488" s="50" t="s">
        <v>107</v>
      </c>
      <c r="D488" s="1">
        <v>1483</v>
      </c>
      <c r="E488" s="1" t="s">
        <v>56</v>
      </c>
      <c r="J488" s="1" t="s">
        <v>110</v>
      </c>
      <c r="K488" s="27">
        <v>1400</v>
      </c>
      <c r="L488" s="1" t="s">
        <v>21</v>
      </c>
      <c r="M488" s="30">
        <v>20.233333333333334</v>
      </c>
      <c r="N488" s="30">
        <v>24.684999999999999</v>
      </c>
      <c r="P488" s="1" t="s">
        <v>57</v>
      </c>
      <c r="Q488" s="1">
        <v>46.805825599999999</v>
      </c>
      <c r="R488" s="1">
        <v>6.8682451999999996</v>
      </c>
      <c r="S488" s="1" t="s">
        <v>22</v>
      </c>
      <c r="T488" s="1">
        <v>46.761330100000002</v>
      </c>
      <c r="U488" s="1">
        <v>6.6392927999999998</v>
      </c>
      <c r="Y488" s="64">
        <f>VLOOKUP($C488,CHOOSE({1,2},Tableau2[ADRESSE],Tableau2[Num]),2,FALSE)</f>
        <v>22</v>
      </c>
      <c r="Z488" s="64">
        <f>VLOOKUP($J488,CHOOSE({1,2},Tableau2[ADRESSE],Tableau2[Num]),2,FALSE)</f>
        <v>7</v>
      </c>
      <c r="AA488" s="64" t="str">
        <f t="shared" si="7"/>
        <v>227</v>
      </c>
    </row>
    <row r="489" spans="3:27" x14ac:dyDescent="0.25">
      <c r="C489" s="50" t="s">
        <v>107</v>
      </c>
      <c r="D489" s="1">
        <v>1483</v>
      </c>
      <c r="E489" s="1" t="s">
        <v>56</v>
      </c>
      <c r="J489" s="1" t="s">
        <v>89</v>
      </c>
      <c r="K489" s="27">
        <v>1188</v>
      </c>
      <c r="L489" s="1" t="s">
        <v>23</v>
      </c>
      <c r="M489" s="30">
        <v>54.333333333333336</v>
      </c>
      <c r="N489" s="30">
        <v>76.346999999999994</v>
      </c>
      <c r="P489" s="1" t="s">
        <v>57</v>
      </c>
      <c r="Q489" s="1">
        <v>46.805825599999999</v>
      </c>
      <c r="R489" s="1">
        <v>6.8682451999999996</v>
      </c>
      <c r="S489" s="1" t="s">
        <v>24</v>
      </c>
      <c r="T489" s="1">
        <v>46.508026299999997</v>
      </c>
      <c r="U489" s="1">
        <v>6.3140438999999997</v>
      </c>
      <c r="Y489" s="64">
        <f>VLOOKUP($C489,CHOOSE({1,2},Tableau2[ADRESSE],Tableau2[Num]),2,FALSE)</f>
        <v>22</v>
      </c>
      <c r="Z489" s="64">
        <f>VLOOKUP($J489,CHOOSE({1,2},Tableau2[ADRESSE],Tableau2[Num]),2,FALSE)</f>
        <v>8</v>
      </c>
      <c r="AA489" s="64" t="str">
        <f t="shared" si="7"/>
        <v>228</v>
      </c>
    </row>
    <row r="490" spans="3:27" x14ac:dyDescent="0.25">
      <c r="C490" s="50" t="s">
        <v>107</v>
      </c>
      <c r="D490" s="1">
        <v>1483</v>
      </c>
      <c r="E490" s="1" t="s">
        <v>56</v>
      </c>
      <c r="J490" s="1" t="s">
        <v>90</v>
      </c>
      <c r="K490" s="27">
        <v>1073</v>
      </c>
      <c r="L490" s="1" t="s">
        <v>25</v>
      </c>
      <c r="M490" s="30">
        <v>36.633333333333333</v>
      </c>
      <c r="N490" s="30">
        <v>39.319000000000003</v>
      </c>
      <c r="P490" s="1" t="s">
        <v>57</v>
      </c>
      <c r="Q490" s="1">
        <v>46.805825599999999</v>
      </c>
      <c r="R490" s="1">
        <v>6.8682451999999996</v>
      </c>
      <c r="S490" s="1" t="s">
        <v>26</v>
      </c>
      <c r="T490" s="1">
        <v>46.539141299999997</v>
      </c>
      <c r="U490" s="1">
        <v>6.7077640999999897</v>
      </c>
      <c r="Y490" s="64">
        <f>VLOOKUP($C490,CHOOSE({1,2},Tableau2[ADRESSE],Tableau2[Num]),2,FALSE)</f>
        <v>22</v>
      </c>
      <c r="Z490" s="64">
        <f>VLOOKUP($J490,CHOOSE({1,2},Tableau2[ADRESSE],Tableau2[Num]),2,FALSE)</f>
        <v>10</v>
      </c>
      <c r="AA490" s="64" t="str">
        <f t="shared" si="7"/>
        <v>2210</v>
      </c>
    </row>
    <row r="491" spans="3:27" x14ac:dyDescent="0.25">
      <c r="C491" s="50" t="s">
        <v>107</v>
      </c>
      <c r="D491" s="1">
        <v>1483</v>
      </c>
      <c r="E491" s="1" t="s">
        <v>56</v>
      </c>
      <c r="J491" s="1" t="s">
        <v>111</v>
      </c>
      <c r="K491" s="27">
        <v>1214</v>
      </c>
      <c r="L491" s="1" t="s">
        <v>27</v>
      </c>
      <c r="M491" s="30">
        <v>71.466666666666669</v>
      </c>
      <c r="N491" s="30">
        <v>109.70099999999999</v>
      </c>
      <c r="P491" s="1" t="s">
        <v>57</v>
      </c>
      <c r="Q491" s="1">
        <v>46.805825599999999</v>
      </c>
      <c r="R491" s="1">
        <v>6.8682451999999996</v>
      </c>
      <c r="S491" s="1" t="s">
        <v>28</v>
      </c>
      <c r="T491" s="1">
        <v>46.2211669</v>
      </c>
      <c r="U491" s="1">
        <v>6.0718948999999904</v>
      </c>
      <c r="Y491" s="64">
        <f>VLOOKUP($C491,CHOOSE({1,2},Tableau2[ADRESSE],Tableau2[Num]),2,FALSE)</f>
        <v>22</v>
      </c>
      <c r="Z491" s="64" t="e">
        <f>VLOOKUP($J491,CHOOSE({1,2},Tableau2[ADRESSE],Tableau2[Num]),2,FALSE)</f>
        <v>#N/A</v>
      </c>
      <c r="AA491" s="64" t="e">
        <f t="shared" si="7"/>
        <v>#N/A</v>
      </c>
    </row>
    <row r="492" spans="3:27" x14ac:dyDescent="0.25">
      <c r="C492" s="50" t="s">
        <v>107</v>
      </c>
      <c r="D492" s="1">
        <v>1483</v>
      </c>
      <c r="E492" s="1" t="s">
        <v>56</v>
      </c>
      <c r="J492" s="1" t="s">
        <v>92</v>
      </c>
      <c r="K492" s="27">
        <v>1144</v>
      </c>
      <c r="L492" s="1" t="s">
        <v>29</v>
      </c>
      <c r="M492" s="30">
        <v>53.266666666666666</v>
      </c>
      <c r="N492" s="30">
        <v>65.668000000000006</v>
      </c>
      <c r="P492" s="1" t="s">
        <v>57</v>
      </c>
      <c r="Q492" s="1">
        <v>46.805825599999999</v>
      </c>
      <c r="R492" s="1">
        <v>6.8682451999999996</v>
      </c>
      <c r="S492" s="1" t="s">
        <v>30</v>
      </c>
      <c r="T492" s="1">
        <v>46.551454100000001</v>
      </c>
      <c r="U492" s="1">
        <v>6.3751180999999999</v>
      </c>
      <c r="Y492" s="64">
        <f>VLOOKUP($C492,CHOOSE({1,2},Tableau2[ADRESSE],Tableau2[Num]),2,FALSE)</f>
        <v>22</v>
      </c>
      <c r="Z492" s="64">
        <f>VLOOKUP($J492,CHOOSE({1,2},Tableau2[ADRESSE],Tableau2[Num]),2,FALSE)</f>
        <v>13</v>
      </c>
      <c r="AA492" s="64" t="str">
        <f t="shared" si="7"/>
        <v>2213</v>
      </c>
    </row>
    <row r="493" spans="3:27" x14ac:dyDescent="0.25">
      <c r="C493" s="50" t="s">
        <v>107</v>
      </c>
      <c r="D493" s="1">
        <v>1483</v>
      </c>
      <c r="E493" s="1" t="s">
        <v>56</v>
      </c>
      <c r="J493" s="1" t="s">
        <v>93</v>
      </c>
      <c r="K493" s="27">
        <v>1196</v>
      </c>
      <c r="L493" s="1" t="s">
        <v>31</v>
      </c>
      <c r="M493" s="30">
        <v>53.333333333333336</v>
      </c>
      <c r="N493" s="30">
        <v>80.956000000000003</v>
      </c>
      <c r="P493" s="1" t="s">
        <v>57</v>
      </c>
      <c r="Q493" s="1">
        <v>46.805825599999999</v>
      </c>
      <c r="R493" s="1">
        <v>6.8682451999999996</v>
      </c>
      <c r="S493" s="1" t="s">
        <v>32</v>
      </c>
      <c r="T493" s="1">
        <v>46.4148517</v>
      </c>
      <c r="U493" s="1">
        <v>6.2609893999999997</v>
      </c>
      <c r="Y493" s="64">
        <f>VLOOKUP($C493,CHOOSE({1,2},Tableau2[ADRESSE],Tableau2[Num]),2,FALSE)</f>
        <v>22</v>
      </c>
      <c r="Z493" s="64">
        <f>VLOOKUP($J493,CHOOSE({1,2},Tableau2[ADRESSE],Tableau2[Num]),2,FALSE)</f>
        <v>15</v>
      </c>
      <c r="AA493" s="64" t="str">
        <f t="shared" si="7"/>
        <v>2215</v>
      </c>
    </row>
    <row r="494" spans="3:27" x14ac:dyDescent="0.25">
      <c r="C494" s="50" t="s">
        <v>107</v>
      </c>
      <c r="D494" s="1">
        <v>1483</v>
      </c>
      <c r="E494" s="1" t="s">
        <v>56</v>
      </c>
      <c r="J494" s="1" t="s">
        <v>94</v>
      </c>
      <c r="K494" s="27">
        <v>1214</v>
      </c>
      <c r="L494" s="1" t="s">
        <v>27</v>
      </c>
      <c r="M494" s="30">
        <v>68.966666666666669</v>
      </c>
      <c r="N494" s="30">
        <v>107.893</v>
      </c>
      <c r="P494" s="1" t="s">
        <v>57</v>
      </c>
      <c r="Q494" s="1">
        <v>46.805825599999999</v>
      </c>
      <c r="R494" s="1">
        <v>6.8682451999999996</v>
      </c>
      <c r="S494" s="1" t="s">
        <v>33</v>
      </c>
      <c r="T494" s="1">
        <v>46.215649999999997</v>
      </c>
      <c r="U494" s="1">
        <v>6.10168</v>
      </c>
      <c r="Y494" s="64">
        <f>VLOOKUP($C494,CHOOSE({1,2},Tableau2[ADRESSE],Tableau2[Num]),2,FALSE)</f>
        <v>22</v>
      </c>
      <c r="Z494" s="64">
        <f>VLOOKUP($J494,CHOOSE({1,2},Tableau2[ADRESSE],Tableau2[Num]),2,FALSE)</f>
        <v>16</v>
      </c>
      <c r="AA494" s="64" t="str">
        <f t="shared" si="7"/>
        <v>2216</v>
      </c>
    </row>
    <row r="495" spans="3:27" x14ac:dyDescent="0.25">
      <c r="C495" s="50" t="s">
        <v>107</v>
      </c>
      <c r="D495" s="1">
        <v>1483</v>
      </c>
      <c r="E495" s="1" t="s">
        <v>56</v>
      </c>
      <c r="J495" s="1" t="s">
        <v>95</v>
      </c>
      <c r="K495" s="27">
        <v>1227</v>
      </c>
      <c r="L495" s="1" t="s">
        <v>34</v>
      </c>
      <c r="M495" s="30">
        <v>77.2</v>
      </c>
      <c r="N495" s="30">
        <v>119.27200000000001</v>
      </c>
      <c r="P495" s="1" t="s">
        <v>57</v>
      </c>
      <c r="Q495" s="1">
        <v>46.805825599999999</v>
      </c>
      <c r="R495" s="1">
        <v>6.8682451999999996</v>
      </c>
      <c r="S495" s="1" t="s">
        <v>35</v>
      </c>
      <c r="T495" s="1">
        <v>46.177252499999902</v>
      </c>
      <c r="U495" s="1">
        <v>6.1305909999999999</v>
      </c>
      <c r="Y495" s="64">
        <f>VLOOKUP($C495,CHOOSE({1,2},Tableau2[ADRESSE],Tableau2[Num]),2,FALSE)</f>
        <v>22</v>
      </c>
      <c r="Z495" s="64">
        <f>VLOOKUP($J495,CHOOSE({1,2},Tableau2[ADRESSE],Tableau2[Num]),2,FALSE)</f>
        <v>17</v>
      </c>
      <c r="AA495" s="64" t="str">
        <f t="shared" si="7"/>
        <v>2217</v>
      </c>
    </row>
    <row r="496" spans="3:27" x14ac:dyDescent="0.25">
      <c r="C496" s="50" t="s">
        <v>107</v>
      </c>
      <c r="D496" s="1">
        <v>1483</v>
      </c>
      <c r="E496" s="1" t="s">
        <v>56</v>
      </c>
      <c r="J496" s="1" t="s">
        <v>96</v>
      </c>
      <c r="K496" s="27">
        <v>1348</v>
      </c>
      <c r="L496" s="1" t="s">
        <v>36</v>
      </c>
      <c r="M496" s="30">
        <v>65.36666666666666</v>
      </c>
      <c r="N496" s="30">
        <v>73.325999999999993</v>
      </c>
      <c r="P496" s="1" t="s">
        <v>57</v>
      </c>
      <c r="Q496" s="1">
        <v>46.805825599999999</v>
      </c>
      <c r="R496" s="1">
        <v>6.8682451999999996</v>
      </c>
      <c r="S496" s="1" t="s">
        <v>37</v>
      </c>
      <c r="T496" s="1">
        <v>46.575484099999997</v>
      </c>
      <c r="U496" s="1">
        <v>6.1875650999999996</v>
      </c>
      <c r="Y496" s="64">
        <f>VLOOKUP($C496,CHOOSE({1,2},Tableau2[ADRESSE],Tableau2[Num]),2,FALSE)</f>
        <v>22</v>
      </c>
      <c r="Z496" s="64">
        <f>VLOOKUP($J496,CHOOSE({1,2},Tableau2[ADRESSE],Tableau2[Num]),2,FALSE)</f>
        <v>19</v>
      </c>
      <c r="AA496" s="64" t="str">
        <f t="shared" si="7"/>
        <v>2219</v>
      </c>
    </row>
    <row r="497" spans="3:27" x14ac:dyDescent="0.25">
      <c r="C497" s="50" t="s">
        <v>107</v>
      </c>
      <c r="D497" s="1">
        <v>1483</v>
      </c>
      <c r="E497" s="1" t="s">
        <v>56</v>
      </c>
      <c r="J497" s="1" t="s">
        <v>97</v>
      </c>
      <c r="K497" s="27">
        <v>1637</v>
      </c>
      <c r="L497" s="1" t="s">
        <v>38</v>
      </c>
      <c r="M497" s="30">
        <v>52.266666666666666</v>
      </c>
      <c r="N497" s="30">
        <v>54.04</v>
      </c>
      <c r="P497" s="1" t="s">
        <v>57</v>
      </c>
      <c r="Q497" s="1">
        <v>46.805825599999999</v>
      </c>
      <c r="R497" s="1">
        <v>6.8682451999999996</v>
      </c>
      <c r="S497" s="1" t="s">
        <v>39</v>
      </c>
      <c r="T497" s="1">
        <v>46.619399999999999</v>
      </c>
      <c r="U497" s="1">
        <v>7.1668607999999896</v>
      </c>
      <c r="Y497" s="64">
        <f>VLOOKUP($C497,CHOOSE({1,2},Tableau2[ADRESSE],Tableau2[Num]),2,FALSE)</f>
        <v>22</v>
      </c>
      <c r="Z497" s="64">
        <f>VLOOKUP($J497,CHOOSE({1,2},Tableau2[ADRESSE],Tableau2[Num]),2,FALSE)</f>
        <v>18</v>
      </c>
      <c r="AA497" s="64" t="str">
        <f t="shared" si="7"/>
        <v>2218</v>
      </c>
    </row>
    <row r="498" spans="3:27" x14ac:dyDescent="0.25">
      <c r="C498" s="50" t="s">
        <v>107</v>
      </c>
      <c r="D498" s="1">
        <v>1483</v>
      </c>
      <c r="E498" s="1" t="s">
        <v>56</v>
      </c>
      <c r="J498" s="1" t="s">
        <v>98</v>
      </c>
      <c r="K498" s="27">
        <v>1730</v>
      </c>
      <c r="L498" s="1" t="s">
        <v>40</v>
      </c>
      <c r="M498" s="30">
        <v>28.566666666666666</v>
      </c>
      <c r="N498" s="30">
        <v>24.885000000000002</v>
      </c>
      <c r="P498" s="1" t="s">
        <v>57</v>
      </c>
      <c r="Q498" s="1">
        <v>46.805825599999999</v>
      </c>
      <c r="R498" s="1">
        <v>6.8682451999999996</v>
      </c>
      <c r="S498" s="1" t="s">
        <v>41</v>
      </c>
      <c r="T498" s="1">
        <v>46.751784099999902</v>
      </c>
      <c r="U498" s="1">
        <v>7.0906704999999999</v>
      </c>
      <c r="Y498" s="64">
        <f>VLOOKUP($C498,CHOOSE({1,2},Tableau2[ADRESSE],Tableau2[Num]),2,FALSE)</f>
        <v>22</v>
      </c>
      <c r="Z498" s="64">
        <f>VLOOKUP($J498,CHOOSE({1,2},Tableau2[ADRESSE],Tableau2[Num]),2,FALSE)</f>
        <v>21</v>
      </c>
      <c r="AA498" s="64" t="str">
        <f t="shared" si="7"/>
        <v>2221</v>
      </c>
    </row>
    <row r="499" spans="3:27" x14ac:dyDescent="0.25">
      <c r="C499" s="50" t="s">
        <v>107</v>
      </c>
      <c r="D499" s="1">
        <v>1483</v>
      </c>
      <c r="E499" s="1" t="s">
        <v>56</v>
      </c>
      <c r="J499" s="1" t="s">
        <v>99</v>
      </c>
      <c r="K499" s="27">
        <v>1721</v>
      </c>
      <c r="L499" s="1" t="s">
        <v>42</v>
      </c>
      <c r="M499" s="30">
        <v>17.616666666666667</v>
      </c>
      <c r="N499" s="30">
        <v>19.489999999999998</v>
      </c>
      <c r="P499" s="1" t="s">
        <v>57</v>
      </c>
      <c r="Q499" s="1">
        <v>46.805825599999999</v>
      </c>
      <c r="R499" s="1">
        <v>6.8682451999999996</v>
      </c>
      <c r="S499" s="1" t="s">
        <v>43</v>
      </c>
      <c r="T499" s="1">
        <v>46.875567599999997</v>
      </c>
      <c r="U499" s="1">
        <v>7.0530827</v>
      </c>
      <c r="Y499" s="64">
        <f>VLOOKUP($C499,CHOOSE({1,2},Tableau2[ADRESSE],Tableau2[Num]),2,FALSE)</f>
        <v>22</v>
      </c>
      <c r="Z499" s="64">
        <f>VLOOKUP($J499,CHOOSE({1,2},Tableau2[ADRESSE],Tableau2[Num]),2,FALSE)</f>
        <v>9</v>
      </c>
      <c r="AA499" s="64" t="str">
        <f t="shared" si="7"/>
        <v>229</v>
      </c>
    </row>
    <row r="500" spans="3:27" x14ac:dyDescent="0.25">
      <c r="C500" s="50" t="s">
        <v>107</v>
      </c>
      <c r="D500" s="1">
        <v>1483</v>
      </c>
      <c r="E500" s="1" t="s">
        <v>56</v>
      </c>
      <c r="J500" s="1" t="s">
        <v>100</v>
      </c>
      <c r="K500" s="27">
        <v>2099</v>
      </c>
      <c r="L500" s="1" t="s">
        <v>44</v>
      </c>
      <c r="M500" s="30">
        <v>104.96666666666667</v>
      </c>
      <c r="N500" s="30">
        <v>135.03399999999999</v>
      </c>
      <c r="P500" s="1" t="s">
        <v>57</v>
      </c>
      <c r="Q500" s="1">
        <v>46.805825599999999</v>
      </c>
      <c r="R500" s="1">
        <v>6.8682451999999996</v>
      </c>
      <c r="S500" s="1" t="s">
        <v>45</v>
      </c>
      <c r="T500" s="1">
        <v>47.428670399999902</v>
      </c>
      <c r="U500" s="1">
        <v>7.0812714999999997</v>
      </c>
      <c r="Y500" s="64">
        <f>VLOOKUP($C500,CHOOSE({1,2},Tableau2[ADRESSE],Tableau2[Num]),2,FALSE)</f>
        <v>22</v>
      </c>
      <c r="Z500" s="64">
        <f>VLOOKUP($J500,CHOOSE({1,2},Tableau2[ADRESSE],Tableau2[Num]),2,FALSE)</f>
        <v>1</v>
      </c>
      <c r="AA500" s="64" t="str">
        <f t="shared" si="7"/>
        <v>221</v>
      </c>
    </row>
    <row r="501" spans="3:27" x14ac:dyDescent="0.25">
      <c r="C501" s="50" t="s">
        <v>107</v>
      </c>
      <c r="D501" s="1">
        <v>1483</v>
      </c>
      <c r="E501" s="1" t="s">
        <v>56</v>
      </c>
      <c r="J501" s="1" t="s">
        <v>101</v>
      </c>
      <c r="K501" s="27">
        <v>1042</v>
      </c>
      <c r="L501" s="1" t="s">
        <v>46</v>
      </c>
      <c r="M501" s="30">
        <v>32.56666666666667</v>
      </c>
      <c r="N501" s="30">
        <v>44.036999999999999</v>
      </c>
      <c r="P501" s="1" t="s">
        <v>57</v>
      </c>
      <c r="Q501" s="1">
        <v>46.805825599999999</v>
      </c>
      <c r="R501" s="1">
        <v>6.8682451999999996</v>
      </c>
      <c r="S501" s="1" t="s">
        <v>47</v>
      </c>
      <c r="T501" s="1">
        <v>46.621691899999902</v>
      </c>
      <c r="U501" s="1">
        <v>6.5910959999999896</v>
      </c>
      <c r="Y501" s="64">
        <f>VLOOKUP($C501,CHOOSE({1,2},Tableau2[ADRESSE],Tableau2[Num]),2,FALSE)</f>
        <v>22</v>
      </c>
      <c r="Z501" s="64">
        <f>VLOOKUP($J501,CHOOSE({1,2},Tableau2[ADRESSE],Tableau2[Num]),2,FALSE)</f>
        <v>12</v>
      </c>
      <c r="AA501" s="64" t="str">
        <f t="shared" si="7"/>
        <v>2212</v>
      </c>
    </row>
    <row r="502" spans="3:27" x14ac:dyDescent="0.25">
      <c r="C502" s="50" t="s">
        <v>107</v>
      </c>
      <c r="D502" s="1">
        <v>1483</v>
      </c>
      <c r="E502" s="1" t="s">
        <v>56</v>
      </c>
      <c r="J502" s="1" t="s">
        <v>102</v>
      </c>
      <c r="K502" s="27">
        <v>1523</v>
      </c>
      <c r="L502" s="1" t="s">
        <v>48</v>
      </c>
      <c r="M502" s="30">
        <v>8.1166666666666671</v>
      </c>
      <c r="N502" s="30">
        <v>6.1740000000000004</v>
      </c>
      <c r="P502" s="1" t="s">
        <v>57</v>
      </c>
      <c r="Q502" s="1">
        <v>46.805825599999999</v>
      </c>
      <c r="R502" s="1">
        <v>6.8682451999999996</v>
      </c>
      <c r="S502" s="1" t="s">
        <v>49</v>
      </c>
      <c r="T502" s="1">
        <v>46.764646999999997</v>
      </c>
      <c r="U502" s="1">
        <v>6.8932726999999998</v>
      </c>
      <c r="Y502" s="64">
        <f>VLOOKUP($C502,CHOOSE({1,2},Tableau2[ADRESSE],Tableau2[Num]),2,FALSE)</f>
        <v>22</v>
      </c>
      <c r="Z502" s="64">
        <f>VLOOKUP($J502,CHOOSE({1,2},Tableau2[ADRESSE],Tableau2[Num]),2,FALSE)</f>
        <v>5</v>
      </c>
      <c r="AA502" s="64" t="str">
        <f t="shared" si="7"/>
        <v>225</v>
      </c>
    </row>
    <row r="503" spans="3:27" x14ac:dyDescent="0.25">
      <c r="C503" s="50" t="s">
        <v>107</v>
      </c>
      <c r="D503" s="1">
        <v>1483</v>
      </c>
      <c r="E503" s="1" t="s">
        <v>56</v>
      </c>
      <c r="J503" s="1" t="s">
        <v>103</v>
      </c>
      <c r="K503" s="27">
        <v>1725</v>
      </c>
      <c r="L503" s="1" t="s">
        <v>50</v>
      </c>
      <c r="M503" s="30">
        <v>26.45</v>
      </c>
      <c r="N503" s="30">
        <v>22.57</v>
      </c>
      <c r="P503" s="1" t="s">
        <v>57</v>
      </c>
      <c r="Q503" s="1">
        <v>46.805825599999999</v>
      </c>
      <c r="R503" s="1">
        <v>6.8682451999999996</v>
      </c>
      <c r="S503" s="1" t="s">
        <v>51</v>
      </c>
      <c r="T503" s="1">
        <v>46.782913499999999</v>
      </c>
      <c r="U503" s="1">
        <v>7.1111233</v>
      </c>
      <c r="Y503" s="64">
        <f>VLOOKUP($C503,CHOOSE({1,2},Tableau2[ADRESSE],Tableau2[Num]),2,FALSE)</f>
        <v>22</v>
      </c>
      <c r="Z503" s="64">
        <f>VLOOKUP($J503,CHOOSE({1,2},Tableau2[ADRESSE],Tableau2[Num]),2,FALSE)</f>
        <v>2</v>
      </c>
      <c r="AA503" s="64" t="str">
        <f t="shared" si="7"/>
        <v>222</v>
      </c>
    </row>
    <row r="504" spans="3:27" x14ac:dyDescent="0.25">
      <c r="C504" s="50" t="s">
        <v>107</v>
      </c>
      <c r="D504" s="1">
        <v>1483</v>
      </c>
      <c r="E504" s="1" t="s">
        <v>56</v>
      </c>
      <c r="J504" s="1" t="s">
        <v>104</v>
      </c>
      <c r="K504" s="27">
        <v>2074</v>
      </c>
      <c r="L504" s="1" t="s">
        <v>52</v>
      </c>
      <c r="M504" s="30">
        <v>39.25</v>
      </c>
      <c r="N504" s="30">
        <v>46.191000000000003</v>
      </c>
      <c r="P504" s="1" t="s">
        <v>57</v>
      </c>
      <c r="Q504" s="1">
        <v>46.805825599999999</v>
      </c>
      <c r="R504" s="1">
        <v>6.8682451999999996</v>
      </c>
      <c r="S504" s="1" t="s">
        <v>53</v>
      </c>
      <c r="T504" s="1">
        <v>47.00788</v>
      </c>
      <c r="U504" s="1">
        <v>7.0238100000000001</v>
      </c>
      <c r="Y504" s="64">
        <f>VLOOKUP($C504,CHOOSE({1,2},Tableau2[ADRESSE],Tableau2[Num]),2,FALSE)</f>
        <v>22</v>
      </c>
      <c r="Z504" s="64">
        <f>VLOOKUP($J504,CHOOSE({1,2},Tableau2[ADRESSE],Tableau2[Num]),2,FALSE)</f>
        <v>4</v>
      </c>
      <c r="AA504" s="64" t="str">
        <f t="shared" si="7"/>
        <v>224</v>
      </c>
    </row>
    <row r="505" spans="3:27" x14ac:dyDescent="0.25">
      <c r="C505" s="50" t="s">
        <v>107</v>
      </c>
      <c r="D505" s="1">
        <v>1483</v>
      </c>
      <c r="E505" s="1" t="s">
        <v>56</v>
      </c>
      <c r="J505" s="1" t="s">
        <v>105</v>
      </c>
      <c r="K505" s="27">
        <v>1038</v>
      </c>
      <c r="L505" s="1" t="s">
        <v>54</v>
      </c>
      <c r="M505" s="30">
        <v>22.816666666666666</v>
      </c>
      <c r="N505" s="30">
        <v>21.042000000000002</v>
      </c>
      <c r="P505" s="1" t="s">
        <v>57</v>
      </c>
      <c r="Q505" s="1">
        <v>46.805825599999999</v>
      </c>
      <c r="R505" s="1">
        <v>6.8682451999999996</v>
      </c>
      <c r="S505" s="1" t="s">
        <v>55</v>
      </c>
      <c r="T505" s="1">
        <v>46.692062200000002</v>
      </c>
      <c r="U505" s="1">
        <v>6.7085869999999996</v>
      </c>
      <c r="Y505" s="64">
        <f>VLOOKUP($C505,CHOOSE({1,2},Tableau2[ADRESSE],Tableau2[Num]),2,FALSE)</f>
        <v>22</v>
      </c>
      <c r="Z505" s="64">
        <f>VLOOKUP($J505,CHOOSE({1,2},Tableau2[ADRESSE],Tableau2[Num]),2,FALSE)</f>
        <v>20</v>
      </c>
      <c r="AA505" s="64" t="str">
        <f t="shared" si="7"/>
        <v>2220</v>
      </c>
    </row>
    <row r="506" spans="3:27" x14ac:dyDescent="0.25">
      <c r="C506" s="50" t="s">
        <v>107</v>
      </c>
      <c r="D506" s="1">
        <v>1483</v>
      </c>
      <c r="E506" s="1" t="s">
        <v>56</v>
      </c>
      <c r="J506" s="1" t="s">
        <v>107</v>
      </c>
      <c r="K506" s="27">
        <v>1483</v>
      </c>
      <c r="L506" s="1" t="s">
        <v>56</v>
      </c>
      <c r="M506" s="30">
        <v>0</v>
      </c>
      <c r="N506" s="30">
        <v>0</v>
      </c>
      <c r="P506" s="1" t="s">
        <v>57</v>
      </c>
      <c r="Q506" s="1">
        <v>46.805825599999999</v>
      </c>
      <c r="R506" s="1">
        <v>6.8682451999999996</v>
      </c>
      <c r="S506" s="1" t="s">
        <v>57</v>
      </c>
      <c r="T506" s="1">
        <v>46.805825599999999</v>
      </c>
      <c r="U506" s="1">
        <v>6.8682451999999996</v>
      </c>
      <c r="Y506" s="64">
        <f>VLOOKUP($C506,CHOOSE({1,2},Tableau2[ADRESSE],Tableau2[Num]),2,FALSE)</f>
        <v>22</v>
      </c>
      <c r="Z506" s="64">
        <f>VLOOKUP($J506,CHOOSE({1,2},Tableau2[ADRESSE],Tableau2[Num]),2,FALSE)</f>
        <v>22</v>
      </c>
      <c r="AA506" s="64" t="str">
        <f t="shared" si="7"/>
        <v>2222</v>
      </c>
    </row>
    <row r="507" spans="3:27" x14ac:dyDescent="0.25">
      <c r="C507" s="50" t="s">
        <v>107</v>
      </c>
      <c r="D507" s="1">
        <v>1483</v>
      </c>
      <c r="E507" s="1" t="s">
        <v>56</v>
      </c>
      <c r="J507" s="1" t="s">
        <v>106</v>
      </c>
      <c r="K507" s="27">
        <v>1734</v>
      </c>
      <c r="L507" s="1" t="s">
        <v>58</v>
      </c>
      <c r="M507" s="30">
        <v>38.93333333333333</v>
      </c>
      <c r="N507" s="30">
        <v>32.722999999999999</v>
      </c>
      <c r="P507" s="1" t="s">
        <v>57</v>
      </c>
      <c r="Q507" s="1">
        <v>46.805825599999999</v>
      </c>
      <c r="R507" s="1">
        <v>6.8682451999999996</v>
      </c>
      <c r="S507" s="1" t="s">
        <v>59</v>
      </c>
      <c r="T507" s="1">
        <v>46.768878600000001</v>
      </c>
      <c r="U507" s="1">
        <v>7.1987844000000001</v>
      </c>
      <c r="Y507" s="64">
        <f>VLOOKUP($C507,CHOOSE({1,2},Tableau2[ADRESSE],Tableau2[Num]),2,FALSE)</f>
        <v>22</v>
      </c>
      <c r="Z507" s="64">
        <f>VLOOKUP($J507,CHOOSE({1,2},Tableau2[ADRESSE],Tableau2[Num]),2,FALSE)</f>
        <v>23</v>
      </c>
      <c r="AA507" s="64" t="str">
        <f t="shared" si="7"/>
        <v>2223</v>
      </c>
    </row>
    <row r="508" spans="3:27" x14ac:dyDescent="0.25">
      <c r="C508" s="50" t="s">
        <v>107</v>
      </c>
      <c r="D508" s="1">
        <v>1483</v>
      </c>
      <c r="E508" s="1" t="s">
        <v>56</v>
      </c>
      <c r="J508" s="1" t="s">
        <v>84</v>
      </c>
      <c r="K508" s="27">
        <v>1642</v>
      </c>
      <c r="L508" s="1" t="s">
        <v>16</v>
      </c>
      <c r="M508" s="30">
        <v>38.166666666666664</v>
      </c>
      <c r="N508" s="30">
        <v>37.512</v>
      </c>
      <c r="P508" s="1" t="s">
        <v>57</v>
      </c>
      <c r="Q508" s="1">
        <v>46.805825599999999</v>
      </c>
      <c r="R508" s="1">
        <v>6.8682451999999996</v>
      </c>
      <c r="S508" s="1" t="s">
        <v>85</v>
      </c>
      <c r="T508" s="1">
        <v>46.669365800000001</v>
      </c>
      <c r="U508" s="1">
        <v>7.0570814999999998</v>
      </c>
      <c r="Y508" s="64">
        <f>VLOOKUP($C508,CHOOSE({1,2},Tableau2[ADRESSE],Tableau2[Num]),2,FALSE)</f>
        <v>22</v>
      </c>
      <c r="Z508" s="64" t="e">
        <f>VLOOKUP($J508,CHOOSE({1,2},Tableau2[ADRESSE],Tableau2[Num]),2,FALSE)</f>
        <v>#N/A</v>
      </c>
      <c r="AA508" s="64" t="e">
        <f t="shared" si="7"/>
        <v>#N/A</v>
      </c>
    </row>
    <row r="509" spans="3:27" x14ac:dyDescent="0.25">
      <c r="C509" s="50" t="s">
        <v>107</v>
      </c>
      <c r="D509" s="1">
        <v>1483</v>
      </c>
      <c r="E509" s="1" t="s">
        <v>56</v>
      </c>
      <c r="J509" s="1" t="s">
        <v>108</v>
      </c>
      <c r="K509" s="27">
        <v>1242</v>
      </c>
      <c r="L509" s="1" t="s">
        <v>86</v>
      </c>
      <c r="M509" s="30">
        <v>1</v>
      </c>
      <c r="N509" s="30">
        <v>1</v>
      </c>
      <c r="Y509" s="64">
        <f>VLOOKUP($C509,CHOOSE({1,2},Tableau2[ADRESSE],Tableau2[Num]),2,FALSE)</f>
        <v>22</v>
      </c>
      <c r="Z509" s="64">
        <f>VLOOKUP($J509,CHOOSE({1,2},Tableau2[ADRESSE],Tableau2[Num]),2,FALSE)</f>
        <v>24</v>
      </c>
      <c r="AA509" s="64" t="str">
        <f t="shared" si="7"/>
        <v>2224</v>
      </c>
    </row>
    <row r="510" spans="3:27" x14ac:dyDescent="0.25">
      <c r="C510" s="45" t="s">
        <v>106</v>
      </c>
      <c r="D510" s="1">
        <v>1734</v>
      </c>
      <c r="E510" s="1" t="s">
        <v>58</v>
      </c>
      <c r="F510" s="1">
        <v>46.743727999999997</v>
      </c>
      <c r="G510" s="1">
        <v>6.5010570000000003</v>
      </c>
      <c r="J510" s="1" t="s">
        <v>87</v>
      </c>
      <c r="K510" s="27">
        <v>1355</v>
      </c>
      <c r="L510" s="1" t="s">
        <v>17</v>
      </c>
      <c r="M510" s="30">
        <v>63.016666666666666</v>
      </c>
      <c r="N510" s="30">
        <v>71.284000000000006</v>
      </c>
      <c r="P510" s="1" t="s">
        <v>59</v>
      </c>
      <c r="Q510" s="1">
        <v>46.768878600000001</v>
      </c>
      <c r="R510" s="1">
        <v>7.1987844000000001</v>
      </c>
      <c r="S510" s="1" t="s">
        <v>18</v>
      </c>
      <c r="T510" s="1">
        <v>46.743716900000003</v>
      </c>
      <c r="U510" s="1">
        <v>6.5010631999999999</v>
      </c>
      <c r="Y510" s="64">
        <f>VLOOKUP($C510,CHOOSE({1,2},Tableau2[ADRESSE],Tableau2[Num]),2,FALSE)</f>
        <v>23</v>
      </c>
      <c r="Z510" s="64">
        <f>VLOOKUP($J510,CHOOSE({1,2},Tableau2[ADRESSE],Tableau2[Num]),2,FALSE)</f>
        <v>3</v>
      </c>
      <c r="AA510" s="64" t="str">
        <f t="shared" si="7"/>
        <v>233</v>
      </c>
    </row>
    <row r="511" spans="3:27" x14ac:dyDescent="0.25">
      <c r="C511" s="45" t="s">
        <v>106</v>
      </c>
      <c r="D511" s="1">
        <v>1734</v>
      </c>
      <c r="E511" s="1" t="s">
        <v>58</v>
      </c>
      <c r="F511" s="1">
        <v>46.827877999999998</v>
      </c>
      <c r="G511" s="1">
        <v>6.6756169999999999</v>
      </c>
      <c r="J511" s="1" t="s">
        <v>88</v>
      </c>
      <c r="K511" s="27">
        <v>1422</v>
      </c>
      <c r="L511" s="1" t="s">
        <v>19</v>
      </c>
      <c r="M511" s="30">
        <v>56.833333333333336</v>
      </c>
      <c r="N511" s="30">
        <v>64.456000000000003</v>
      </c>
      <c r="P511" s="1" t="s">
        <v>59</v>
      </c>
      <c r="Q511" s="1">
        <v>46.768878600000001</v>
      </c>
      <c r="R511" s="1">
        <v>7.1987844000000001</v>
      </c>
      <c r="S511" s="1" t="s">
        <v>20</v>
      </c>
      <c r="T511" s="1">
        <v>46.827875200000001</v>
      </c>
      <c r="U511" s="1">
        <v>6.6756111999999996</v>
      </c>
      <c r="Y511" s="64">
        <f>VLOOKUP($C511,CHOOSE({1,2},Tableau2[ADRESSE],Tableau2[Num]),2,FALSE)</f>
        <v>23</v>
      </c>
      <c r="Z511" s="64">
        <f>VLOOKUP($J511,CHOOSE({1,2},Tableau2[ADRESSE],Tableau2[Num]),2,FALSE)</f>
        <v>6</v>
      </c>
      <c r="AA511" s="64" t="str">
        <f t="shared" si="7"/>
        <v>236</v>
      </c>
    </row>
    <row r="512" spans="3:27" x14ac:dyDescent="0.25">
      <c r="C512" s="45" t="s">
        <v>106</v>
      </c>
      <c r="D512" s="1">
        <v>1734</v>
      </c>
      <c r="E512" s="1" t="s">
        <v>58</v>
      </c>
      <c r="J512" s="1" t="s">
        <v>110</v>
      </c>
      <c r="K512" s="27">
        <v>1400</v>
      </c>
      <c r="L512" s="1" t="s">
        <v>21</v>
      </c>
      <c r="M512" s="30">
        <v>51.866666666666667</v>
      </c>
      <c r="N512" s="30">
        <v>54.773000000000003</v>
      </c>
      <c r="P512" s="1" t="s">
        <v>59</v>
      </c>
      <c r="Q512" s="1">
        <v>46.768878600000001</v>
      </c>
      <c r="R512" s="1">
        <v>7.1987844000000001</v>
      </c>
      <c r="S512" s="1" t="s">
        <v>22</v>
      </c>
      <c r="T512" s="1">
        <v>46.761330100000002</v>
      </c>
      <c r="U512" s="1">
        <v>6.6392927999999998</v>
      </c>
      <c r="Y512" s="64">
        <f>VLOOKUP($C512,CHOOSE({1,2},Tableau2[ADRESSE],Tableau2[Num]),2,FALSE)</f>
        <v>23</v>
      </c>
      <c r="Z512" s="64">
        <f>VLOOKUP($J512,CHOOSE({1,2},Tableau2[ADRESSE],Tableau2[Num]),2,FALSE)</f>
        <v>7</v>
      </c>
      <c r="AA512" s="64" t="str">
        <f t="shared" si="7"/>
        <v>237</v>
      </c>
    </row>
    <row r="513" spans="3:27" x14ac:dyDescent="0.25">
      <c r="C513" s="45" t="s">
        <v>106</v>
      </c>
      <c r="D513" s="1">
        <v>1734</v>
      </c>
      <c r="E513" s="1" t="s">
        <v>58</v>
      </c>
      <c r="J513" s="1" t="s">
        <v>89</v>
      </c>
      <c r="K513" s="27">
        <v>1188</v>
      </c>
      <c r="L513" s="1" t="s">
        <v>23</v>
      </c>
      <c r="M513" s="30">
        <v>78.8</v>
      </c>
      <c r="N513" s="30">
        <v>107.11199999999999</v>
      </c>
      <c r="P513" s="1" t="s">
        <v>59</v>
      </c>
      <c r="Q513" s="1">
        <v>46.768878600000001</v>
      </c>
      <c r="R513" s="1">
        <v>7.1987844000000001</v>
      </c>
      <c r="S513" s="1" t="s">
        <v>24</v>
      </c>
      <c r="T513" s="1">
        <v>46.508026299999997</v>
      </c>
      <c r="U513" s="1">
        <v>6.3140438999999997</v>
      </c>
      <c r="Y513" s="64">
        <f>VLOOKUP($C513,CHOOSE({1,2},Tableau2[ADRESSE],Tableau2[Num]),2,FALSE)</f>
        <v>23</v>
      </c>
      <c r="Z513" s="64">
        <f>VLOOKUP($J513,CHOOSE({1,2},Tableau2[ADRESSE],Tableau2[Num]),2,FALSE)</f>
        <v>8</v>
      </c>
      <c r="AA513" s="64" t="str">
        <f t="shared" si="7"/>
        <v>238</v>
      </c>
    </row>
    <row r="514" spans="3:27" x14ac:dyDescent="0.25">
      <c r="C514" s="45" t="s">
        <v>106</v>
      </c>
      <c r="D514" s="1">
        <v>1734</v>
      </c>
      <c r="E514" s="1" t="s">
        <v>58</v>
      </c>
      <c r="J514" s="1" t="s">
        <v>90</v>
      </c>
      <c r="K514" s="27">
        <v>1073</v>
      </c>
      <c r="L514" s="1" t="s">
        <v>25</v>
      </c>
      <c r="M514" s="30">
        <v>56.383333333333333</v>
      </c>
      <c r="N514" s="30">
        <v>72.352999999999994</v>
      </c>
      <c r="P514" s="1" t="s">
        <v>59</v>
      </c>
      <c r="Q514" s="1">
        <v>46.768878600000001</v>
      </c>
      <c r="R514" s="1">
        <v>7.1987844000000001</v>
      </c>
      <c r="S514" s="1" t="s">
        <v>26</v>
      </c>
      <c r="T514" s="1">
        <v>46.539141299999997</v>
      </c>
      <c r="U514" s="1">
        <v>6.7077640999999897</v>
      </c>
      <c r="Y514" s="64">
        <f>VLOOKUP($C514,CHOOSE({1,2},Tableau2[ADRESSE],Tableau2[Num]),2,FALSE)</f>
        <v>23</v>
      </c>
      <c r="Z514" s="64">
        <f>VLOOKUP($J514,CHOOSE({1,2},Tableau2[ADRESSE],Tableau2[Num]),2,FALSE)</f>
        <v>10</v>
      </c>
      <c r="AA514" s="64" t="str">
        <f t="shared" si="7"/>
        <v>2310</v>
      </c>
    </row>
    <row r="515" spans="3:27" x14ac:dyDescent="0.25">
      <c r="C515" s="45" t="s">
        <v>106</v>
      </c>
      <c r="D515" s="1">
        <v>1734</v>
      </c>
      <c r="E515" s="1" t="s">
        <v>58</v>
      </c>
      <c r="J515" s="1" t="s">
        <v>111</v>
      </c>
      <c r="K515" s="27">
        <v>1214</v>
      </c>
      <c r="L515" s="1" t="s">
        <v>27</v>
      </c>
      <c r="M515" s="30">
        <v>95.933333333333337</v>
      </c>
      <c r="N515" s="30">
        <v>140.46600000000001</v>
      </c>
      <c r="P515" s="1" t="s">
        <v>59</v>
      </c>
      <c r="Q515" s="1">
        <v>46.768878600000001</v>
      </c>
      <c r="R515" s="1">
        <v>7.1987844000000001</v>
      </c>
      <c r="S515" s="1" t="s">
        <v>28</v>
      </c>
      <c r="T515" s="1">
        <v>46.2211669</v>
      </c>
      <c r="U515" s="1">
        <v>6.0718948999999904</v>
      </c>
      <c r="Y515" s="64">
        <f>VLOOKUP($C515,CHOOSE({1,2},Tableau2[ADRESSE],Tableau2[Num]),2,FALSE)</f>
        <v>23</v>
      </c>
      <c r="Z515" s="64" t="e">
        <f>VLOOKUP($J515,CHOOSE({1,2},Tableau2[ADRESSE],Tableau2[Num]),2,FALSE)</f>
        <v>#N/A</v>
      </c>
      <c r="AA515" s="64" t="e">
        <f t="shared" si="7"/>
        <v>#N/A</v>
      </c>
    </row>
    <row r="516" spans="3:27" x14ac:dyDescent="0.25">
      <c r="C516" s="45" t="s">
        <v>106</v>
      </c>
      <c r="D516" s="1">
        <v>1734</v>
      </c>
      <c r="E516" s="1" t="s">
        <v>58</v>
      </c>
      <c r="J516" s="1" t="s">
        <v>92</v>
      </c>
      <c r="K516" s="27">
        <v>1144</v>
      </c>
      <c r="L516" s="1" t="s">
        <v>29</v>
      </c>
      <c r="M516" s="30">
        <v>78.333333333333329</v>
      </c>
      <c r="N516" s="30">
        <v>102.619</v>
      </c>
      <c r="P516" s="1" t="s">
        <v>59</v>
      </c>
      <c r="Q516" s="1">
        <v>46.768878600000001</v>
      </c>
      <c r="R516" s="1">
        <v>7.1987844000000001</v>
      </c>
      <c r="S516" s="1" t="s">
        <v>30</v>
      </c>
      <c r="T516" s="1">
        <v>46.551454100000001</v>
      </c>
      <c r="U516" s="1">
        <v>6.3751180999999999</v>
      </c>
      <c r="Y516" s="64">
        <f>VLOOKUP($C516,CHOOSE({1,2},Tableau2[ADRESSE],Tableau2[Num]),2,FALSE)</f>
        <v>23</v>
      </c>
      <c r="Z516" s="64">
        <f>VLOOKUP($J516,CHOOSE({1,2},Tableau2[ADRESSE],Tableau2[Num]),2,FALSE)</f>
        <v>13</v>
      </c>
      <c r="AA516" s="64" t="str">
        <f t="shared" si="7"/>
        <v>2313</v>
      </c>
    </row>
    <row r="517" spans="3:27" x14ac:dyDescent="0.25">
      <c r="C517" s="45" t="s">
        <v>106</v>
      </c>
      <c r="D517" s="1">
        <v>1734</v>
      </c>
      <c r="E517" s="1" t="s">
        <v>58</v>
      </c>
      <c r="J517" s="1" t="s">
        <v>93</v>
      </c>
      <c r="K517" s="27">
        <v>1196</v>
      </c>
      <c r="L517" s="1" t="s">
        <v>31</v>
      </c>
      <c r="M517" s="30">
        <v>77.8</v>
      </c>
      <c r="N517" s="30">
        <v>111.721</v>
      </c>
      <c r="P517" s="1" t="s">
        <v>59</v>
      </c>
      <c r="Q517" s="1">
        <v>46.768878600000001</v>
      </c>
      <c r="R517" s="1">
        <v>7.1987844000000001</v>
      </c>
      <c r="S517" s="1" t="s">
        <v>32</v>
      </c>
      <c r="T517" s="1">
        <v>46.4148517</v>
      </c>
      <c r="U517" s="1">
        <v>6.2609893999999997</v>
      </c>
      <c r="Y517" s="64">
        <f>VLOOKUP($C517,CHOOSE({1,2},Tableau2[ADRESSE],Tableau2[Num]),2,FALSE)</f>
        <v>23</v>
      </c>
      <c r="Z517" s="64">
        <f>VLOOKUP($J517,CHOOSE({1,2},Tableau2[ADRESSE],Tableau2[Num]),2,FALSE)</f>
        <v>15</v>
      </c>
      <c r="AA517" s="64" t="str">
        <f t="shared" si="7"/>
        <v>2315</v>
      </c>
    </row>
    <row r="518" spans="3:27" x14ac:dyDescent="0.25">
      <c r="C518" s="45" t="s">
        <v>106</v>
      </c>
      <c r="D518" s="1">
        <v>1734</v>
      </c>
      <c r="E518" s="1" t="s">
        <v>58</v>
      </c>
      <c r="J518" s="1" t="s">
        <v>94</v>
      </c>
      <c r="K518" s="27">
        <v>1214</v>
      </c>
      <c r="L518" s="1" t="s">
        <v>27</v>
      </c>
      <c r="M518" s="30">
        <v>93.433333333333337</v>
      </c>
      <c r="N518" s="30">
        <v>138.65799999999999</v>
      </c>
      <c r="P518" s="1" t="s">
        <v>59</v>
      </c>
      <c r="Q518" s="1">
        <v>46.768878600000001</v>
      </c>
      <c r="R518" s="1">
        <v>7.1987844000000001</v>
      </c>
      <c r="S518" s="1" t="s">
        <v>33</v>
      </c>
      <c r="T518" s="1">
        <v>46.215649999999997</v>
      </c>
      <c r="U518" s="1">
        <v>6.10168</v>
      </c>
      <c r="Y518" s="64">
        <f>VLOOKUP($C518,CHOOSE({1,2},Tableau2[ADRESSE],Tableau2[Num]),2,FALSE)</f>
        <v>23</v>
      </c>
      <c r="Z518" s="64">
        <f>VLOOKUP($J518,CHOOSE({1,2},Tableau2[ADRESSE],Tableau2[Num]),2,FALSE)</f>
        <v>16</v>
      </c>
      <c r="AA518" s="64" t="str">
        <f t="shared" si="7"/>
        <v>2316</v>
      </c>
    </row>
    <row r="519" spans="3:27" x14ac:dyDescent="0.25">
      <c r="C519" s="45" t="s">
        <v>106</v>
      </c>
      <c r="D519" s="1">
        <v>1734</v>
      </c>
      <c r="E519" s="1" t="s">
        <v>58</v>
      </c>
      <c r="J519" s="1" t="s">
        <v>95</v>
      </c>
      <c r="K519" s="27">
        <v>1227</v>
      </c>
      <c r="L519" s="1" t="s">
        <v>34</v>
      </c>
      <c r="M519" s="30">
        <v>101.66666666666667</v>
      </c>
      <c r="N519" s="30">
        <v>150.03700000000001</v>
      </c>
      <c r="P519" s="1" t="s">
        <v>59</v>
      </c>
      <c r="Q519" s="1">
        <v>46.768878600000001</v>
      </c>
      <c r="R519" s="1">
        <v>7.1987844000000001</v>
      </c>
      <c r="S519" s="1" t="s">
        <v>35</v>
      </c>
      <c r="T519" s="1">
        <v>46.177252499999902</v>
      </c>
      <c r="U519" s="1">
        <v>6.1305909999999999</v>
      </c>
      <c r="Y519" s="64">
        <f>VLOOKUP($C519,CHOOSE({1,2},Tableau2[ADRESSE],Tableau2[Num]),2,FALSE)</f>
        <v>23</v>
      </c>
      <c r="Z519" s="64">
        <f>VLOOKUP($J519,CHOOSE({1,2},Tableau2[ADRESSE],Tableau2[Num]),2,FALSE)</f>
        <v>17</v>
      </c>
      <c r="AA519" s="64" t="str">
        <f t="shared" si="7"/>
        <v>2317</v>
      </c>
    </row>
    <row r="520" spans="3:27" x14ac:dyDescent="0.25">
      <c r="C520" s="45" t="s">
        <v>106</v>
      </c>
      <c r="D520" s="1">
        <v>1734</v>
      </c>
      <c r="E520" s="1" t="s">
        <v>58</v>
      </c>
      <c r="J520" s="1" t="s">
        <v>96</v>
      </c>
      <c r="K520" s="27">
        <v>1348</v>
      </c>
      <c r="L520" s="1" t="s">
        <v>36</v>
      </c>
      <c r="M520" s="30">
        <v>97</v>
      </c>
      <c r="N520" s="30">
        <v>103.414</v>
      </c>
      <c r="P520" s="1" t="s">
        <v>59</v>
      </c>
      <c r="Q520" s="1">
        <v>46.768878600000001</v>
      </c>
      <c r="R520" s="1">
        <v>7.1987844000000001</v>
      </c>
      <c r="S520" s="1" t="s">
        <v>37</v>
      </c>
      <c r="T520" s="1">
        <v>46.575484099999997</v>
      </c>
      <c r="U520" s="1">
        <v>6.1875650999999996</v>
      </c>
      <c r="Y520" s="64">
        <f>VLOOKUP($C520,CHOOSE({1,2},Tableau2[ADRESSE],Tableau2[Num]),2,FALSE)</f>
        <v>23</v>
      </c>
      <c r="Z520" s="64">
        <f>VLOOKUP($J520,CHOOSE({1,2},Tableau2[ADRESSE],Tableau2[Num]),2,FALSE)</f>
        <v>19</v>
      </c>
      <c r="AA520" s="64" t="str">
        <f t="shared" ref="AA520:AA532" si="8">Y520&amp;Z520</f>
        <v>2319</v>
      </c>
    </row>
    <row r="521" spans="3:27" x14ac:dyDescent="0.25">
      <c r="C521" s="45" t="s">
        <v>106</v>
      </c>
      <c r="D521" s="1">
        <v>1734</v>
      </c>
      <c r="E521" s="1" t="s">
        <v>58</v>
      </c>
      <c r="J521" s="1" t="s">
        <v>97</v>
      </c>
      <c r="K521" s="27">
        <v>1637</v>
      </c>
      <c r="L521" s="1" t="s">
        <v>38</v>
      </c>
      <c r="M521" s="30">
        <v>33.916666666666664</v>
      </c>
      <c r="N521" s="30">
        <v>29.215</v>
      </c>
      <c r="P521" s="1" t="s">
        <v>59</v>
      </c>
      <c r="Q521" s="1">
        <v>46.768878600000001</v>
      </c>
      <c r="R521" s="1">
        <v>7.1987844000000001</v>
      </c>
      <c r="S521" s="1" t="s">
        <v>39</v>
      </c>
      <c r="T521" s="1">
        <v>46.619399999999999</v>
      </c>
      <c r="U521" s="1">
        <v>7.1668607999999896</v>
      </c>
      <c r="Y521" s="64">
        <f>VLOOKUP($C521,CHOOSE({1,2},Tableau2[ADRESSE],Tableau2[Num]),2,FALSE)</f>
        <v>23</v>
      </c>
      <c r="Z521" s="64">
        <f>VLOOKUP($J521,CHOOSE({1,2},Tableau2[ADRESSE],Tableau2[Num]),2,FALSE)</f>
        <v>18</v>
      </c>
      <c r="AA521" s="64" t="str">
        <f t="shared" si="8"/>
        <v>2318</v>
      </c>
    </row>
    <row r="522" spans="3:27" x14ac:dyDescent="0.25">
      <c r="C522" s="45" t="s">
        <v>106</v>
      </c>
      <c r="D522" s="1">
        <v>1734</v>
      </c>
      <c r="E522" s="1" t="s">
        <v>58</v>
      </c>
      <c r="J522" s="1" t="s">
        <v>98</v>
      </c>
      <c r="K522" s="27">
        <v>1730</v>
      </c>
      <c r="L522" s="1" t="s">
        <v>40</v>
      </c>
      <c r="M522" s="30">
        <v>15.133333333333333</v>
      </c>
      <c r="N522" s="30">
        <v>12.186999999999999</v>
      </c>
      <c r="P522" s="1" t="s">
        <v>59</v>
      </c>
      <c r="Q522" s="1">
        <v>46.768878600000001</v>
      </c>
      <c r="R522" s="1">
        <v>7.1987844000000001</v>
      </c>
      <c r="S522" s="1" t="s">
        <v>41</v>
      </c>
      <c r="T522" s="1">
        <v>46.751784099999902</v>
      </c>
      <c r="U522" s="1">
        <v>7.0906704999999999</v>
      </c>
      <c r="Y522" s="64">
        <f>VLOOKUP($C522,CHOOSE({1,2},Tableau2[ADRESSE],Tableau2[Num]),2,FALSE)</f>
        <v>23</v>
      </c>
      <c r="Z522" s="64">
        <f>VLOOKUP($J522,CHOOSE({1,2},Tableau2[ADRESSE],Tableau2[Num]),2,FALSE)</f>
        <v>21</v>
      </c>
      <c r="AA522" s="64" t="str">
        <f t="shared" si="8"/>
        <v>2321</v>
      </c>
    </row>
    <row r="523" spans="3:27" x14ac:dyDescent="0.25">
      <c r="C523" s="45" t="s">
        <v>106</v>
      </c>
      <c r="D523" s="1">
        <v>1734</v>
      </c>
      <c r="E523" s="1" t="s">
        <v>58</v>
      </c>
      <c r="J523" s="1" t="s">
        <v>99</v>
      </c>
      <c r="K523" s="27">
        <v>1721</v>
      </c>
      <c r="L523" s="1" t="s">
        <v>42</v>
      </c>
      <c r="M523" s="30">
        <v>28.316666666666666</v>
      </c>
      <c r="N523" s="30">
        <v>22.384</v>
      </c>
      <c r="P523" s="1" t="s">
        <v>59</v>
      </c>
      <c r="Q523" s="1">
        <v>46.768878600000001</v>
      </c>
      <c r="R523" s="1">
        <v>7.1987844000000001</v>
      </c>
      <c r="S523" s="1" t="s">
        <v>43</v>
      </c>
      <c r="T523" s="1">
        <v>46.875567599999997</v>
      </c>
      <c r="U523" s="1">
        <v>7.0530827</v>
      </c>
      <c r="Y523" s="64">
        <f>VLOOKUP($C523,CHOOSE({1,2},Tableau2[ADRESSE],Tableau2[Num]),2,FALSE)</f>
        <v>23</v>
      </c>
      <c r="Z523" s="64">
        <f>VLOOKUP($J523,CHOOSE({1,2},Tableau2[ADRESSE],Tableau2[Num]),2,FALSE)</f>
        <v>9</v>
      </c>
      <c r="AA523" s="64" t="str">
        <f t="shared" si="8"/>
        <v>239</v>
      </c>
    </row>
    <row r="524" spans="3:27" x14ac:dyDescent="0.25">
      <c r="C524" s="45" t="s">
        <v>106</v>
      </c>
      <c r="D524" s="1">
        <v>1734</v>
      </c>
      <c r="E524" s="1" t="s">
        <v>58</v>
      </c>
      <c r="J524" s="1" t="s">
        <v>100</v>
      </c>
      <c r="K524" s="27">
        <v>2099</v>
      </c>
      <c r="L524" s="1" t="s">
        <v>44</v>
      </c>
      <c r="M524" s="30">
        <v>105.53333333333333</v>
      </c>
      <c r="N524" s="30">
        <v>149.827</v>
      </c>
      <c r="P524" s="1" t="s">
        <v>59</v>
      </c>
      <c r="Q524" s="1">
        <v>46.768878600000001</v>
      </c>
      <c r="R524" s="1">
        <v>7.1987844000000001</v>
      </c>
      <c r="S524" s="1" t="s">
        <v>45</v>
      </c>
      <c r="T524" s="1">
        <v>47.428670399999902</v>
      </c>
      <c r="U524" s="1">
        <v>7.0812714999999997</v>
      </c>
      <c r="Y524" s="64">
        <f>VLOOKUP($C524,CHOOSE({1,2},Tableau2[ADRESSE],Tableau2[Num]),2,FALSE)</f>
        <v>23</v>
      </c>
      <c r="Z524" s="64">
        <f>VLOOKUP($J524,CHOOSE({1,2},Tableau2[ADRESSE],Tableau2[Num]),2,FALSE)</f>
        <v>1</v>
      </c>
      <c r="AA524" s="64" t="str">
        <f t="shared" si="8"/>
        <v>231</v>
      </c>
    </row>
    <row r="525" spans="3:27" x14ac:dyDescent="0.25">
      <c r="C525" s="45" t="s">
        <v>106</v>
      </c>
      <c r="D525" s="1">
        <v>1734</v>
      </c>
      <c r="E525" s="1" t="s">
        <v>58</v>
      </c>
      <c r="J525" s="1" t="s">
        <v>101</v>
      </c>
      <c r="K525" s="27">
        <v>1042</v>
      </c>
      <c r="L525" s="1" t="s">
        <v>46</v>
      </c>
      <c r="M525" s="30">
        <v>64.2</v>
      </c>
      <c r="N525" s="30">
        <v>74.125</v>
      </c>
      <c r="P525" s="1" t="s">
        <v>59</v>
      </c>
      <c r="Q525" s="1">
        <v>46.768878600000001</v>
      </c>
      <c r="R525" s="1">
        <v>7.1987844000000001</v>
      </c>
      <c r="S525" s="1" t="s">
        <v>47</v>
      </c>
      <c r="T525" s="1">
        <v>46.621691899999902</v>
      </c>
      <c r="U525" s="1">
        <v>6.5910959999999896</v>
      </c>
      <c r="Y525" s="64">
        <f>VLOOKUP($C525,CHOOSE({1,2},Tableau2[ADRESSE],Tableau2[Num]),2,FALSE)</f>
        <v>23</v>
      </c>
      <c r="Z525" s="64">
        <f>VLOOKUP($J525,CHOOSE({1,2},Tableau2[ADRESSE],Tableau2[Num]),2,FALSE)</f>
        <v>12</v>
      </c>
      <c r="AA525" s="64" t="str">
        <f t="shared" si="8"/>
        <v>2312</v>
      </c>
    </row>
    <row r="526" spans="3:27" x14ac:dyDescent="0.25">
      <c r="C526" s="45" t="s">
        <v>106</v>
      </c>
      <c r="D526" s="1">
        <v>1734</v>
      </c>
      <c r="E526" s="1" t="s">
        <v>58</v>
      </c>
      <c r="J526" s="1" t="s">
        <v>102</v>
      </c>
      <c r="K526" s="27">
        <v>1523</v>
      </c>
      <c r="L526" s="1" t="s">
        <v>48</v>
      </c>
      <c r="M526" s="30">
        <v>37.883333333333333</v>
      </c>
      <c r="N526" s="30">
        <v>33.170999999999999</v>
      </c>
      <c r="P526" s="1" t="s">
        <v>59</v>
      </c>
      <c r="Q526" s="1">
        <v>46.768878600000001</v>
      </c>
      <c r="R526" s="1">
        <v>7.1987844000000001</v>
      </c>
      <c r="S526" s="1" t="s">
        <v>49</v>
      </c>
      <c r="T526" s="1">
        <v>46.764646999999997</v>
      </c>
      <c r="U526" s="1">
        <v>6.8932726999999998</v>
      </c>
      <c r="Y526" s="64">
        <f>VLOOKUP($C526,CHOOSE({1,2},Tableau2[ADRESSE],Tableau2[Num]),2,FALSE)</f>
        <v>23</v>
      </c>
      <c r="Z526" s="64">
        <f>VLOOKUP($J526,CHOOSE({1,2},Tableau2[ADRESSE],Tableau2[Num]),2,FALSE)</f>
        <v>5</v>
      </c>
      <c r="AA526" s="64" t="str">
        <f t="shared" si="8"/>
        <v>235</v>
      </c>
    </row>
    <row r="527" spans="3:27" x14ac:dyDescent="0.25">
      <c r="C527" s="45" t="s">
        <v>106</v>
      </c>
      <c r="D527" s="1">
        <v>1734</v>
      </c>
      <c r="E527" s="1" t="s">
        <v>58</v>
      </c>
      <c r="J527" s="1" t="s">
        <v>103</v>
      </c>
      <c r="K527" s="27">
        <v>1725</v>
      </c>
      <c r="L527" s="1" t="s">
        <v>50</v>
      </c>
      <c r="M527" s="30">
        <v>14.466666666666667</v>
      </c>
      <c r="N527" s="30">
        <v>10.775</v>
      </c>
      <c r="P527" s="1" t="s">
        <v>59</v>
      </c>
      <c r="Q527" s="1">
        <v>46.768878600000001</v>
      </c>
      <c r="R527" s="1">
        <v>7.1987844000000001</v>
      </c>
      <c r="S527" s="1" t="s">
        <v>51</v>
      </c>
      <c r="T527" s="1">
        <v>46.782913499999999</v>
      </c>
      <c r="U527" s="1">
        <v>7.1111233</v>
      </c>
      <c r="Y527" s="64">
        <f>VLOOKUP($C527,CHOOSE({1,2},Tableau2[ADRESSE],Tableau2[Num]),2,FALSE)</f>
        <v>23</v>
      </c>
      <c r="Z527" s="64">
        <f>VLOOKUP($J527,CHOOSE({1,2},Tableau2[ADRESSE],Tableau2[Num]),2,FALSE)</f>
        <v>2</v>
      </c>
      <c r="AA527" s="64" t="str">
        <f t="shared" si="8"/>
        <v>232</v>
      </c>
    </row>
    <row r="528" spans="3:27" x14ac:dyDescent="0.25">
      <c r="C528" s="45" t="s">
        <v>106</v>
      </c>
      <c r="D528" s="1">
        <v>1734</v>
      </c>
      <c r="E528" s="1" t="s">
        <v>58</v>
      </c>
      <c r="J528" s="1" t="s">
        <v>104</v>
      </c>
      <c r="K528" s="27">
        <v>2074</v>
      </c>
      <c r="L528" s="1" t="s">
        <v>52</v>
      </c>
      <c r="M528" s="30">
        <v>48.366666666666667</v>
      </c>
      <c r="N528" s="30">
        <v>42.570999999999998</v>
      </c>
      <c r="P528" s="1" t="s">
        <v>59</v>
      </c>
      <c r="Q528" s="1">
        <v>46.768878600000001</v>
      </c>
      <c r="R528" s="1">
        <v>7.1987844000000001</v>
      </c>
      <c r="S528" s="1" t="s">
        <v>53</v>
      </c>
      <c r="T528" s="1">
        <v>47.00788</v>
      </c>
      <c r="U528" s="1">
        <v>7.0238100000000001</v>
      </c>
      <c r="Y528" s="64">
        <f>VLOOKUP($C528,CHOOSE({1,2},Tableau2[ADRESSE],Tableau2[Num]),2,FALSE)</f>
        <v>23</v>
      </c>
      <c r="Z528" s="64">
        <f>VLOOKUP($J528,CHOOSE({1,2},Tableau2[ADRESSE],Tableau2[Num]),2,FALSE)</f>
        <v>4</v>
      </c>
      <c r="AA528" s="64" t="str">
        <f t="shared" si="8"/>
        <v>234</v>
      </c>
    </row>
    <row r="529" spans="3:27" x14ac:dyDescent="0.25">
      <c r="C529" s="45" t="s">
        <v>106</v>
      </c>
      <c r="D529" s="1">
        <v>1734</v>
      </c>
      <c r="E529" s="1" t="s">
        <v>58</v>
      </c>
      <c r="J529" s="1" t="s">
        <v>105</v>
      </c>
      <c r="K529" s="27">
        <v>1038</v>
      </c>
      <c r="L529" s="1" t="s">
        <v>54</v>
      </c>
      <c r="M529" s="30">
        <v>58.916666666666664</v>
      </c>
      <c r="N529" s="30">
        <v>52.308</v>
      </c>
      <c r="P529" s="1" t="s">
        <v>59</v>
      </c>
      <c r="Q529" s="1">
        <v>46.768878600000001</v>
      </c>
      <c r="R529" s="1">
        <v>7.1987844000000001</v>
      </c>
      <c r="S529" s="1" t="s">
        <v>55</v>
      </c>
      <c r="T529" s="1">
        <v>46.692062200000002</v>
      </c>
      <c r="U529" s="1">
        <v>6.7085869999999996</v>
      </c>
      <c r="Y529" s="64">
        <f>VLOOKUP($C529,CHOOSE({1,2},Tableau2[ADRESSE],Tableau2[Num]),2,FALSE)</f>
        <v>23</v>
      </c>
      <c r="Z529" s="64">
        <f>VLOOKUP($J529,CHOOSE({1,2},Tableau2[ADRESSE],Tableau2[Num]),2,FALSE)</f>
        <v>20</v>
      </c>
      <c r="AA529" s="64" t="str">
        <f t="shared" si="8"/>
        <v>2320</v>
      </c>
    </row>
    <row r="530" spans="3:27" x14ac:dyDescent="0.25">
      <c r="C530" s="45" t="s">
        <v>106</v>
      </c>
      <c r="D530" s="1">
        <v>1734</v>
      </c>
      <c r="E530" s="1" t="s">
        <v>58</v>
      </c>
      <c r="J530" s="1" t="s">
        <v>107</v>
      </c>
      <c r="K530" s="27">
        <v>1483</v>
      </c>
      <c r="L530" s="1" t="s">
        <v>56</v>
      </c>
      <c r="M530" s="30">
        <v>38.733333333333334</v>
      </c>
      <c r="N530" s="30">
        <v>32.854999999999997</v>
      </c>
      <c r="P530" s="1" t="s">
        <v>59</v>
      </c>
      <c r="Q530" s="1">
        <v>46.768878600000001</v>
      </c>
      <c r="R530" s="1">
        <v>7.1987844000000001</v>
      </c>
      <c r="S530" s="1" t="s">
        <v>57</v>
      </c>
      <c r="T530" s="1">
        <v>46.805825599999999</v>
      </c>
      <c r="U530" s="1">
        <v>6.8682451999999996</v>
      </c>
      <c r="Y530" s="64">
        <f>VLOOKUP($C530,CHOOSE({1,2},Tableau2[ADRESSE],Tableau2[Num]),2,FALSE)</f>
        <v>23</v>
      </c>
      <c r="Z530" s="64">
        <f>VLOOKUP($J530,CHOOSE({1,2},Tableau2[ADRESSE],Tableau2[Num]),2,FALSE)</f>
        <v>22</v>
      </c>
      <c r="AA530" s="64" t="str">
        <f t="shared" si="8"/>
        <v>2322</v>
      </c>
    </row>
    <row r="531" spans="3:27" x14ac:dyDescent="0.25">
      <c r="C531" s="45" t="s">
        <v>106</v>
      </c>
      <c r="D531" s="1">
        <v>1734</v>
      </c>
      <c r="E531" s="1" t="s">
        <v>58</v>
      </c>
      <c r="J531" s="1" t="s">
        <v>106</v>
      </c>
      <c r="K531" s="27">
        <v>1734</v>
      </c>
      <c r="L531" s="1" t="s">
        <v>58</v>
      </c>
      <c r="M531" s="30">
        <v>0</v>
      </c>
      <c r="N531" s="30">
        <v>0</v>
      </c>
      <c r="P531" s="1" t="s">
        <v>59</v>
      </c>
      <c r="Q531" s="1">
        <v>46.768878600000001</v>
      </c>
      <c r="R531" s="1">
        <v>7.1987844000000001</v>
      </c>
      <c r="S531" s="1" t="s">
        <v>59</v>
      </c>
      <c r="T531" s="1">
        <v>46.768878600000001</v>
      </c>
      <c r="U531" s="1">
        <v>7.1987844000000001</v>
      </c>
      <c r="Y531" s="64">
        <f>VLOOKUP($C531,CHOOSE({1,2},Tableau2[ADRESSE],Tableau2[Num]),2,FALSE)</f>
        <v>23</v>
      </c>
      <c r="Z531" s="64">
        <f>VLOOKUP($J531,CHOOSE({1,2},Tableau2[ADRESSE],Tableau2[Num]),2,FALSE)</f>
        <v>23</v>
      </c>
      <c r="AA531" s="64" t="str">
        <f t="shared" si="8"/>
        <v>2323</v>
      </c>
    </row>
    <row r="532" spans="3:27" x14ac:dyDescent="0.25">
      <c r="C532" s="45" t="s">
        <v>106</v>
      </c>
      <c r="D532" s="1">
        <v>1734</v>
      </c>
      <c r="E532" s="1" t="s">
        <v>58</v>
      </c>
      <c r="J532" s="1" t="s">
        <v>84</v>
      </c>
      <c r="K532" s="27">
        <v>1642</v>
      </c>
      <c r="L532" s="1" t="s">
        <v>16</v>
      </c>
      <c r="M532" s="30">
        <v>27.633333333333333</v>
      </c>
      <c r="N532" s="30">
        <v>24.905999999999999</v>
      </c>
      <c r="P532" s="1" t="s">
        <v>59</v>
      </c>
      <c r="Q532" s="1">
        <v>46.768878600000001</v>
      </c>
      <c r="R532" s="1">
        <v>7.1987844000000001</v>
      </c>
      <c r="S532" s="1" t="s">
        <v>85</v>
      </c>
      <c r="T532" s="1">
        <v>46.669365800000001</v>
      </c>
      <c r="U532" s="1">
        <v>7.0570814999999998</v>
      </c>
      <c r="Y532" s="64">
        <f>VLOOKUP($C532,CHOOSE({1,2},Tableau2[ADRESSE],Tableau2[Num]),2,FALSE)</f>
        <v>23</v>
      </c>
      <c r="Z532" s="64" t="e">
        <f>VLOOKUP($J532,CHOOSE({1,2},Tableau2[ADRESSE],Tableau2[Num]),2,FALSE)</f>
        <v>#N/A</v>
      </c>
      <c r="AA532" s="64" t="e">
        <f t="shared" si="8"/>
        <v>#N/A</v>
      </c>
    </row>
    <row r="533" spans="3:27" x14ac:dyDescent="0.25">
      <c r="C533" s="45" t="s">
        <v>106</v>
      </c>
      <c r="D533" s="1">
        <v>1734</v>
      </c>
      <c r="E533" s="1" t="s">
        <v>58</v>
      </c>
      <c r="J533" s="1" t="s">
        <v>108</v>
      </c>
      <c r="K533" s="27">
        <v>1242</v>
      </c>
      <c r="L533" s="1" t="s">
        <v>86</v>
      </c>
      <c r="M533" s="1">
        <v>1</v>
      </c>
      <c r="N533" s="1">
        <v>1</v>
      </c>
    </row>
    <row r="534" spans="3:27" x14ac:dyDescent="0.25">
      <c r="C534" s="48" t="s">
        <v>108</v>
      </c>
      <c r="J534" s="1" t="s">
        <v>108</v>
      </c>
      <c r="M534" s="1">
        <v>1</v>
      </c>
      <c r="N534" s="1">
        <v>1</v>
      </c>
    </row>
    <row r="535" spans="3:27" x14ac:dyDescent="0.25">
      <c r="C535" s="48" t="s">
        <v>108</v>
      </c>
      <c r="J535" s="1" t="s">
        <v>108</v>
      </c>
      <c r="M535" s="1">
        <v>1</v>
      </c>
      <c r="N535" s="1">
        <v>1</v>
      </c>
    </row>
    <row r="536" spans="3:27" x14ac:dyDescent="0.25">
      <c r="C536" s="48" t="s">
        <v>108</v>
      </c>
      <c r="J536" s="1" t="s">
        <v>108</v>
      </c>
      <c r="M536" s="1">
        <v>1</v>
      </c>
      <c r="N536" s="1">
        <v>1</v>
      </c>
    </row>
    <row r="537" spans="3:27" x14ac:dyDescent="0.25">
      <c r="C537" s="48" t="s">
        <v>108</v>
      </c>
      <c r="J537" s="1" t="s">
        <v>108</v>
      </c>
      <c r="M537" s="1">
        <v>1</v>
      </c>
      <c r="N537" s="1">
        <v>1</v>
      </c>
    </row>
    <row r="538" spans="3:27" x14ac:dyDescent="0.25">
      <c r="C538" s="48" t="s">
        <v>108</v>
      </c>
      <c r="J538" s="1" t="s">
        <v>108</v>
      </c>
      <c r="M538" s="1">
        <v>1</v>
      </c>
      <c r="N538" s="1">
        <v>1</v>
      </c>
    </row>
    <row r="539" spans="3:27" x14ac:dyDescent="0.25">
      <c r="C539" s="48" t="s">
        <v>108</v>
      </c>
      <c r="J539" s="1" t="s">
        <v>108</v>
      </c>
      <c r="M539" s="1">
        <v>1</v>
      </c>
      <c r="N539" s="1">
        <v>1</v>
      </c>
    </row>
    <row r="540" spans="3:27" x14ac:dyDescent="0.25">
      <c r="C540" s="48" t="s">
        <v>108</v>
      </c>
      <c r="J540" s="1" t="s">
        <v>108</v>
      </c>
      <c r="M540" s="1">
        <v>1</v>
      </c>
      <c r="N540" s="1">
        <v>1</v>
      </c>
    </row>
    <row r="541" spans="3:27" x14ac:dyDescent="0.25">
      <c r="C541" s="48" t="s">
        <v>108</v>
      </c>
      <c r="J541" s="1" t="s">
        <v>108</v>
      </c>
      <c r="M541" s="1">
        <v>1</v>
      </c>
      <c r="N541" s="1">
        <v>1</v>
      </c>
    </row>
    <row r="542" spans="3:27" x14ac:dyDescent="0.25">
      <c r="C542" s="48" t="s">
        <v>108</v>
      </c>
      <c r="J542" s="1" t="s">
        <v>108</v>
      </c>
      <c r="M542" s="1">
        <v>1</v>
      </c>
      <c r="N542" s="1">
        <v>1</v>
      </c>
    </row>
    <row r="543" spans="3:27" x14ac:dyDescent="0.25">
      <c r="C543" s="48" t="s">
        <v>108</v>
      </c>
      <c r="J543" s="1" t="s">
        <v>108</v>
      </c>
      <c r="M543" s="1">
        <v>1</v>
      </c>
      <c r="N543" s="1">
        <v>1</v>
      </c>
    </row>
    <row r="544" spans="3:27" x14ac:dyDescent="0.25">
      <c r="C544" s="48" t="s">
        <v>108</v>
      </c>
      <c r="J544" s="1" t="s">
        <v>108</v>
      </c>
      <c r="M544" s="1">
        <v>1</v>
      </c>
      <c r="N544" s="1">
        <v>1</v>
      </c>
    </row>
    <row r="545" spans="3:14" x14ac:dyDescent="0.25">
      <c r="C545" s="48" t="s">
        <v>108</v>
      </c>
      <c r="J545" s="1" t="s">
        <v>108</v>
      </c>
      <c r="M545" s="1">
        <v>1</v>
      </c>
      <c r="N545" s="1">
        <v>1</v>
      </c>
    </row>
    <row r="546" spans="3:14" x14ac:dyDescent="0.25">
      <c r="C546" s="48" t="s">
        <v>108</v>
      </c>
      <c r="J546" s="1" t="s">
        <v>108</v>
      </c>
      <c r="M546" s="1">
        <v>1</v>
      </c>
      <c r="N546" s="1">
        <v>1</v>
      </c>
    </row>
    <row r="547" spans="3:14" x14ac:dyDescent="0.25">
      <c r="C547" s="48" t="s">
        <v>108</v>
      </c>
      <c r="J547" s="1" t="s">
        <v>108</v>
      </c>
      <c r="M547" s="1">
        <v>1</v>
      </c>
      <c r="N547" s="1">
        <v>1</v>
      </c>
    </row>
    <row r="548" spans="3:14" x14ac:dyDescent="0.25">
      <c r="C548" s="48" t="s">
        <v>108</v>
      </c>
      <c r="J548" s="1" t="s">
        <v>108</v>
      </c>
      <c r="M548" s="1">
        <v>1</v>
      </c>
      <c r="N548" s="1">
        <v>1</v>
      </c>
    </row>
    <row r="549" spans="3:14" x14ac:dyDescent="0.25">
      <c r="C549" s="48" t="s">
        <v>108</v>
      </c>
      <c r="J549" s="1" t="s">
        <v>108</v>
      </c>
      <c r="M549" s="1">
        <v>1</v>
      </c>
      <c r="N549" s="1">
        <v>1</v>
      </c>
    </row>
    <row r="550" spans="3:14" x14ac:dyDescent="0.25">
      <c r="C550" s="48" t="s">
        <v>108</v>
      </c>
      <c r="J550" s="1" t="s">
        <v>108</v>
      </c>
      <c r="M550" s="1">
        <v>1</v>
      </c>
      <c r="N550" s="1">
        <v>1</v>
      </c>
    </row>
    <row r="551" spans="3:14" x14ac:dyDescent="0.25">
      <c r="C551" s="48" t="s">
        <v>108</v>
      </c>
      <c r="J551" s="1" t="s">
        <v>108</v>
      </c>
      <c r="M551" s="1">
        <v>1</v>
      </c>
      <c r="N551" s="1">
        <v>1</v>
      </c>
    </row>
    <row r="552" spans="3:14" x14ac:dyDescent="0.25">
      <c r="C552" s="48" t="s">
        <v>108</v>
      </c>
      <c r="J552" s="1" t="s">
        <v>108</v>
      </c>
      <c r="M552" s="1">
        <v>1</v>
      </c>
      <c r="N552" s="1">
        <v>1</v>
      </c>
    </row>
    <row r="553" spans="3:14" x14ac:dyDescent="0.25">
      <c r="C553" s="48" t="s">
        <v>108</v>
      </c>
      <c r="J553" s="1" t="s">
        <v>108</v>
      </c>
      <c r="M553" s="1">
        <v>1</v>
      </c>
      <c r="N553" s="1">
        <v>1</v>
      </c>
    </row>
    <row r="554" spans="3:14" x14ac:dyDescent="0.25">
      <c r="C554" s="48" t="s">
        <v>108</v>
      </c>
      <c r="J554" s="1" t="s">
        <v>108</v>
      </c>
      <c r="M554" s="1">
        <v>1</v>
      </c>
      <c r="N554" s="1">
        <v>1</v>
      </c>
    </row>
    <row r="555" spans="3:14" x14ac:dyDescent="0.25">
      <c r="C555" s="48" t="s">
        <v>108</v>
      </c>
      <c r="J555" s="1" t="s">
        <v>108</v>
      </c>
      <c r="M555" s="1">
        <v>1</v>
      </c>
      <c r="N555" s="1">
        <v>1</v>
      </c>
    </row>
    <row r="556" spans="3:14" x14ac:dyDescent="0.25">
      <c r="C556" s="48" t="s">
        <v>108</v>
      </c>
      <c r="J556" s="1" t="s">
        <v>108</v>
      </c>
      <c r="M556" s="1">
        <v>1</v>
      </c>
      <c r="N556" s="1">
        <v>1</v>
      </c>
    </row>
  </sheetData>
  <mergeCells count="5">
    <mergeCell ref="A5:E5"/>
    <mergeCell ref="F5:L5"/>
    <mergeCell ref="M5:O5"/>
    <mergeCell ref="P5:R5"/>
    <mergeCell ref="S5:U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Calculateur</vt:lpstr>
      <vt:lpstr>Adresses</vt:lpstr>
      <vt:lpstr>Donnes </vt:lpstr>
      <vt:lpstr>Mode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Varone</dc:creator>
  <cp:lastModifiedBy>Jean-Eric</cp:lastModifiedBy>
  <dcterms:created xsi:type="dcterms:W3CDTF">2019-02-07T12:52:48Z</dcterms:created>
  <dcterms:modified xsi:type="dcterms:W3CDTF">2019-02-09T09:09:57Z</dcterms:modified>
</cp:coreProperties>
</file>