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9" i="1"/>
  <c r="D20" i="1"/>
  <c r="D21" i="1"/>
  <c r="C18" i="1"/>
  <c r="C19" i="1"/>
  <c r="C20" i="1"/>
  <c r="C21" i="1"/>
  <c r="C22" i="1" l="1"/>
  <c r="D22" i="1"/>
  <c r="E11" i="1"/>
  <c r="E19" i="1"/>
  <c r="E20" i="1"/>
  <c r="E21" i="1"/>
  <c r="E18" i="1"/>
  <c r="E22" i="1" l="1"/>
  <c r="C10" i="1"/>
  <c r="C9" i="1"/>
  <c r="C8" i="1"/>
  <c r="C7" i="1"/>
  <c r="C6" i="1"/>
  <c r="C4" i="1"/>
  <c r="C3" i="1"/>
  <c r="A1" i="1"/>
</calcChain>
</file>

<file path=xl/sharedStrings.xml><?xml version="1.0" encoding="utf-8"?>
<sst xmlns="http://schemas.openxmlformats.org/spreadsheetml/2006/main" count="28" uniqueCount="17">
  <si>
    <t xml:space="preserve">poire </t>
  </si>
  <si>
    <t>banane</t>
  </si>
  <si>
    <t>pomme</t>
  </si>
  <si>
    <t>Orange</t>
  </si>
  <si>
    <t xml:space="preserve">Fruit </t>
  </si>
  <si>
    <t xml:space="preserve">Date </t>
  </si>
  <si>
    <t xml:space="preserve">Quantité </t>
  </si>
  <si>
    <t xml:space="preserve">conditionnement </t>
  </si>
  <si>
    <t>s.o</t>
  </si>
  <si>
    <t xml:space="preserve">Produits </t>
  </si>
  <si>
    <t>orange</t>
  </si>
  <si>
    <t>panier</t>
  </si>
  <si>
    <t>sachet</t>
  </si>
  <si>
    <t>Stock (critère date)</t>
  </si>
  <si>
    <t>Stock ( "s.o")</t>
  </si>
  <si>
    <t>Stock (Date ou s.o)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</si>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</sst>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2" borderId="0" xfId="0" applyNumberFormat="1" applyFill="1"/>
    <xf numFmtId="0" fontId="0" fillId="3" borderId="0" xfId="0" applyFill="1"/>
    <xf numFmtId="2" fontId="0" fillId="3" borderId="0" xfId="0" applyNumberFormat="1" applyFill="1"/>
    <xf numFmtId="14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11" totalsRowCount="1">
  <autoFilter ref="B2:E10"/>
  <tableColumns count="4">
    <tableColumn id="1" name="Fruit " totalsRowLabel="Total"/>
    <tableColumn id="2" name="conditionnement "/>
    <tableColumn id="3" name="Date " dataDxfId="3"/>
    <tableColumn id="4" name="Quantité " totalsRowFunction="sum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7:E22" totalsRowCount="1">
  <autoFilter ref="B17:E21"/>
  <tableColumns count="4">
    <tableColumn id="1" name="Produits " totalsRowLabel="Total"/>
    <tableColumn id="2" name="Stock (critère date)" totalsRowFunction="sum" dataDxfId="1">
      <calculatedColumnFormula>SUMPRODUCT((Tableau1[[Fruit ]]=Tableau2[[#This Row],[Produits ]])*(Tableau1[[conditionnement ]]=$A$4)*(ISNUMBER(Tableau1[[Date ]])),Tableau1[[Quantité ]])</calculatedColumnFormula>
    </tableColumn>
    <tableColumn id="3" name="Stock ( &quot;s.o&quot;)" totalsRowFunction="sum" dataDxfId="0">
      <calculatedColumnFormula>SUMPRODUCT((Tableau1[[Fruit ]]=Tableau2[[#This Row],[Produits ]])*(Tableau1[[conditionnement ]]=$A$4)*(ISTEXT(Tableau1[[Date ]])),Tableau1[[Quantité ]])</calculatedColumnFormula>
    </tableColumn>
    <tableColumn id="4" name="Stock (Date ou s.o)" totalsRowFunction="sum" dataDxfId="2">
      <calculatedColumnFormula>SUM(Tableau2[[#This Row],[Stock (critère date)]:[Stock ( "s.o")]])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selection activeCell="H10" sqref="H10"/>
    </sheetView>
  </sheetViews>
  <sheetFormatPr baseColWidth="10" defaultRowHeight="15" x14ac:dyDescent="0.25"/>
  <cols>
    <col min="1" max="1" width="10.5703125" bestFit="1" customWidth="1"/>
    <col min="3" max="3" width="20" customWidth="1"/>
    <col min="4" max="4" width="17.7109375" customWidth="1"/>
    <col min="5" max="5" width="19.5703125" customWidth="1"/>
  </cols>
  <sheetData>
    <row r="1" spans="1:5" x14ac:dyDescent="0.25">
      <c r="A1" s="2">
        <f ca="1">TODAY()</f>
        <v>42797</v>
      </c>
    </row>
    <row r="2" spans="1:5" x14ac:dyDescent="0.25">
      <c r="A2" s="3" t="s">
        <v>8</v>
      </c>
      <c r="B2" t="s">
        <v>4</v>
      </c>
      <c r="C2" t="s">
        <v>7</v>
      </c>
      <c r="D2" t="s">
        <v>5</v>
      </c>
      <c r="E2" t="s">
        <v>6</v>
      </c>
    </row>
    <row r="3" spans="1:5" x14ac:dyDescent="0.25">
      <c r="B3" t="s">
        <v>1</v>
      </c>
      <c r="C3" t="str">
        <f>A4</f>
        <v>panier</v>
      </c>
      <c r="D3" s="5" t="s">
        <v>8</v>
      </c>
      <c r="E3">
        <v>2</v>
      </c>
    </row>
    <row r="4" spans="1:5" x14ac:dyDescent="0.25">
      <c r="A4" s="4" t="s">
        <v>11</v>
      </c>
      <c r="B4" t="s">
        <v>2</v>
      </c>
      <c r="C4" t="str">
        <f>A4</f>
        <v>panier</v>
      </c>
      <c r="D4" s="5">
        <v>43453</v>
      </c>
      <c r="E4">
        <v>1</v>
      </c>
    </row>
    <row r="5" spans="1:5" x14ac:dyDescent="0.25">
      <c r="B5" t="s">
        <v>0</v>
      </c>
      <c r="C5" t="s">
        <v>12</v>
      </c>
      <c r="D5" s="5" t="s">
        <v>8</v>
      </c>
      <c r="E5">
        <v>4</v>
      </c>
    </row>
    <row r="6" spans="1:5" x14ac:dyDescent="0.25">
      <c r="B6" t="s">
        <v>10</v>
      </c>
      <c r="C6" t="str">
        <f>A4</f>
        <v>panier</v>
      </c>
      <c r="D6" s="5">
        <v>43453</v>
      </c>
      <c r="E6">
        <v>5</v>
      </c>
    </row>
    <row r="7" spans="1:5" x14ac:dyDescent="0.25">
      <c r="B7" t="s">
        <v>1</v>
      </c>
      <c r="C7" t="str">
        <f>A4</f>
        <v>panier</v>
      </c>
      <c r="D7" s="5">
        <v>47836</v>
      </c>
      <c r="E7">
        <v>2</v>
      </c>
    </row>
    <row r="8" spans="1:5" x14ac:dyDescent="0.25">
      <c r="B8" t="s">
        <v>2</v>
      </c>
      <c r="C8" t="str">
        <f>A4</f>
        <v>panier</v>
      </c>
      <c r="D8" s="5">
        <v>44184</v>
      </c>
      <c r="E8">
        <v>1</v>
      </c>
    </row>
    <row r="9" spans="1:5" x14ac:dyDescent="0.25">
      <c r="B9" t="s">
        <v>10</v>
      </c>
      <c r="C9" t="str">
        <f>A4</f>
        <v>panier</v>
      </c>
      <c r="D9" s="5">
        <v>36879</v>
      </c>
      <c r="E9">
        <v>2</v>
      </c>
    </row>
    <row r="10" spans="1:5" x14ac:dyDescent="0.25">
      <c r="B10" t="s">
        <v>0</v>
      </c>
      <c r="C10" t="str">
        <f>A4</f>
        <v>panier</v>
      </c>
      <c r="D10" s="5" t="s">
        <v>8</v>
      </c>
      <c r="E10">
        <v>1</v>
      </c>
    </row>
    <row r="11" spans="1:5" x14ac:dyDescent="0.25">
      <c r="B11" t="s">
        <v>16</v>
      </c>
      <c r="E11">
        <f>SUBTOTAL(109,Tableau1[[Quantité ]])</f>
        <v>18</v>
      </c>
    </row>
    <row r="12" spans="1:5" x14ac:dyDescent="0.25">
      <c r="B12" s="1"/>
    </row>
    <row r="13" spans="1:5" x14ac:dyDescent="0.25">
      <c r="B13" s="1"/>
    </row>
    <row r="14" spans="1:5" x14ac:dyDescent="0.25">
      <c r="B14" s="1"/>
    </row>
    <row r="15" spans="1:5" x14ac:dyDescent="0.25">
      <c r="B15" s="1"/>
    </row>
    <row r="16" spans="1:5" x14ac:dyDescent="0.25">
      <c r="B16" s="1"/>
    </row>
    <row r="17" spans="2:5" x14ac:dyDescent="0.25">
      <c r="B17" t="s">
        <v>9</v>
      </c>
      <c r="C17" t="s">
        <v>13</v>
      </c>
      <c r="D17" t="s">
        <v>14</v>
      </c>
      <c r="E17" t="s">
        <v>15</v>
      </c>
    </row>
    <row r="18" spans="2:5" x14ac:dyDescent="0.25">
      <c r="B18" t="s">
        <v>1</v>
      </c>
      <c r="C18">
        <f>SUMPRODUCT((Tableau1[[Fruit ]]=Tableau2[[#This Row],[Produits ]])*(Tableau1[[conditionnement ]]=$A$4)*(ISNUMBER(Tableau1[[Date ]])),Tableau1[[Quantité ]])</f>
        <v>2</v>
      </c>
      <c r="D18">
        <f>SUMPRODUCT((Tableau1[[Fruit ]]=Tableau2[[#This Row],[Produits ]])*(Tableau1[[conditionnement ]]=$A$4)*(ISTEXT(Tableau1[[Date ]])),Tableau1[[Quantité ]])</f>
        <v>2</v>
      </c>
      <c r="E18">
        <f>SUM(Tableau2[[#This Row],[Stock (critère date)]:[Stock ( "s.o")]])</f>
        <v>4</v>
      </c>
    </row>
    <row r="19" spans="2:5" x14ac:dyDescent="0.25">
      <c r="B19" t="s">
        <v>2</v>
      </c>
      <c r="C19">
        <f>SUMPRODUCT((Tableau1[[Fruit ]]=Tableau2[[#This Row],[Produits ]])*(Tableau1[[conditionnement ]]=$A$4)*(ISNUMBER(Tableau1[[Date ]])),Tableau1[[Quantité ]])</f>
        <v>2</v>
      </c>
      <c r="D19">
        <f>SUMPRODUCT((Tableau1[[Fruit ]]=Tableau2[[#This Row],[Produits ]])*(Tableau1[[conditionnement ]]=$A$4)*(ISTEXT(Tableau1[[Date ]])),Tableau1[[Quantité ]])</f>
        <v>0</v>
      </c>
      <c r="E19">
        <f>SUM(Tableau2[[#This Row],[Stock (critère date)]:[Stock ( "s.o")]])</f>
        <v>2</v>
      </c>
    </row>
    <row r="20" spans="2:5" x14ac:dyDescent="0.25">
      <c r="B20" t="s">
        <v>0</v>
      </c>
      <c r="C20">
        <f>SUMPRODUCT((Tableau1[[Fruit ]]=Tableau2[[#This Row],[Produits ]])*(Tableau1[[conditionnement ]]=$A$4)*(ISNUMBER(Tableau1[[Date ]])),Tableau1[[Quantité ]])</f>
        <v>0</v>
      </c>
      <c r="D20">
        <f>SUMPRODUCT((Tableau1[[Fruit ]]=Tableau2[[#This Row],[Produits ]])*(Tableau1[[conditionnement ]]=$A$4)*(ISTEXT(Tableau1[[Date ]])),Tableau1[[Quantité ]])</f>
        <v>1</v>
      </c>
      <c r="E20">
        <f>SUM(Tableau2[[#This Row],[Stock (critère date)]:[Stock ( "s.o")]])</f>
        <v>1</v>
      </c>
    </row>
    <row r="21" spans="2:5" x14ac:dyDescent="0.25">
      <c r="B21" t="s">
        <v>3</v>
      </c>
      <c r="C21">
        <f>SUMPRODUCT((Tableau1[[Fruit ]]=Tableau2[[#This Row],[Produits ]])*(Tableau1[[conditionnement ]]=$A$4)*(ISNUMBER(Tableau1[[Date ]])),Tableau1[[Quantité ]])</f>
        <v>7</v>
      </c>
      <c r="D21">
        <f>SUMPRODUCT((Tableau1[[Fruit ]]=Tableau2[[#This Row],[Produits ]])*(Tableau1[[conditionnement ]]=$A$4)*(ISTEXT(Tableau1[[Date ]])),Tableau1[[Quantité ]])</f>
        <v>0</v>
      </c>
      <c r="E21">
        <f>SUM(Tableau2[[#This Row],[Stock (critère date)]:[Stock ( "s.o")]])</f>
        <v>7</v>
      </c>
    </row>
    <row r="22" spans="2:5" x14ac:dyDescent="0.25">
      <c r="B22" t="s">
        <v>16</v>
      </c>
      <c r="C22">
        <f>SUBTOTAL(109,Tableau2[Stock (critère date)])</f>
        <v>11</v>
      </c>
      <c r="D22">
        <f>SUBTOTAL(109,Tableau2[Stock ( "s.o")])</f>
        <v>3</v>
      </c>
      <c r="E22">
        <f>SUBTOTAL(109,Tableau2[Stock (Date ou s.o)])</f>
        <v>14</v>
      </c>
    </row>
  </sheetData>
  <dataValidations count="1">
    <dataValidation type="list" allowBlank="1" showInputMessage="1" sqref="D3:D10">
      <formula1>$A$2:$A$4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GALL, Florian</dc:creator>
  <cp:lastModifiedBy>Jean-Eric Pelouas</cp:lastModifiedBy>
  <dcterms:created xsi:type="dcterms:W3CDTF">2017-03-03T13:47:29Z</dcterms:created>
  <dcterms:modified xsi:type="dcterms:W3CDTF">2017-03-03T20:33:41Z</dcterms:modified>
</cp:coreProperties>
</file>