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504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85EF419-A11A-4609-B919-4711322A48D5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objectif 2" sheetId="5" r:id="rId1"/>
  </sheets>
  <calcPr calcId="191029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0" i="5" l="1"/>
  <c r="D2" i="5"/>
  <c r="D10" i="5" s="1"/>
  <c r="D3" i="5"/>
  <c r="D4" i="5"/>
  <c r="D5" i="5"/>
  <c r="D6" i="5"/>
  <c r="D7" i="5"/>
  <c r="D8" i="5"/>
  <c r="D9" i="5"/>
</calcChain>
</file>

<file path=xl/sharedStrings.xml><?xml version="1.0" encoding="utf-8"?>
<sst xmlns="http://schemas.openxmlformats.org/spreadsheetml/2006/main" count="42" uniqueCount="21">
  <si>
    <t>Total général</t>
  </si>
  <si>
    <t>vendeur</t>
  </si>
  <si>
    <t>a</t>
  </si>
  <si>
    <t>b</t>
  </si>
  <si>
    <t>c</t>
  </si>
  <si>
    <t>d</t>
  </si>
  <si>
    <t>e</t>
  </si>
  <si>
    <t>f</t>
  </si>
  <si>
    <t>g</t>
  </si>
  <si>
    <t>h</t>
  </si>
  <si>
    <t>type de région</t>
  </si>
  <si>
    <t>forte</t>
  </si>
  <si>
    <t>faible</t>
  </si>
  <si>
    <t>vente</t>
  </si>
  <si>
    <t>objectif</t>
  </si>
  <si>
    <t>Objectif</t>
  </si>
  <si>
    <t>Σ vente</t>
  </si>
  <si>
    <t>Σ objectif</t>
  </si>
  <si>
    <t>Total Σ vente</t>
  </si>
  <si>
    <t>Total Σ objectif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</si>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</sst>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NumberFormat="1" applyFont="1" applyFill="1" applyBorder="1" applyAlignment="1" applyProtection="1"/>
    <xf numFmtId="164" fontId="0" fillId="0" borderId="0" xfId="0" applyNumberFormat="1" applyFont="1" applyFill="1" applyBorder="1" applyAlignment="1" applyProtection="1"/>
  </cellXfs>
  <cellStyles count="1">
    <cellStyle name="Normal" xfId="0" builtinId="0"/>
  </cellStyles>
  <dxfs count="9">
    <dxf>
      <numFmt numFmtId="164" formatCode="#,##0_ ;[Red]\-#,##0\ "/>
    </dxf>
    <dxf>
      <numFmt numFmtId="164" formatCode="#,##0_ ;[Red]\-#,##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42.883502777775" createdVersion="6" refreshedVersion="6" minRefreshableVersion="3" recordCount="8" xr:uid="{F204949E-A723-418A-8D42-9F9A9679BE4B}">
  <cacheSource type="worksheet">
    <worksheetSource name="t_vendeur_Ca4"/>
  </cacheSource>
  <cacheFields count="4">
    <cacheField name="vendeur" numFmtId="0">
      <sharedItems count="8">
        <s v="a"/>
        <s v="b"/>
        <s v="c"/>
        <s v="d"/>
        <s v="e"/>
        <s v="f"/>
        <s v="g"/>
        <s v="h"/>
      </sharedItems>
    </cacheField>
    <cacheField name="type de région" numFmtId="0">
      <sharedItems count="2">
        <s v="forte"/>
        <s v="faible"/>
      </sharedItems>
    </cacheField>
    <cacheField name="vente" numFmtId="0">
      <sharedItems containsSemiMixedTypes="0" containsString="0" containsNumber="1" containsInteger="1" minValue="10" maxValue="56"/>
    </cacheField>
    <cacheField name="objectif" numFmtId="0">
      <sharedItems containsSemiMixedTypes="0" containsString="0" containsNumber="1" containsInteger="1" minValue="30" maxValue="5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n v="10"/>
    <n v="100"/>
  </r>
  <r>
    <x v="1"/>
    <x v="1"/>
    <n v="15"/>
    <n v="30"/>
  </r>
  <r>
    <x v="2"/>
    <x v="0"/>
    <n v="14"/>
    <n v="140"/>
  </r>
  <r>
    <x v="3"/>
    <x v="1"/>
    <n v="48"/>
    <n v="96"/>
  </r>
  <r>
    <x v="4"/>
    <x v="0"/>
    <n v="56"/>
    <n v="560"/>
  </r>
  <r>
    <x v="5"/>
    <x v="0"/>
    <n v="22"/>
    <n v="220"/>
  </r>
  <r>
    <x v="6"/>
    <x v="1"/>
    <n v="24"/>
    <n v="48"/>
  </r>
  <r>
    <x v="7"/>
    <x v="1"/>
    <n v="26"/>
    <n v="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291737E-EA09-4EA7-A7DD-6F3339854B02}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J1:P11" firstHeaderRow="0" firstDataRow="2" firstDataCol="1"/>
  <pivotFields count="4"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Col" compact="0" outline="0" showAll="0">
      <items count="3">
        <item x="1"/>
        <item x="0"/>
        <item t="default"/>
      </items>
    </pivotField>
    <pivotField dataField="1" compact="0" outline="0" showAll="0"/>
    <pivotField dataField="1" compact="0" outline="0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Σ vente" fld="2" baseField="0" baseItem="0"/>
    <dataField name="Σ objectif" fld="3" baseField="0" baseItem="0"/>
  </dataFields>
  <formats count="1">
    <format dxfId="8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vendeur_Ca4" displayName="t_vendeur_Ca4" ref="A1:D10" totalsRowCount="1" headerRowCellStyle="Normal" dataCellStyle="Normal">
  <autoFilter ref="A1:D9" xr:uid="{00000000-0009-0000-0100-000003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vendeur" totalsRowLabel="Total" dataCellStyle="Normal" totalsRowCellStyle="Normal"/>
    <tableColumn id="3" xr3:uid="{00000000-0010-0000-0000-000003000000}" name="type de région" dataCellStyle="Normal" totalsRowCellStyle="Normal"/>
    <tableColumn id="2" xr3:uid="{00000000-0010-0000-0000-000002000000}" name="vente" totalsRowFunction="sum" dataDxfId="1" totalsRowDxfId="2" dataCellStyle="Normal"/>
    <tableColumn id="4" xr3:uid="{2A1FB031-128B-40F5-812D-E978F81174DE}" name="objectif" totalsRowFunction="sum" dataDxfId="0" dataCellStyle="Normal" totalsRowCellStyle="Normal">
      <calculatedColumnFormula>VLOOKUP(t_vendeur_Ca4[[#This Row],[type de région]],Tableau1[],2,FALSE)*t_vendeur_Ca4[[#This Row],[vente]]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57AD15-4769-443D-8140-789DC3F0EDED}" name="Tableau1" displayName="Tableau1" ref="F1:G3" totalsRowShown="0">
  <autoFilter ref="F1:G3" xr:uid="{7BB08CDA-0A23-4E38-8035-91DA5D71E05F}">
    <filterColumn colId="0" hiddenButton="1"/>
    <filterColumn colId="1" hiddenButton="1"/>
  </autoFilter>
  <tableColumns count="2">
    <tableColumn id="1" xr3:uid="{B11B6F94-5B37-4B6B-93B4-AA0AF8AE1F11}" name="type de région"/>
    <tableColumn id="2" xr3:uid="{2B73167F-05FA-461A-9EE1-16175B639E18}" name="Objectif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showGridLines="0" tabSelected="1" workbookViewId="0">
      <selection activeCell="G9" sqref="G9"/>
    </sheetView>
  </sheetViews>
  <sheetFormatPr baseColWidth="10" defaultColWidth="11.42578125" defaultRowHeight="15" x14ac:dyDescent="0.25"/>
  <cols>
    <col min="1" max="1" width="8.42578125" bestFit="1" customWidth="1"/>
    <col min="2" max="2" width="13.85546875" bestFit="1" customWidth="1"/>
    <col min="3" max="3" width="6.140625" bestFit="1" customWidth="1"/>
    <col min="4" max="4" width="7.85546875" bestFit="1" customWidth="1"/>
    <col min="6" max="6" width="13.85546875" bestFit="1" customWidth="1"/>
    <col min="7" max="7" width="8.140625" bestFit="1" customWidth="1"/>
    <col min="10" max="10" width="12.5703125" bestFit="1" customWidth="1"/>
    <col min="11" max="14" width="9.28515625" bestFit="1" customWidth="1"/>
    <col min="15" max="15" width="12.42578125" bestFit="1" customWidth="1"/>
    <col min="16" max="16" width="14.140625" bestFit="1" customWidth="1"/>
  </cols>
  <sheetData>
    <row r="1" spans="1:16" x14ac:dyDescent="0.25">
      <c r="A1" t="s">
        <v>1</v>
      </c>
      <c r="B1" t="s">
        <v>10</v>
      </c>
      <c r="C1" t="s">
        <v>13</v>
      </c>
      <c r="D1" t="s">
        <v>14</v>
      </c>
      <c r="F1" t="s">
        <v>10</v>
      </c>
      <c r="G1" t="s">
        <v>15</v>
      </c>
      <c r="K1" t="s">
        <v>12</v>
      </c>
      <c r="M1" t="s">
        <v>11</v>
      </c>
      <c r="O1" t="s">
        <v>18</v>
      </c>
      <c r="P1" t="s">
        <v>19</v>
      </c>
    </row>
    <row r="2" spans="1:16" x14ac:dyDescent="0.25">
      <c r="A2" t="s">
        <v>2</v>
      </c>
      <c r="B2" t="s">
        <v>11</v>
      </c>
      <c r="C2" s="1">
        <v>10</v>
      </c>
      <c r="D2" s="1">
        <f>VLOOKUP(t_vendeur_Ca4[[#This Row],[type de région]],Tableau1[],2,FALSE)*t_vendeur_Ca4[[#This Row],[vente]]</f>
        <v>100</v>
      </c>
      <c r="F2" t="s">
        <v>12</v>
      </c>
      <c r="G2">
        <v>2</v>
      </c>
      <c r="K2" t="s">
        <v>16</v>
      </c>
      <c r="L2" t="s">
        <v>17</v>
      </c>
      <c r="M2" t="s">
        <v>16</v>
      </c>
      <c r="N2" t="s">
        <v>17</v>
      </c>
    </row>
    <row r="3" spans="1:16" x14ac:dyDescent="0.25">
      <c r="A3" t="s">
        <v>3</v>
      </c>
      <c r="B3" t="s">
        <v>12</v>
      </c>
      <c r="C3" s="1">
        <v>15</v>
      </c>
      <c r="D3" s="1">
        <f>VLOOKUP(t_vendeur_Ca4[[#This Row],[type de région]],Tableau1[],2,FALSE)*t_vendeur_Ca4[[#This Row],[vente]]</f>
        <v>30</v>
      </c>
      <c r="F3" t="s">
        <v>11</v>
      </c>
      <c r="G3">
        <v>10</v>
      </c>
      <c r="J3" t="s">
        <v>2</v>
      </c>
      <c r="K3" s="1"/>
      <c r="L3" s="1"/>
      <c r="M3" s="1">
        <v>10</v>
      </c>
      <c r="N3" s="1">
        <v>100</v>
      </c>
      <c r="O3" s="1">
        <v>10</v>
      </c>
      <c r="P3" s="1">
        <v>100</v>
      </c>
    </row>
    <row r="4" spans="1:16" x14ac:dyDescent="0.25">
      <c r="A4" t="s">
        <v>4</v>
      </c>
      <c r="B4" t="s">
        <v>11</v>
      </c>
      <c r="C4" s="1">
        <v>14</v>
      </c>
      <c r="D4" s="1">
        <f>VLOOKUP(t_vendeur_Ca4[[#This Row],[type de région]],Tableau1[],2,FALSE)*t_vendeur_Ca4[[#This Row],[vente]]</f>
        <v>140</v>
      </c>
      <c r="J4" t="s">
        <v>3</v>
      </c>
      <c r="K4" s="1">
        <v>15</v>
      </c>
      <c r="L4" s="1">
        <v>30</v>
      </c>
      <c r="M4" s="1"/>
      <c r="N4" s="1"/>
      <c r="O4" s="1">
        <v>15</v>
      </c>
      <c r="P4" s="1">
        <v>30</v>
      </c>
    </row>
    <row r="5" spans="1:16" x14ac:dyDescent="0.25">
      <c r="A5" t="s">
        <v>5</v>
      </c>
      <c r="B5" t="s">
        <v>12</v>
      </c>
      <c r="C5" s="1">
        <v>48</v>
      </c>
      <c r="D5" s="1">
        <f>VLOOKUP(t_vendeur_Ca4[[#This Row],[type de région]],Tableau1[],2,FALSE)*t_vendeur_Ca4[[#This Row],[vente]]</f>
        <v>96</v>
      </c>
      <c r="J5" t="s">
        <v>4</v>
      </c>
      <c r="K5" s="1"/>
      <c r="L5" s="1"/>
      <c r="M5" s="1">
        <v>14</v>
      </c>
      <c r="N5" s="1">
        <v>140</v>
      </c>
      <c r="O5" s="1">
        <v>14</v>
      </c>
      <c r="P5" s="1">
        <v>140</v>
      </c>
    </row>
    <row r="6" spans="1:16" x14ac:dyDescent="0.25">
      <c r="A6" t="s">
        <v>6</v>
      </c>
      <c r="B6" t="s">
        <v>11</v>
      </c>
      <c r="C6" s="1">
        <v>56</v>
      </c>
      <c r="D6" s="1">
        <f>VLOOKUP(t_vendeur_Ca4[[#This Row],[type de région]],Tableau1[],2,FALSE)*t_vendeur_Ca4[[#This Row],[vente]]</f>
        <v>560</v>
      </c>
      <c r="J6" t="s">
        <v>5</v>
      </c>
      <c r="K6" s="1">
        <v>48</v>
      </c>
      <c r="L6" s="1">
        <v>96</v>
      </c>
      <c r="M6" s="1"/>
      <c r="N6" s="1"/>
      <c r="O6" s="1">
        <v>48</v>
      </c>
      <c r="P6" s="1">
        <v>96</v>
      </c>
    </row>
    <row r="7" spans="1:16" x14ac:dyDescent="0.25">
      <c r="A7" t="s">
        <v>7</v>
      </c>
      <c r="B7" t="s">
        <v>11</v>
      </c>
      <c r="C7" s="1">
        <v>22</v>
      </c>
      <c r="D7" s="1">
        <f>VLOOKUP(t_vendeur_Ca4[[#This Row],[type de région]],Tableau1[],2,FALSE)*t_vendeur_Ca4[[#This Row],[vente]]</f>
        <v>220</v>
      </c>
      <c r="J7" t="s">
        <v>6</v>
      </c>
      <c r="K7" s="1"/>
      <c r="L7" s="1"/>
      <c r="M7" s="1">
        <v>56</v>
      </c>
      <c r="N7" s="1">
        <v>560</v>
      </c>
      <c r="O7" s="1">
        <v>56</v>
      </c>
      <c r="P7" s="1">
        <v>560</v>
      </c>
    </row>
    <row r="8" spans="1:16" x14ac:dyDescent="0.25">
      <c r="A8" t="s">
        <v>8</v>
      </c>
      <c r="B8" t="s">
        <v>12</v>
      </c>
      <c r="C8" s="1">
        <v>24</v>
      </c>
      <c r="D8" s="1">
        <f>VLOOKUP(t_vendeur_Ca4[[#This Row],[type de région]],Tableau1[],2,FALSE)*t_vendeur_Ca4[[#This Row],[vente]]</f>
        <v>48</v>
      </c>
      <c r="J8" t="s">
        <v>7</v>
      </c>
      <c r="K8" s="1"/>
      <c r="L8" s="1"/>
      <c r="M8" s="1">
        <v>22</v>
      </c>
      <c r="N8" s="1">
        <v>220</v>
      </c>
      <c r="O8" s="1">
        <v>22</v>
      </c>
      <c r="P8" s="1">
        <v>220</v>
      </c>
    </row>
    <row r="9" spans="1:16" x14ac:dyDescent="0.25">
      <c r="A9" t="s">
        <v>9</v>
      </c>
      <c r="B9" t="s">
        <v>12</v>
      </c>
      <c r="C9" s="1">
        <v>26</v>
      </c>
      <c r="D9" s="1">
        <f>VLOOKUP(t_vendeur_Ca4[[#This Row],[type de région]],Tableau1[],2,FALSE)*t_vendeur_Ca4[[#This Row],[vente]]</f>
        <v>52</v>
      </c>
      <c r="J9" t="s">
        <v>8</v>
      </c>
      <c r="K9" s="1">
        <v>24</v>
      </c>
      <c r="L9" s="1">
        <v>48</v>
      </c>
      <c r="M9" s="1"/>
      <c r="N9" s="1"/>
      <c r="O9" s="1">
        <v>24</v>
      </c>
      <c r="P9" s="1">
        <v>48</v>
      </c>
    </row>
    <row r="10" spans="1:16" x14ac:dyDescent="0.25">
      <c r="A10" s="2" t="s">
        <v>20</v>
      </c>
      <c r="B10" s="2"/>
      <c r="C10" s="3">
        <f>SUBTOTAL(109,t_vendeur_Ca4[vente])</f>
        <v>215</v>
      </c>
      <c r="D10" s="3">
        <f>SUBTOTAL(109,t_vendeur_Ca4[objectif])</f>
        <v>1246</v>
      </c>
      <c r="J10" t="s">
        <v>9</v>
      </c>
      <c r="K10" s="1">
        <v>26</v>
      </c>
      <c r="L10" s="1">
        <v>52</v>
      </c>
      <c r="M10" s="1"/>
      <c r="N10" s="1"/>
      <c r="O10" s="1">
        <v>26</v>
      </c>
      <c r="P10" s="1">
        <v>52</v>
      </c>
    </row>
    <row r="11" spans="1:16" x14ac:dyDescent="0.25">
      <c r="J11" t="s">
        <v>0</v>
      </c>
      <c r="K11" s="1">
        <v>113</v>
      </c>
      <c r="L11" s="1">
        <v>226</v>
      </c>
      <c r="M11" s="1">
        <v>102</v>
      </c>
      <c r="N11" s="1">
        <v>1020</v>
      </c>
      <c r="O11" s="1">
        <v>215</v>
      </c>
      <c r="P11" s="1">
        <v>1246</v>
      </c>
    </row>
  </sheetData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objectif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Jean-Eric Pelouas</cp:lastModifiedBy>
  <dcterms:created xsi:type="dcterms:W3CDTF">2016-03-21T09:48:14Z</dcterms:created>
  <dcterms:modified xsi:type="dcterms:W3CDTF">2019-03-18T20:14:53Z</dcterms:modified>
</cp:coreProperties>
</file>