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F8C13341-5FA4-4454-AD22-EE98AE9783D0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hterm G" sheetId="1" r:id="rId1"/>
    <sheet name="Power Query" sheetId="2" r:id="rId2"/>
  </sheets>
  <definedNames>
    <definedName name="_xlnm._FilterDatabase" localSheetId="0" hidden="1">'hterm G'!$A$2:$O$382</definedName>
    <definedName name="ExternalData_1" localSheetId="1" hidden="1">'Power Query'!$L$1:$O$381</definedName>
    <definedName name="ExternalData_2" localSheetId="1" hidden="1">'Power Query'!$R$1:$S$55</definedName>
    <definedName name="_xlnm.Print_Area" localSheetId="0">'hterm G'!$A$2:$N$382</definedName>
    <definedName name="_xlnm.Print_Titles" localSheetId="0">'hterm G'!$2:$2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V4" i="2" l="1"/>
  <c r="V2" i="2"/>
  <c r="V3" i="2"/>
  <c r="AD119" i="1" l="1"/>
  <c r="AG171" i="1"/>
  <c r="AE177" i="1"/>
  <c r="AG187" i="1"/>
  <c r="AE235" i="1"/>
  <c r="AG240" i="1"/>
  <c r="AE243" i="1"/>
  <c r="AG248" i="1"/>
  <c r="AE251" i="1"/>
  <c r="AE259" i="1"/>
  <c r="AG308" i="1"/>
  <c r="AG316" i="1"/>
  <c r="AG324" i="1"/>
  <c r="AF377" i="1"/>
  <c r="AF381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AE176" i="1" s="1"/>
  <c r="T177" i="1"/>
  <c r="T178" i="1"/>
  <c r="T179" i="1"/>
  <c r="AG179" i="1" s="1"/>
  <c r="T180" i="1"/>
  <c r="T181" i="1"/>
  <c r="T182" i="1"/>
  <c r="T183" i="1"/>
  <c r="T184" i="1"/>
  <c r="T185" i="1"/>
  <c r="T186" i="1"/>
  <c r="T187" i="1"/>
  <c r="T188" i="1"/>
  <c r="T189" i="1"/>
  <c r="T190" i="1"/>
  <c r="T191" i="1"/>
  <c r="AE191" i="1" s="1"/>
  <c r="T192" i="1"/>
  <c r="T193" i="1"/>
  <c r="T194" i="1"/>
  <c r="T195" i="1"/>
  <c r="AE195" i="1" s="1"/>
  <c r="T196" i="1"/>
  <c r="T197" i="1"/>
  <c r="T198" i="1"/>
  <c r="T199" i="1"/>
  <c r="AE199" i="1" s="1"/>
  <c r="T200" i="1"/>
  <c r="T201" i="1"/>
  <c r="T202" i="1"/>
  <c r="T203" i="1"/>
  <c r="AE203" i="1" s="1"/>
  <c r="T204" i="1"/>
  <c r="T205" i="1"/>
  <c r="T206" i="1"/>
  <c r="T207" i="1"/>
  <c r="AE207" i="1" s="1"/>
  <c r="T208" i="1"/>
  <c r="T209" i="1"/>
  <c r="T210" i="1"/>
  <c r="T211" i="1"/>
  <c r="AE211" i="1" s="1"/>
  <c r="T212" i="1"/>
  <c r="T213" i="1"/>
  <c r="T214" i="1"/>
  <c r="T215" i="1"/>
  <c r="AE215" i="1" s="1"/>
  <c r="T216" i="1"/>
  <c r="T217" i="1"/>
  <c r="T218" i="1"/>
  <c r="T219" i="1"/>
  <c r="AE219" i="1" s="1"/>
  <c r="T220" i="1"/>
  <c r="T221" i="1"/>
  <c r="T222" i="1"/>
  <c r="T223" i="1"/>
  <c r="AE223" i="1" s="1"/>
  <c r="T224" i="1"/>
  <c r="T225" i="1"/>
  <c r="T226" i="1"/>
  <c r="T227" i="1"/>
  <c r="AE227" i="1" s="1"/>
  <c r="T228" i="1"/>
  <c r="T229" i="1"/>
  <c r="T230" i="1"/>
  <c r="T231" i="1"/>
  <c r="AE231" i="1" s="1"/>
  <c r="T232" i="1"/>
  <c r="T233" i="1"/>
  <c r="T234" i="1"/>
  <c r="T235" i="1"/>
  <c r="T236" i="1"/>
  <c r="T237" i="1"/>
  <c r="T238" i="1"/>
  <c r="T239" i="1"/>
  <c r="AE239" i="1" s="1"/>
  <c r="T240" i="1"/>
  <c r="AF240" i="1" s="1"/>
  <c r="T241" i="1"/>
  <c r="T242" i="1"/>
  <c r="T243" i="1"/>
  <c r="T244" i="1"/>
  <c r="AF244" i="1" s="1"/>
  <c r="T245" i="1"/>
  <c r="T246" i="1"/>
  <c r="T247" i="1"/>
  <c r="AE247" i="1" s="1"/>
  <c r="T248" i="1"/>
  <c r="AF248" i="1" s="1"/>
  <c r="T249" i="1"/>
  <c r="T250" i="1"/>
  <c r="T251" i="1"/>
  <c r="T252" i="1"/>
  <c r="AF252" i="1" s="1"/>
  <c r="T253" i="1"/>
  <c r="T254" i="1"/>
  <c r="T255" i="1"/>
  <c r="AE255" i="1" s="1"/>
  <c r="T256" i="1"/>
  <c r="AF256" i="1" s="1"/>
  <c r="T257" i="1"/>
  <c r="T258" i="1"/>
  <c r="T259" i="1"/>
  <c r="T260" i="1"/>
  <c r="T261" i="1"/>
  <c r="T262" i="1"/>
  <c r="T263" i="1"/>
  <c r="AE263" i="1" s="1"/>
  <c r="T264" i="1"/>
  <c r="T265" i="1"/>
  <c r="AE265" i="1" s="1"/>
  <c r="T266" i="1"/>
  <c r="T267" i="1"/>
  <c r="AE267" i="1" s="1"/>
  <c r="T268" i="1"/>
  <c r="T269" i="1"/>
  <c r="AE269" i="1" s="1"/>
  <c r="T270" i="1"/>
  <c r="T271" i="1"/>
  <c r="AE271" i="1" s="1"/>
  <c r="T272" i="1"/>
  <c r="T273" i="1"/>
  <c r="AE273" i="1" s="1"/>
  <c r="T274" i="1"/>
  <c r="T275" i="1"/>
  <c r="AE275" i="1" s="1"/>
  <c r="T276" i="1"/>
  <c r="T277" i="1"/>
  <c r="AE277" i="1" s="1"/>
  <c r="T278" i="1"/>
  <c r="T279" i="1"/>
  <c r="AE279" i="1" s="1"/>
  <c r="T280" i="1"/>
  <c r="T281" i="1"/>
  <c r="AE281" i="1" s="1"/>
  <c r="T282" i="1"/>
  <c r="T283" i="1"/>
  <c r="AE283" i="1" s="1"/>
  <c r="T284" i="1"/>
  <c r="T285" i="1"/>
  <c r="AE285" i="1" s="1"/>
  <c r="T286" i="1"/>
  <c r="T287" i="1"/>
  <c r="AE287" i="1" s="1"/>
  <c r="T288" i="1"/>
  <c r="T289" i="1"/>
  <c r="AE289" i="1" s="1"/>
  <c r="T290" i="1"/>
  <c r="T291" i="1"/>
  <c r="AE291" i="1" s="1"/>
  <c r="T292" i="1"/>
  <c r="T293" i="1"/>
  <c r="AE293" i="1" s="1"/>
  <c r="T294" i="1"/>
  <c r="T295" i="1"/>
  <c r="AE295" i="1" s="1"/>
  <c r="T296" i="1"/>
  <c r="T297" i="1"/>
  <c r="AE297" i="1" s="1"/>
  <c r="T298" i="1"/>
  <c r="T299" i="1"/>
  <c r="AE299" i="1" s="1"/>
  <c r="T300" i="1"/>
  <c r="T301" i="1"/>
  <c r="AE301" i="1" s="1"/>
  <c r="T302" i="1"/>
  <c r="T303" i="1"/>
  <c r="T304" i="1"/>
  <c r="T305" i="1"/>
  <c r="AE305" i="1" s="1"/>
  <c r="T306" i="1"/>
  <c r="T307" i="1"/>
  <c r="T308" i="1"/>
  <c r="T309" i="1"/>
  <c r="AE309" i="1" s="1"/>
  <c r="T310" i="1"/>
  <c r="U310" i="1" s="1"/>
  <c r="T311" i="1"/>
  <c r="T312" i="1"/>
  <c r="T313" i="1"/>
  <c r="AE313" i="1" s="1"/>
  <c r="T314" i="1"/>
  <c r="T315" i="1"/>
  <c r="T316" i="1"/>
  <c r="T317" i="1"/>
  <c r="AE317" i="1" s="1"/>
  <c r="T318" i="1"/>
  <c r="T319" i="1"/>
  <c r="T320" i="1"/>
  <c r="T321" i="1"/>
  <c r="AE321" i="1" s="1"/>
  <c r="T322" i="1"/>
  <c r="AG322" i="1" s="1"/>
  <c r="T323" i="1"/>
  <c r="T324" i="1"/>
  <c r="T325" i="1"/>
  <c r="AE325" i="1" s="1"/>
  <c r="T326" i="1"/>
  <c r="T327" i="1"/>
  <c r="T328" i="1"/>
  <c r="T329" i="1"/>
  <c r="AE329" i="1" s="1"/>
  <c r="T330" i="1"/>
  <c r="AG330" i="1" s="1"/>
  <c r="T331" i="1"/>
  <c r="T332" i="1"/>
  <c r="AG332" i="1" s="1"/>
  <c r="T333" i="1"/>
  <c r="AE333" i="1" s="1"/>
  <c r="T334" i="1"/>
  <c r="T335" i="1"/>
  <c r="T336" i="1"/>
  <c r="T337" i="1"/>
  <c r="AE337" i="1" s="1"/>
  <c r="T338" i="1"/>
  <c r="AG338" i="1" s="1"/>
  <c r="T339" i="1"/>
  <c r="T340" i="1"/>
  <c r="AG340" i="1" s="1"/>
  <c r="T341" i="1"/>
  <c r="AE341" i="1" s="1"/>
  <c r="T342" i="1"/>
  <c r="T343" i="1"/>
  <c r="T344" i="1"/>
  <c r="T345" i="1"/>
  <c r="AE345" i="1" s="1"/>
  <c r="T346" i="1"/>
  <c r="AG346" i="1" s="1"/>
  <c r="T347" i="1"/>
  <c r="T348" i="1"/>
  <c r="AG348" i="1" s="1"/>
  <c r="T349" i="1"/>
  <c r="AE349" i="1" s="1"/>
  <c r="T350" i="1"/>
  <c r="T351" i="1"/>
  <c r="T352" i="1"/>
  <c r="T353" i="1"/>
  <c r="AE353" i="1" s="1"/>
  <c r="T354" i="1"/>
  <c r="AG354" i="1" s="1"/>
  <c r="T355" i="1"/>
  <c r="T356" i="1"/>
  <c r="AG356" i="1" s="1"/>
  <c r="T357" i="1"/>
  <c r="AE357" i="1" s="1"/>
  <c r="T358" i="1"/>
  <c r="T359" i="1"/>
  <c r="T360" i="1"/>
  <c r="T361" i="1"/>
  <c r="AE361" i="1" s="1"/>
  <c r="T362" i="1"/>
  <c r="T363" i="1"/>
  <c r="T364" i="1"/>
  <c r="AG364" i="1" s="1"/>
  <c r="T365" i="1"/>
  <c r="AE365" i="1" s="1"/>
  <c r="T366" i="1"/>
  <c r="T367" i="1"/>
  <c r="T368" i="1"/>
  <c r="T369" i="1"/>
  <c r="AE369" i="1" s="1"/>
  <c r="T370" i="1"/>
  <c r="T371" i="1"/>
  <c r="T372" i="1"/>
  <c r="AG372" i="1" s="1"/>
  <c r="T373" i="1"/>
  <c r="AE373" i="1" s="1"/>
  <c r="T374" i="1"/>
  <c r="T375" i="1"/>
  <c r="T376" i="1"/>
  <c r="AF376" i="1" s="1"/>
  <c r="T377" i="1"/>
  <c r="AG377" i="1" s="1"/>
  <c r="T378" i="1"/>
  <c r="T379" i="1"/>
  <c r="T380" i="1"/>
  <c r="AF380" i="1" s="1"/>
  <c r="T381" i="1"/>
  <c r="AG381" i="1" s="1"/>
  <c r="T382" i="1"/>
  <c r="U382" i="1" s="1"/>
  <c r="T3" i="1"/>
  <c r="U17" i="1"/>
  <c r="U28" i="1"/>
  <c r="U41" i="1"/>
  <c r="U48" i="1"/>
  <c r="U59" i="1"/>
  <c r="U62" i="1"/>
  <c r="U72" i="1"/>
  <c r="U87" i="1"/>
  <c r="U97" i="1"/>
  <c r="U102" i="1"/>
  <c r="U116" i="1"/>
  <c r="U126" i="1"/>
  <c r="U127" i="1"/>
  <c r="U142" i="1"/>
  <c r="U156" i="1"/>
  <c r="U161" i="1"/>
  <c r="U187" i="1"/>
  <c r="U200" i="1"/>
  <c r="U211" i="1"/>
  <c r="U231" i="1"/>
  <c r="U240" i="1"/>
  <c r="U244" i="1"/>
  <c r="U270" i="1"/>
  <c r="U289" i="1"/>
  <c r="U296" i="1"/>
  <c r="U299" i="1"/>
  <c r="U312" i="1"/>
  <c r="U323" i="1"/>
  <c r="U329" i="1"/>
  <c r="U331" i="1"/>
  <c r="U332" i="1"/>
  <c r="U344" i="1"/>
  <c r="U351" i="1"/>
  <c r="U353" i="1"/>
  <c r="U361" i="1"/>
  <c r="U363" i="1"/>
  <c r="U376" i="1"/>
  <c r="U3" i="1"/>
  <c r="AG378" i="1" l="1"/>
  <c r="AE378" i="1"/>
  <c r="U374" i="1"/>
  <c r="AG374" i="1"/>
  <c r="AE374" i="1"/>
  <c r="AE370" i="1"/>
  <c r="AF370" i="1"/>
  <c r="AE362" i="1"/>
  <c r="AF362" i="1"/>
  <c r="AE358" i="1"/>
  <c r="AF358" i="1"/>
  <c r="AE350" i="1"/>
  <c r="AF350" i="1"/>
  <c r="AE342" i="1"/>
  <c r="AF342" i="1"/>
  <c r="AE334" i="1"/>
  <c r="AF334" i="1"/>
  <c r="AE326" i="1"/>
  <c r="AF326" i="1"/>
  <c r="AE318" i="1"/>
  <c r="AF318" i="1"/>
  <c r="AE314" i="1"/>
  <c r="AF314" i="1"/>
  <c r="AE306" i="1"/>
  <c r="AF306" i="1"/>
  <c r="AE302" i="1"/>
  <c r="AF302" i="1"/>
  <c r="AG302" i="1"/>
  <c r="AE298" i="1"/>
  <c r="AF298" i="1"/>
  <c r="AG298" i="1"/>
  <c r="AE294" i="1"/>
  <c r="AF294" i="1"/>
  <c r="AG294" i="1"/>
  <c r="AE290" i="1"/>
  <c r="AF290" i="1"/>
  <c r="AG290" i="1"/>
  <c r="AE286" i="1"/>
  <c r="AF286" i="1"/>
  <c r="AG286" i="1"/>
  <c r="AE282" i="1"/>
  <c r="AF282" i="1"/>
  <c r="AG282" i="1"/>
  <c r="AE278" i="1"/>
  <c r="AF278" i="1"/>
  <c r="AG278" i="1"/>
  <c r="AE274" i="1"/>
  <c r="AF274" i="1"/>
  <c r="AG274" i="1"/>
  <c r="AE270" i="1"/>
  <c r="AF270" i="1"/>
  <c r="AG270" i="1"/>
  <c r="AF262" i="1"/>
  <c r="AE262" i="1"/>
  <c r="AG262" i="1"/>
  <c r="AF254" i="1"/>
  <c r="AE254" i="1"/>
  <c r="AG254" i="1"/>
  <c r="AF242" i="1"/>
  <c r="AE242" i="1"/>
  <c r="AG242" i="1"/>
  <c r="AF234" i="1"/>
  <c r="AE234" i="1"/>
  <c r="AG234" i="1"/>
  <c r="AF226" i="1"/>
  <c r="AG226" i="1"/>
  <c r="AE226" i="1"/>
  <c r="AF218" i="1"/>
  <c r="AG218" i="1"/>
  <c r="AE218" i="1"/>
  <c r="AF210" i="1"/>
  <c r="AG210" i="1"/>
  <c r="AE210" i="1"/>
  <c r="AF198" i="1"/>
  <c r="AG198" i="1"/>
  <c r="AE198" i="1"/>
  <c r="U318" i="1"/>
  <c r="AE336" i="1"/>
  <c r="AF336" i="1"/>
  <c r="AE332" i="1"/>
  <c r="AF332" i="1"/>
  <c r="AE328" i="1"/>
  <c r="AF328" i="1"/>
  <c r="U328" i="1"/>
  <c r="U324" i="1"/>
  <c r="AE324" i="1"/>
  <c r="AF324" i="1"/>
  <c r="AE320" i="1"/>
  <c r="AF320" i="1"/>
  <c r="U316" i="1"/>
  <c r="AE316" i="1"/>
  <c r="AF316" i="1"/>
  <c r="AE312" i="1"/>
  <c r="AF312" i="1"/>
  <c r="U308" i="1"/>
  <c r="AE308" i="1"/>
  <c r="AF308" i="1"/>
  <c r="AE304" i="1"/>
  <c r="AF304" i="1"/>
  <c r="AG304" i="1"/>
  <c r="U300" i="1"/>
  <c r="AE300" i="1"/>
  <c r="AF300" i="1"/>
  <c r="AG300" i="1"/>
  <c r="AE296" i="1"/>
  <c r="AF296" i="1"/>
  <c r="AG296" i="1"/>
  <c r="AE292" i="1"/>
  <c r="AF292" i="1"/>
  <c r="AG292" i="1"/>
  <c r="AE288" i="1"/>
  <c r="AF288" i="1"/>
  <c r="AG288" i="1"/>
  <c r="U284" i="1"/>
  <c r="AE284" i="1"/>
  <c r="AF284" i="1"/>
  <c r="AG284" i="1"/>
  <c r="AE280" i="1"/>
  <c r="AF280" i="1"/>
  <c r="AG280" i="1"/>
  <c r="U276" i="1"/>
  <c r="AE276" i="1"/>
  <c r="AF276" i="1"/>
  <c r="AG276" i="1"/>
  <c r="AE272" i="1"/>
  <c r="AF272" i="1"/>
  <c r="AG272" i="1"/>
  <c r="U268" i="1"/>
  <c r="AE268" i="1"/>
  <c r="AF268" i="1"/>
  <c r="AG268" i="1"/>
  <c r="U264" i="1"/>
  <c r="AF264" i="1"/>
  <c r="AE264" i="1"/>
  <c r="AG264" i="1"/>
  <c r="AF260" i="1"/>
  <c r="AE260" i="1"/>
  <c r="AG260" i="1"/>
  <c r="AG370" i="1"/>
  <c r="AG362" i="1"/>
  <c r="AG314" i="1"/>
  <c r="AG306" i="1"/>
  <c r="U380" i="1"/>
  <c r="AG380" i="1"/>
  <c r="AE380" i="1"/>
  <c r="AG376" i="1"/>
  <c r="AE376" i="1"/>
  <c r="U372" i="1"/>
  <c r="AE372" i="1"/>
  <c r="AF372" i="1"/>
  <c r="AE368" i="1"/>
  <c r="AF368" i="1"/>
  <c r="U364" i="1"/>
  <c r="AE364" i="1"/>
  <c r="AF364" i="1"/>
  <c r="AE360" i="1"/>
  <c r="AF360" i="1"/>
  <c r="U356" i="1"/>
  <c r="AE356" i="1"/>
  <c r="AF356" i="1"/>
  <c r="AE352" i="1"/>
  <c r="AF352" i="1"/>
  <c r="U352" i="1"/>
  <c r="U348" i="1"/>
  <c r="AE348" i="1"/>
  <c r="AF348" i="1"/>
  <c r="AE344" i="1"/>
  <c r="AF344" i="1"/>
  <c r="U340" i="1"/>
  <c r="AE340" i="1"/>
  <c r="AF340" i="1"/>
  <c r="U350" i="1"/>
  <c r="U275" i="1"/>
  <c r="U9" i="1"/>
  <c r="AG3" i="1"/>
  <c r="AF3" i="1"/>
  <c r="U27" i="1"/>
  <c r="U56" i="1"/>
  <c r="U83" i="1"/>
  <c r="U112" i="1"/>
  <c r="U131" i="1"/>
  <c r="U176" i="1"/>
  <c r="U225" i="1"/>
  <c r="U255" i="1"/>
  <c r="AG379" i="1"/>
  <c r="AE379" i="1"/>
  <c r="U375" i="1"/>
  <c r="AG375" i="1"/>
  <c r="AE375" i="1"/>
  <c r="U371" i="1"/>
  <c r="AE371" i="1"/>
  <c r="AF371" i="1"/>
  <c r="AG371" i="1"/>
  <c r="AE367" i="1"/>
  <c r="AF367" i="1"/>
  <c r="AG367" i="1"/>
  <c r="AE363" i="1"/>
  <c r="AF363" i="1"/>
  <c r="AG363" i="1"/>
  <c r="AE359" i="1"/>
  <c r="AF359" i="1"/>
  <c r="AG359" i="1"/>
  <c r="U355" i="1"/>
  <c r="AE355" i="1"/>
  <c r="AF355" i="1"/>
  <c r="AG355" i="1"/>
  <c r="AE351" i="1"/>
  <c r="AF351" i="1"/>
  <c r="AG351" i="1"/>
  <c r="AE347" i="1"/>
  <c r="AF347" i="1"/>
  <c r="AG347" i="1"/>
  <c r="AE343" i="1"/>
  <c r="AF343" i="1"/>
  <c r="AG343" i="1"/>
  <c r="U343" i="1"/>
  <c r="AE339" i="1"/>
  <c r="AF339" i="1"/>
  <c r="AG339" i="1"/>
  <c r="AE335" i="1"/>
  <c r="AF335" i="1"/>
  <c r="AG335" i="1"/>
  <c r="AE331" i="1"/>
  <c r="AF331" i="1"/>
  <c r="AG331" i="1"/>
  <c r="AE327" i="1"/>
  <c r="AF327" i="1"/>
  <c r="AG327" i="1"/>
  <c r="AE323" i="1"/>
  <c r="AF323" i="1"/>
  <c r="AG323" i="1"/>
  <c r="AE319" i="1"/>
  <c r="AF319" i="1"/>
  <c r="AG319" i="1"/>
  <c r="AE315" i="1"/>
  <c r="AF315" i="1"/>
  <c r="AG315" i="1"/>
  <c r="AE311" i="1"/>
  <c r="AF311" i="1"/>
  <c r="AG311" i="1"/>
  <c r="U311" i="1"/>
  <c r="AE307" i="1"/>
  <c r="AF307" i="1"/>
  <c r="AG307" i="1"/>
  <c r="AE303" i="1"/>
  <c r="AF303" i="1"/>
  <c r="AG303" i="1"/>
  <c r="AE3" i="1"/>
  <c r="AF379" i="1"/>
  <c r="AF375" i="1"/>
  <c r="AG368" i="1"/>
  <c r="AG360" i="1"/>
  <c r="AG352" i="1"/>
  <c r="AG344" i="1"/>
  <c r="AG336" i="1"/>
  <c r="AG328" i="1"/>
  <c r="AG320" i="1"/>
  <c r="AG312" i="1"/>
  <c r="AG382" i="1"/>
  <c r="AE382" i="1"/>
  <c r="AE366" i="1"/>
  <c r="AF366" i="1"/>
  <c r="U366" i="1"/>
  <c r="AE354" i="1"/>
  <c r="AF354" i="1"/>
  <c r="AE346" i="1"/>
  <c r="AF346" i="1"/>
  <c r="AE338" i="1"/>
  <c r="AF338" i="1"/>
  <c r="AE330" i="1"/>
  <c r="AF330" i="1"/>
  <c r="AE322" i="1"/>
  <c r="AF322" i="1"/>
  <c r="AE310" i="1"/>
  <c r="AF310" i="1"/>
  <c r="AE266" i="1"/>
  <c r="AF266" i="1"/>
  <c r="AG266" i="1"/>
  <c r="AF258" i="1"/>
  <c r="AE258" i="1"/>
  <c r="AG258" i="1"/>
  <c r="AF250" i="1"/>
  <c r="AE250" i="1"/>
  <c r="AG250" i="1"/>
  <c r="AF246" i="1"/>
  <c r="AE246" i="1"/>
  <c r="AG246" i="1"/>
  <c r="AF238" i="1"/>
  <c r="AE238" i="1"/>
  <c r="AG238" i="1"/>
  <c r="AF230" i="1"/>
  <c r="AG230" i="1"/>
  <c r="AE230" i="1"/>
  <c r="AF222" i="1"/>
  <c r="AG222" i="1"/>
  <c r="AE222" i="1"/>
  <c r="AF214" i="1"/>
  <c r="AG214" i="1"/>
  <c r="AE214" i="1"/>
  <c r="AF206" i="1"/>
  <c r="AG206" i="1"/>
  <c r="AE206" i="1"/>
  <c r="AF202" i="1"/>
  <c r="AG202" i="1"/>
  <c r="AE202" i="1"/>
  <c r="AF194" i="1"/>
  <c r="AG194" i="1"/>
  <c r="AE194" i="1"/>
  <c r="AF190" i="1"/>
  <c r="AG190" i="1"/>
  <c r="AE190" i="1"/>
  <c r="AE186" i="1"/>
  <c r="AF186" i="1"/>
  <c r="AG186" i="1"/>
  <c r="AE182" i="1"/>
  <c r="AG182" i="1"/>
  <c r="AF182" i="1"/>
  <c r="AE178" i="1"/>
  <c r="AF178" i="1"/>
  <c r="AG178" i="1"/>
  <c r="AE174" i="1"/>
  <c r="AG174" i="1"/>
  <c r="AF174" i="1"/>
  <c r="AE170" i="1"/>
  <c r="AF170" i="1"/>
  <c r="AG170" i="1"/>
  <c r="AE166" i="1"/>
  <c r="AG166" i="1"/>
  <c r="AF166" i="1"/>
  <c r="AE162" i="1"/>
  <c r="AF162" i="1"/>
  <c r="AG162" i="1"/>
  <c r="AE158" i="1"/>
  <c r="AF158" i="1"/>
  <c r="AG158" i="1"/>
  <c r="AE154" i="1"/>
  <c r="AF154" i="1"/>
  <c r="AG154" i="1"/>
  <c r="AE150" i="1"/>
  <c r="AF150" i="1"/>
  <c r="AG150" i="1"/>
  <c r="AE146" i="1"/>
  <c r="AF146" i="1"/>
  <c r="AG146" i="1"/>
  <c r="AE142" i="1"/>
  <c r="AF142" i="1"/>
  <c r="AG142" i="1"/>
  <c r="AE138" i="1"/>
  <c r="AF138" i="1"/>
  <c r="AG138" i="1"/>
  <c r="AE134" i="1"/>
  <c r="AF134" i="1"/>
  <c r="AG134" i="1"/>
  <c r="AE130" i="1"/>
  <c r="AF130" i="1"/>
  <c r="AG130" i="1"/>
  <c r="AE126" i="1"/>
  <c r="AF126" i="1"/>
  <c r="AG126" i="1"/>
  <c r="AF122" i="1"/>
  <c r="AE122" i="1"/>
  <c r="AG122" i="1"/>
  <c r="AF118" i="1"/>
  <c r="AG118" i="1"/>
  <c r="AE118" i="1"/>
  <c r="AF114" i="1"/>
  <c r="AG114" i="1"/>
  <c r="AE114" i="1"/>
  <c r="AF110" i="1"/>
  <c r="AG110" i="1"/>
  <c r="AE110" i="1"/>
  <c r="AF106" i="1"/>
  <c r="AG106" i="1"/>
  <c r="AE106" i="1"/>
  <c r="AF102" i="1"/>
  <c r="AG102" i="1"/>
  <c r="AE102" i="1"/>
  <c r="AF98" i="1"/>
  <c r="AG98" i="1"/>
  <c r="AE98" i="1"/>
  <c r="AF94" i="1"/>
  <c r="AG94" i="1"/>
  <c r="AE94" i="1"/>
  <c r="AF90" i="1"/>
  <c r="AG90" i="1"/>
  <c r="AE90" i="1"/>
  <c r="AG86" i="1"/>
  <c r="AE86" i="1"/>
  <c r="AF86" i="1"/>
  <c r="AG82" i="1"/>
  <c r="AE82" i="1"/>
  <c r="AF82" i="1"/>
  <c r="AG78" i="1"/>
  <c r="AE78" i="1"/>
  <c r="AF78" i="1"/>
  <c r="AG74" i="1"/>
  <c r="AE74" i="1"/>
  <c r="AF74" i="1"/>
  <c r="AG70" i="1"/>
  <c r="AE70" i="1"/>
  <c r="AF70" i="1"/>
  <c r="AG66" i="1"/>
  <c r="AE66" i="1"/>
  <c r="AF66" i="1"/>
  <c r="AG62" i="1"/>
  <c r="AE62" i="1"/>
  <c r="AF62" i="1"/>
  <c r="AG58" i="1"/>
  <c r="AE58" i="1"/>
  <c r="AF58" i="1"/>
  <c r="AF54" i="1"/>
  <c r="AG54" i="1"/>
  <c r="AE54" i="1"/>
  <c r="AF50" i="1"/>
  <c r="AG50" i="1"/>
  <c r="AE50" i="1"/>
  <c r="AF46" i="1"/>
  <c r="AG46" i="1"/>
  <c r="AE46" i="1"/>
  <c r="AF42" i="1"/>
  <c r="AG42" i="1"/>
  <c r="AE42" i="1"/>
  <c r="AF38" i="1"/>
  <c r="AG38" i="1"/>
  <c r="AE38" i="1"/>
  <c r="AF34" i="1"/>
  <c r="AG34" i="1"/>
  <c r="AE34" i="1"/>
  <c r="AF30" i="1"/>
  <c r="AG30" i="1"/>
  <c r="AE30" i="1"/>
  <c r="AF26" i="1"/>
  <c r="AG26" i="1"/>
  <c r="AE26" i="1"/>
  <c r="AF22" i="1"/>
  <c r="AG22" i="1"/>
  <c r="AE22" i="1"/>
  <c r="AF18" i="1"/>
  <c r="AG18" i="1"/>
  <c r="AE18" i="1"/>
  <c r="AF14" i="1"/>
  <c r="AG14" i="1"/>
  <c r="AE14" i="1"/>
  <c r="AF10" i="1"/>
  <c r="AG10" i="1"/>
  <c r="AE10" i="1"/>
  <c r="AF6" i="1"/>
  <c r="AG6" i="1"/>
  <c r="AE6" i="1"/>
  <c r="AF382" i="1"/>
  <c r="AF378" i="1"/>
  <c r="AF374" i="1"/>
  <c r="AG366" i="1"/>
  <c r="AG358" i="1"/>
  <c r="AG350" i="1"/>
  <c r="AG342" i="1"/>
  <c r="AG334" i="1"/>
  <c r="AG326" i="1"/>
  <c r="AG318" i="1"/>
  <c r="AG310" i="1"/>
  <c r="AG256" i="1"/>
  <c r="U295" i="1"/>
  <c r="AF261" i="1"/>
  <c r="AE261" i="1"/>
  <c r="AF257" i="1"/>
  <c r="AE257" i="1"/>
  <c r="AF253" i="1"/>
  <c r="AE253" i="1"/>
  <c r="AF249" i="1"/>
  <c r="AE249" i="1"/>
  <c r="AF245" i="1"/>
  <c r="AE245" i="1"/>
  <c r="AF241" i="1"/>
  <c r="AE241" i="1"/>
  <c r="AF237" i="1"/>
  <c r="AE237" i="1"/>
  <c r="AF233" i="1"/>
  <c r="AG233" i="1"/>
  <c r="AF229" i="1"/>
  <c r="AG229" i="1"/>
  <c r="AF225" i="1"/>
  <c r="AG225" i="1"/>
  <c r="AF221" i="1"/>
  <c r="AG221" i="1"/>
  <c r="AF217" i="1"/>
  <c r="AG217" i="1"/>
  <c r="AF213" i="1"/>
  <c r="AG213" i="1"/>
  <c r="AF209" i="1"/>
  <c r="AG209" i="1"/>
  <c r="AF205" i="1"/>
  <c r="AG205" i="1"/>
  <c r="AF201" i="1"/>
  <c r="AG201" i="1"/>
  <c r="AF197" i="1"/>
  <c r="AG197" i="1"/>
  <c r="AF193" i="1"/>
  <c r="AG193" i="1"/>
  <c r="AF189" i="1"/>
  <c r="AG189" i="1"/>
  <c r="AG185" i="1"/>
  <c r="AF185" i="1"/>
  <c r="AG181" i="1"/>
  <c r="AE181" i="1"/>
  <c r="AG177" i="1"/>
  <c r="AF177" i="1"/>
  <c r="AG173" i="1"/>
  <c r="AE173" i="1"/>
  <c r="AG169" i="1"/>
  <c r="AF169" i="1"/>
  <c r="AG165" i="1"/>
  <c r="AE165" i="1"/>
  <c r="AE161" i="1"/>
  <c r="AF161" i="1"/>
  <c r="AG161" i="1"/>
  <c r="AE157" i="1"/>
  <c r="AF157" i="1"/>
  <c r="AG157" i="1"/>
  <c r="AE153" i="1"/>
  <c r="AF153" i="1"/>
  <c r="AG153" i="1"/>
  <c r="AE149" i="1"/>
  <c r="AF149" i="1"/>
  <c r="AG149" i="1"/>
  <c r="AE145" i="1"/>
  <c r="AF145" i="1"/>
  <c r="AG145" i="1"/>
  <c r="AE141" i="1"/>
  <c r="AF141" i="1"/>
  <c r="AG141" i="1"/>
  <c r="AE137" i="1"/>
  <c r="AF137" i="1"/>
  <c r="AG137" i="1"/>
  <c r="AE133" i="1"/>
  <c r="AF133" i="1"/>
  <c r="AG133" i="1"/>
  <c r="AE129" i="1"/>
  <c r="AF129" i="1"/>
  <c r="AG129" i="1"/>
  <c r="AE125" i="1"/>
  <c r="AF125" i="1"/>
  <c r="AG125" i="1"/>
  <c r="AF121" i="1"/>
  <c r="AG121" i="1"/>
  <c r="AE121" i="1"/>
  <c r="AF117" i="1"/>
  <c r="AG117" i="1"/>
  <c r="AE117" i="1"/>
  <c r="AF113" i="1"/>
  <c r="AG113" i="1"/>
  <c r="AE113" i="1"/>
  <c r="AF109" i="1"/>
  <c r="AG109" i="1"/>
  <c r="AE109" i="1"/>
  <c r="AF105" i="1"/>
  <c r="AG105" i="1"/>
  <c r="AE105" i="1"/>
  <c r="AF101" i="1"/>
  <c r="AG101" i="1"/>
  <c r="AE101" i="1"/>
  <c r="AF97" i="1"/>
  <c r="AG97" i="1"/>
  <c r="AE97" i="1"/>
  <c r="AF93" i="1"/>
  <c r="AG93" i="1"/>
  <c r="AE93" i="1"/>
  <c r="AF89" i="1"/>
  <c r="AG89" i="1"/>
  <c r="AE89" i="1"/>
  <c r="AG85" i="1"/>
  <c r="AF85" i="1"/>
  <c r="AE85" i="1"/>
  <c r="AG81" i="1"/>
  <c r="AF81" i="1"/>
  <c r="AE81" i="1"/>
  <c r="AG77" i="1"/>
  <c r="AF77" i="1"/>
  <c r="AE77" i="1"/>
  <c r="AG73" i="1"/>
  <c r="AF73" i="1"/>
  <c r="AE73" i="1"/>
  <c r="AG69" i="1"/>
  <c r="AF69" i="1"/>
  <c r="AE69" i="1"/>
  <c r="AG65" i="1"/>
  <c r="AF65" i="1"/>
  <c r="AE65" i="1"/>
  <c r="AG61" i="1"/>
  <c r="AF61" i="1"/>
  <c r="AE61" i="1"/>
  <c r="AG57" i="1"/>
  <c r="AF57" i="1"/>
  <c r="AE57" i="1"/>
  <c r="AF53" i="1"/>
  <c r="AG53" i="1"/>
  <c r="AE53" i="1"/>
  <c r="AF49" i="1"/>
  <c r="AG49" i="1"/>
  <c r="AE49" i="1"/>
  <c r="AF45" i="1"/>
  <c r="AG45" i="1"/>
  <c r="AE45" i="1"/>
  <c r="AF41" i="1"/>
  <c r="AG41" i="1"/>
  <c r="AE41" i="1"/>
  <c r="AF37" i="1"/>
  <c r="AG37" i="1"/>
  <c r="AE37" i="1"/>
  <c r="AF33" i="1"/>
  <c r="AG33" i="1"/>
  <c r="AE33" i="1"/>
  <c r="AF29" i="1"/>
  <c r="AG29" i="1"/>
  <c r="AE29" i="1"/>
  <c r="AF25" i="1"/>
  <c r="AG25" i="1"/>
  <c r="AE25" i="1"/>
  <c r="AF21" i="1"/>
  <c r="AG21" i="1"/>
  <c r="AE21" i="1"/>
  <c r="AF17" i="1"/>
  <c r="AG17" i="1"/>
  <c r="AE17" i="1"/>
  <c r="AF13" i="1"/>
  <c r="AG13" i="1"/>
  <c r="AE13" i="1"/>
  <c r="AF9" i="1"/>
  <c r="AG9" i="1"/>
  <c r="AE9" i="1"/>
  <c r="AF5" i="1"/>
  <c r="AG5" i="1"/>
  <c r="AE5" i="1"/>
  <c r="AE381" i="1"/>
  <c r="AE377" i="1"/>
  <c r="AG261" i="1"/>
  <c r="AE256" i="1"/>
  <c r="AG253" i="1"/>
  <c r="AE248" i="1"/>
  <c r="AG245" i="1"/>
  <c r="AE240" i="1"/>
  <c r="AG237" i="1"/>
  <c r="AF181" i="1"/>
  <c r="AF165" i="1"/>
  <c r="U236" i="1"/>
  <c r="AF236" i="1"/>
  <c r="AF232" i="1"/>
  <c r="AG232" i="1"/>
  <c r="AE232" i="1"/>
  <c r="AF228" i="1"/>
  <c r="AG228" i="1"/>
  <c r="AE228" i="1"/>
  <c r="AF224" i="1"/>
  <c r="AG224" i="1"/>
  <c r="AE224" i="1"/>
  <c r="U220" i="1"/>
  <c r="AF220" i="1"/>
  <c r="AG220" i="1"/>
  <c r="AE220" i="1"/>
  <c r="AF216" i="1"/>
  <c r="AG216" i="1"/>
  <c r="AE216" i="1"/>
  <c r="U212" i="1"/>
  <c r="AF212" i="1"/>
  <c r="AG212" i="1"/>
  <c r="AE212" i="1"/>
  <c r="AF208" i="1"/>
  <c r="AG208" i="1"/>
  <c r="AE208" i="1"/>
  <c r="U204" i="1"/>
  <c r="AF204" i="1"/>
  <c r="AG204" i="1"/>
  <c r="AE204" i="1"/>
  <c r="AF200" i="1"/>
  <c r="AG200" i="1"/>
  <c r="AE200" i="1"/>
  <c r="AF196" i="1"/>
  <c r="AG196" i="1"/>
  <c r="AE196" i="1"/>
  <c r="AF192" i="1"/>
  <c r="AG192" i="1"/>
  <c r="AE192" i="1"/>
  <c r="U188" i="1"/>
  <c r="AF188" i="1"/>
  <c r="AG188" i="1"/>
  <c r="AE188" i="1"/>
  <c r="AF184" i="1"/>
  <c r="AG184" i="1"/>
  <c r="AF180" i="1"/>
  <c r="AG180" i="1"/>
  <c r="AE180" i="1"/>
  <c r="AF176" i="1"/>
  <c r="AG176" i="1"/>
  <c r="U172" i="1"/>
  <c r="AF172" i="1"/>
  <c r="AG172" i="1"/>
  <c r="AE172" i="1"/>
  <c r="AF168" i="1"/>
  <c r="AG168" i="1"/>
  <c r="AE164" i="1"/>
  <c r="AF164" i="1"/>
  <c r="AG164" i="1"/>
  <c r="AE160" i="1"/>
  <c r="AF160" i="1"/>
  <c r="AG160" i="1"/>
  <c r="AE156" i="1"/>
  <c r="AF156" i="1"/>
  <c r="AG156" i="1"/>
  <c r="AE152" i="1"/>
  <c r="AF152" i="1"/>
  <c r="AG152" i="1"/>
  <c r="AE148" i="1"/>
  <c r="AF148" i="1"/>
  <c r="AG148" i="1"/>
  <c r="AE144" i="1"/>
  <c r="AF144" i="1"/>
  <c r="AG144" i="1"/>
  <c r="U140" i="1"/>
  <c r="AE140" i="1"/>
  <c r="AF140" i="1"/>
  <c r="AG140" i="1"/>
  <c r="AE136" i="1"/>
  <c r="AF136" i="1"/>
  <c r="AG136" i="1"/>
  <c r="AE132" i="1"/>
  <c r="AF132" i="1"/>
  <c r="AG132" i="1"/>
  <c r="AE128" i="1"/>
  <c r="AF128" i="1"/>
  <c r="AG128" i="1"/>
  <c r="AE124" i="1"/>
  <c r="AF124" i="1"/>
  <c r="AG124" i="1"/>
  <c r="AF120" i="1"/>
  <c r="AE120" i="1"/>
  <c r="AG120" i="1"/>
  <c r="AF116" i="1"/>
  <c r="AG116" i="1"/>
  <c r="AE116" i="1"/>
  <c r="AF112" i="1"/>
  <c r="AG112" i="1"/>
  <c r="AE112" i="1"/>
  <c r="AF108" i="1"/>
  <c r="AG108" i="1"/>
  <c r="AE108" i="1"/>
  <c r="AF104" i="1"/>
  <c r="AG104" i="1"/>
  <c r="AE104" i="1"/>
  <c r="AF100" i="1"/>
  <c r="AG100" i="1"/>
  <c r="AE100" i="1"/>
  <c r="AF96" i="1"/>
  <c r="AG96" i="1"/>
  <c r="AE96" i="1"/>
  <c r="AF92" i="1"/>
  <c r="AG92" i="1"/>
  <c r="AE92" i="1"/>
  <c r="AG88" i="1"/>
  <c r="AE88" i="1"/>
  <c r="AF88" i="1"/>
  <c r="U84" i="1"/>
  <c r="AG84" i="1"/>
  <c r="AE84" i="1"/>
  <c r="AF84" i="1"/>
  <c r="AG80" i="1"/>
  <c r="AE80" i="1"/>
  <c r="AF80" i="1"/>
  <c r="U76" i="1"/>
  <c r="AG76" i="1"/>
  <c r="AE76" i="1"/>
  <c r="AF76" i="1"/>
  <c r="AG72" i="1"/>
  <c r="AE72" i="1"/>
  <c r="AF72" i="1"/>
  <c r="AG68" i="1"/>
  <c r="AE68" i="1"/>
  <c r="AF68" i="1"/>
  <c r="AG64" i="1"/>
  <c r="AE64" i="1"/>
  <c r="AF64" i="1"/>
  <c r="U60" i="1"/>
  <c r="AG60" i="1"/>
  <c r="AE60" i="1"/>
  <c r="AF60" i="1"/>
  <c r="AF56" i="1"/>
  <c r="AG56" i="1"/>
  <c r="AE56" i="1"/>
  <c r="AF52" i="1"/>
  <c r="AG52" i="1"/>
  <c r="AE52" i="1"/>
  <c r="AF48" i="1"/>
  <c r="AG48" i="1"/>
  <c r="AE48" i="1"/>
  <c r="U44" i="1"/>
  <c r="AF44" i="1"/>
  <c r="AG44" i="1"/>
  <c r="AE44" i="1"/>
  <c r="AF40" i="1"/>
  <c r="AG40" i="1"/>
  <c r="AE40" i="1"/>
  <c r="AF36" i="1"/>
  <c r="AG36" i="1"/>
  <c r="AE36" i="1"/>
  <c r="AF32" i="1"/>
  <c r="AG32" i="1"/>
  <c r="AE32" i="1"/>
  <c r="AF28" i="1"/>
  <c r="AG28" i="1"/>
  <c r="AE28" i="1"/>
  <c r="AF24" i="1"/>
  <c r="AG24" i="1"/>
  <c r="AE24" i="1"/>
  <c r="AF20" i="1"/>
  <c r="AG20" i="1"/>
  <c r="AE20" i="1"/>
  <c r="AF16" i="1"/>
  <c r="AG16" i="1"/>
  <c r="AE16" i="1"/>
  <c r="U12" i="1"/>
  <c r="AF12" i="1"/>
  <c r="AG12" i="1"/>
  <c r="AE12" i="1"/>
  <c r="AF8" i="1"/>
  <c r="AG8" i="1"/>
  <c r="AE8" i="1"/>
  <c r="U19" i="1"/>
  <c r="AF4" i="1"/>
  <c r="AG4" i="1"/>
  <c r="AE4" i="1"/>
  <c r="AG373" i="1"/>
  <c r="AG369" i="1"/>
  <c r="AG365" i="1"/>
  <c r="AG361" i="1"/>
  <c r="AG357" i="1"/>
  <c r="AG353" i="1"/>
  <c r="AG349" i="1"/>
  <c r="AG345" i="1"/>
  <c r="AG341" i="1"/>
  <c r="AG337" i="1"/>
  <c r="AG333" i="1"/>
  <c r="AG329" i="1"/>
  <c r="AG325" i="1"/>
  <c r="AG321" i="1"/>
  <c r="AG317" i="1"/>
  <c r="AG313" i="1"/>
  <c r="AG309" i="1"/>
  <c r="AG305" i="1"/>
  <c r="AG301" i="1"/>
  <c r="AG299" i="1"/>
  <c r="AG297" i="1"/>
  <c r="AG295" i="1"/>
  <c r="AG293" i="1"/>
  <c r="AG291" i="1"/>
  <c r="AG289" i="1"/>
  <c r="AG287" i="1"/>
  <c r="AG285" i="1"/>
  <c r="AG283" i="1"/>
  <c r="AG281" i="1"/>
  <c r="AG279" i="1"/>
  <c r="AG277" i="1"/>
  <c r="AG275" i="1"/>
  <c r="AG273" i="1"/>
  <c r="AG271" i="1"/>
  <c r="AG269" i="1"/>
  <c r="AG267" i="1"/>
  <c r="AG265" i="1"/>
  <c r="AG252" i="1"/>
  <c r="AG244" i="1"/>
  <c r="AG236" i="1"/>
  <c r="AE185" i="1"/>
  <c r="AE169" i="1"/>
  <c r="AF263" i="1"/>
  <c r="AG263" i="1"/>
  <c r="AF259" i="1"/>
  <c r="AG259" i="1"/>
  <c r="AF255" i="1"/>
  <c r="AG255" i="1"/>
  <c r="AF251" i="1"/>
  <c r="AG251" i="1"/>
  <c r="AF247" i="1"/>
  <c r="AG247" i="1"/>
  <c r="AF243" i="1"/>
  <c r="AG243" i="1"/>
  <c r="AF239" i="1"/>
  <c r="AG239" i="1"/>
  <c r="AF235" i="1"/>
  <c r="AG235" i="1"/>
  <c r="AF231" i="1"/>
  <c r="AG231" i="1"/>
  <c r="AF227" i="1"/>
  <c r="AG227" i="1"/>
  <c r="AF223" i="1"/>
  <c r="AG223" i="1"/>
  <c r="AF219" i="1"/>
  <c r="AG219" i="1"/>
  <c r="AF215" i="1"/>
  <c r="AG215" i="1"/>
  <c r="AF211" i="1"/>
  <c r="AG211" i="1"/>
  <c r="AF207" i="1"/>
  <c r="AG207" i="1"/>
  <c r="AF203" i="1"/>
  <c r="AG203" i="1"/>
  <c r="AF199" i="1"/>
  <c r="AG199" i="1"/>
  <c r="AF195" i="1"/>
  <c r="AG195" i="1"/>
  <c r="AF191" i="1"/>
  <c r="AG191" i="1"/>
  <c r="AE187" i="1"/>
  <c r="AF187" i="1"/>
  <c r="AE183" i="1"/>
  <c r="AF183" i="1"/>
  <c r="AG183" i="1"/>
  <c r="AE179" i="1"/>
  <c r="AF179" i="1"/>
  <c r="AE175" i="1"/>
  <c r="AF175" i="1"/>
  <c r="AG175" i="1"/>
  <c r="AE171" i="1"/>
  <c r="AF171" i="1"/>
  <c r="AE167" i="1"/>
  <c r="AF167" i="1"/>
  <c r="AG167" i="1"/>
  <c r="AE163" i="1"/>
  <c r="AF163" i="1"/>
  <c r="AG163" i="1"/>
  <c r="AE159" i="1"/>
  <c r="AF159" i="1"/>
  <c r="AG159" i="1"/>
  <c r="AE155" i="1"/>
  <c r="AF155" i="1"/>
  <c r="AG155" i="1"/>
  <c r="AE151" i="1"/>
  <c r="AF151" i="1"/>
  <c r="AG151" i="1"/>
  <c r="AE147" i="1"/>
  <c r="AF147" i="1"/>
  <c r="AG147" i="1"/>
  <c r="AE143" i="1"/>
  <c r="AF143" i="1"/>
  <c r="AG143" i="1"/>
  <c r="AE139" i="1"/>
  <c r="AF139" i="1"/>
  <c r="AG139" i="1"/>
  <c r="AE135" i="1"/>
  <c r="AF135" i="1"/>
  <c r="AG135" i="1"/>
  <c r="AE131" i="1"/>
  <c r="AF131" i="1"/>
  <c r="AG131" i="1"/>
  <c r="AE127" i="1"/>
  <c r="AF127" i="1"/>
  <c r="AG127" i="1"/>
  <c r="AE123" i="1"/>
  <c r="AF123" i="1"/>
  <c r="AG123" i="1"/>
  <c r="AF119" i="1"/>
  <c r="AE119" i="1"/>
  <c r="AG119" i="1"/>
  <c r="AF115" i="1"/>
  <c r="AG115" i="1"/>
  <c r="AE115" i="1"/>
  <c r="AF111" i="1"/>
  <c r="AG111" i="1"/>
  <c r="AE111" i="1"/>
  <c r="AF107" i="1"/>
  <c r="AG107" i="1"/>
  <c r="AE107" i="1"/>
  <c r="AF103" i="1"/>
  <c r="AG103" i="1"/>
  <c r="AE103" i="1"/>
  <c r="AF99" i="1"/>
  <c r="AG99" i="1"/>
  <c r="AE99" i="1"/>
  <c r="AF95" i="1"/>
  <c r="AG95" i="1"/>
  <c r="AE95" i="1"/>
  <c r="AF91" i="1"/>
  <c r="AG91" i="1"/>
  <c r="AE91" i="1"/>
  <c r="AG87" i="1"/>
  <c r="AE87" i="1"/>
  <c r="AF87" i="1"/>
  <c r="AG83" i="1"/>
  <c r="AE83" i="1"/>
  <c r="AF83" i="1"/>
  <c r="AG79" i="1"/>
  <c r="AE79" i="1"/>
  <c r="AF79" i="1"/>
  <c r="AG75" i="1"/>
  <c r="AE75" i="1"/>
  <c r="AF75" i="1"/>
  <c r="AG71" i="1"/>
  <c r="AE71" i="1"/>
  <c r="AF71" i="1"/>
  <c r="AG67" i="1"/>
  <c r="AE67" i="1"/>
  <c r="AF67" i="1"/>
  <c r="AG63" i="1"/>
  <c r="AE63" i="1"/>
  <c r="AF63" i="1"/>
  <c r="AG59" i="1"/>
  <c r="AE59" i="1"/>
  <c r="AF59" i="1"/>
  <c r="AF55" i="1"/>
  <c r="AG55" i="1"/>
  <c r="AE55" i="1"/>
  <c r="AF51" i="1"/>
  <c r="AG51" i="1"/>
  <c r="AF47" i="1"/>
  <c r="AG47" i="1"/>
  <c r="AE47" i="1"/>
  <c r="AF43" i="1"/>
  <c r="AG43" i="1"/>
  <c r="AE43" i="1"/>
  <c r="AF39" i="1"/>
  <c r="AG39" i="1"/>
  <c r="AE39" i="1"/>
  <c r="AF35" i="1"/>
  <c r="AG35" i="1"/>
  <c r="AE35" i="1"/>
  <c r="AF31" i="1"/>
  <c r="AG31" i="1"/>
  <c r="AE31" i="1"/>
  <c r="AF27" i="1"/>
  <c r="AG27" i="1"/>
  <c r="AE27" i="1"/>
  <c r="AF23" i="1"/>
  <c r="AG23" i="1"/>
  <c r="AE23" i="1"/>
  <c r="AF19" i="1"/>
  <c r="AG19" i="1"/>
  <c r="AE19" i="1"/>
  <c r="AF15" i="1"/>
  <c r="AG15" i="1"/>
  <c r="AE15" i="1"/>
  <c r="AF11" i="1"/>
  <c r="AG11" i="1"/>
  <c r="AE11" i="1"/>
  <c r="AF7" i="1"/>
  <c r="AG7" i="1"/>
  <c r="AE7" i="1"/>
  <c r="AF373" i="1"/>
  <c r="AF369" i="1"/>
  <c r="AF365" i="1"/>
  <c r="AF361" i="1"/>
  <c r="AF357" i="1"/>
  <c r="AF353" i="1"/>
  <c r="AF349" i="1"/>
  <c r="AF345" i="1"/>
  <c r="AF341" i="1"/>
  <c r="AF337" i="1"/>
  <c r="AF333" i="1"/>
  <c r="AF329" i="1"/>
  <c r="AF325" i="1"/>
  <c r="AF321" i="1"/>
  <c r="AF317" i="1"/>
  <c r="AF313" i="1"/>
  <c r="AF309" i="1"/>
  <c r="AF305" i="1"/>
  <c r="AF301" i="1"/>
  <c r="AF299" i="1"/>
  <c r="AF297" i="1"/>
  <c r="AF295" i="1"/>
  <c r="AF293" i="1"/>
  <c r="AF291" i="1"/>
  <c r="AF289" i="1"/>
  <c r="AF287" i="1"/>
  <c r="AF285" i="1"/>
  <c r="AF283" i="1"/>
  <c r="AF281" i="1"/>
  <c r="AF279" i="1"/>
  <c r="AF277" i="1"/>
  <c r="AF275" i="1"/>
  <c r="AF273" i="1"/>
  <c r="AF271" i="1"/>
  <c r="AF269" i="1"/>
  <c r="AF267" i="1"/>
  <c r="AF265" i="1"/>
  <c r="AG257" i="1"/>
  <c r="AE252" i="1"/>
  <c r="AG249" i="1"/>
  <c r="AE244" i="1"/>
  <c r="AG241" i="1"/>
  <c r="AE236" i="1"/>
  <c r="AE233" i="1"/>
  <c r="AE229" i="1"/>
  <c r="AE225" i="1"/>
  <c r="AE221" i="1"/>
  <c r="AE217" i="1"/>
  <c r="AE213" i="1"/>
  <c r="AE209" i="1"/>
  <c r="AE205" i="1"/>
  <c r="AE201" i="1"/>
  <c r="AE197" i="1"/>
  <c r="AE193" i="1"/>
  <c r="AE189" i="1"/>
  <c r="AE184" i="1"/>
  <c r="AF173" i="1"/>
  <c r="AE168" i="1"/>
  <c r="AE51" i="1"/>
  <c r="U360" i="1"/>
  <c r="U379" i="1"/>
  <c r="U315" i="1"/>
  <c r="U342" i="1"/>
  <c r="U243" i="1"/>
  <c r="U174" i="1"/>
  <c r="U104" i="1"/>
  <c r="U40" i="1"/>
  <c r="U347" i="1"/>
  <c r="U321" i="1"/>
  <c r="U307" i="1"/>
  <c r="U286" i="1"/>
  <c r="U262" i="1"/>
  <c r="U241" i="1"/>
  <c r="U216" i="1"/>
  <c r="U198" i="1"/>
  <c r="U147" i="1"/>
  <c r="U103" i="1"/>
  <c r="U33" i="1"/>
  <c r="U14" i="1"/>
  <c r="U287" i="1"/>
  <c r="U199" i="1"/>
  <c r="U129" i="1"/>
  <c r="U16" i="1"/>
  <c r="U339" i="1"/>
  <c r="U302" i="1"/>
  <c r="U190" i="1"/>
  <c r="U169" i="1"/>
  <c r="U145" i="1"/>
  <c r="U31" i="1"/>
  <c r="U219" i="1"/>
  <c r="U155" i="1"/>
  <c r="U320" i="1"/>
  <c r="U259" i="1"/>
  <c r="U215" i="1"/>
  <c r="U334" i="1"/>
  <c r="U319" i="1"/>
  <c r="U283" i="1"/>
  <c r="U257" i="1"/>
  <c r="U232" i="1"/>
  <c r="U168" i="1"/>
  <c r="U144" i="1"/>
  <c r="U119" i="1"/>
  <c r="U99" i="1"/>
  <c r="U73" i="1"/>
  <c r="U55" i="1"/>
  <c r="U30" i="1"/>
  <c r="U6" i="1"/>
  <c r="U368" i="1"/>
  <c r="U336" i="1"/>
  <c r="U304" i="1"/>
  <c r="U280" i="1"/>
  <c r="U248" i="1"/>
  <c r="U208" i="1"/>
  <c r="U367" i="1"/>
  <c r="U335" i="1"/>
  <c r="U273" i="1"/>
  <c r="U254" i="1"/>
  <c r="U230" i="1"/>
  <c r="U184" i="1"/>
  <c r="U159" i="1"/>
  <c r="U115" i="1"/>
  <c r="U91" i="1"/>
  <c r="U71" i="1"/>
  <c r="U46" i="1"/>
  <c r="U358" i="1"/>
  <c r="U326" i="1"/>
  <c r="U272" i="1"/>
  <c r="U247" i="1"/>
  <c r="U227" i="1"/>
  <c r="U201" i="1"/>
  <c r="U183" i="1"/>
  <c r="U158" i="1"/>
  <c r="U134" i="1"/>
  <c r="U113" i="1"/>
  <c r="U88" i="1"/>
  <c r="U70" i="1"/>
  <c r="U293" i="1"/>
  <c r="U359" i="1"/>
  <c r="U327" i="1"/>
  <c r="U265" i="1"/>
  <c r="U223" i="1"/>
  <c r="U180" i="1"/>
  <c r="U152" i="1"/>
  <c r="U110" i="1"/>
  <c r="U67" i="1"/>
  <c r="U52" i="1"/>
  <c r="U24" i="1"/>
  <c r="U279" i="1"/>
  <c r="U251" i="1"/>
  <c r="U222" i="1"/>
  <c r="U193" i="1"/>
  <c r="U179" i="1"/>
  <c r="U166" i="1"/>
  <c r="U151" i="1"/>
  <c r="U136" i="1"/>
  <c r="U123" i="1"/>
  <c r="U108" i="1"/>
  <c r="U94" i="1"/>
  <c r="U80" i="1"/>
  <c r="U65" i="1"/>
  <c r="U51" i="1"/>
  <c r="U38" i="1"/>
  <c r="U23" i="1"/>
  <c r="U8" i="1"/>
  <c r="U369" i="1"/>
  <c r="U337" i="1"/>
  <c r="U294" i="1"/>
  <c r="U238" i="1"/>
  <c r="U195" i="1"/>
  <c r="U167" i="1"/>
  <c r="U124" i="1"/>
  <c r="U81" i="1"/>
  <c r="U39" i="1"/>
  <c r="U377" i="1"/>
  <c r="U345" i="1"/>
  <c r="U313" i="1"/>
  <c r="U303" i="1"/>
  <c r="U291" i="1"/>
  <c r="U263" i="1"/>
  <c r="U233" i="1"/>
  <c r="U206" i="1"/>
  <c r="U191" i="1"/>
  <c r="U177" i="1"/>
  <c r="U163" i="1"/>
  <c r="U148" i="1"/>
  <c r="U135" i="1"/>
  <c r="U120" i="1"/>
  <c r="U105" i="1"/>
  <c r="U92" i="1"/>
  <c r="U78" i="1"/>
  <c r="U63" i="1"/>
  <c r="U49" i="1"/>
  <c r="U35" i="1"/>
  <c r="U20" i="1"/>
  <c r="U7" i="1"/>
  <c r="U305" i="1"/>
  <c r="U252" i="1"/>
  <c r="U209" i="1"/>
  <c r="U137" i="1"/>
  <c r="U95" i="1"/>
  <c r="U10" i="1"/>
  <c r="U18" i="1"/>
  <c r="U26" i="1"/>
  <c r="U34" i="1"/>
  <c r="U42" i="1"/>
  <c r="U50" i="1"/>
  <c r="U58" i="1"/>
  <c r="U66" i="1"/>
  <c r="U74" i="1"/>
  <c r="U82" i="1"/>
  <c r="U90" i="1"/>
  <c r="U98" i="1"/>
  <c r="U106" i="1"/>
  <c r="U114" i="1"/>
  <c r="U122" i="1"/>
  <c r="U130" i="1"/>
  <c r="U138" i="1"/>
  <c r="U146" i="1"/>
  <c r="U154" i="1"/>
  <c r="U162" i="1"/>
  <c r="U170" i="1"/>
  <c r="U178" i="1"/>
  <c r="U186" i="1"/>
  <c r="U194" i="1"/>
  <c r="U202" i="1"/>
  <c r="U210" i="1"/>
  <c r="U218" i="1"/>
  <c r="U226" i="1"/>
  <c r="U234" i="1"/>
  <c r="U242" i="1"/>
  <c r="U250" i="1"/>
  <c r="U258" i="1"/>
  <c r="U266" i="1"/>
  <c r="U274" i="1"/>
  <c r="U282" i="1"/>
  <c r="U290" i="1"/>
  <c r="U298" i="1"/>
  <c r="U5" i="1"/>
  <c r="U13" i="1"/>
  <c r="U21" i="1"/>
  <c r="U29" i="1"/>
  <c r="U37" i="1"/>
  <c r="U45" i="1"/>
  <c r="U53" i="1"/>
  <c r="U61" i="1"/>
  <c r="U69" i="1"/>
  <c r="U77" i="1"/>
  <c r="U85" i="1"/>
  <c r="U93" i="1"/>
  <c r="U101" i="1"/>
  <c r="U109" i="1"/>
  <c r="U117" i="1"/>
  <c r="U125" i="1"/>
  <c r="U133" i="1"/>
  <c r="U141" i="1"/>
  <c r="U149" i="1"/>
  <c r="U157" i="1"/>
  <c r="U165" i="1"/>
  <c r="U173" i="1"/>
  <c r="U181" i="1"/>
  <c r="U189" i="1"/>
  <c r="U197" i="1"/>
  <c r="U205" i="1"/>
  <c r="U213" i="1"/>
  <c r="U221" i="1"/>
  <c r="U229" i="1"/>
  <c r="U237" i="1"/>
  <c r="U245" i="1"/>
  <c r="U253" i="1"/>
  <c r="U261" i="1"/>
  <c r="U269" i="1"/>
  <c r="U277" i="1"/>
  <c r="U285" i="1"/>
  <c r="U381" i="1"/>
  <c r="U373" i="1"/>
  <c r="U365" i="1"/>
  <c r="U357" i="1"/>
  <c r="U349" i="1"/>
  <c r="U341" i="1"/>
  <c r="U333" i="1"/>
  <c r="U325" i="1"/>
  <c r="U317" i="1"/>
  <c r="U309" i="1"/>
  <c r="U301" i="1"/>
  <c r="U292" i="1"/>
  <c r="U281" i="1"/>
  <c r="U271" i="1"/>
  <c r="U260" i="1"/>
  <c r="U249" i="1"/>
  <c r="U239" i="1"/>
  <c r="U228" i="1"/>
  <c r="U217" i="1"/>
  <c r="U207" i="1"/>
  <c r="U196" i="1"/>
  <c r="U185" i="1"/>
  <c r="U175" i="1"/>
  <c r="U164" i="1"/>
  <c r="U153" i="1"/>
  <c r="U143" i="1"/>
  <c r="U132" i="1"/>
  <c r="U121" i="1"/>
  <c r="U111" i="1"/>
  <c r="U100" i="1"/>
  <c r="U89" i="1"/>
  <c r="U79" i="1"/>
  <c r="U68" i="1"/>
  <c r="U57" i="1"/>
  <c r="U47" i="1"/>
  <c r="U36" i="1"/>
  <c r="U25" i="1"/>
  <c r="U15" i="1"/>
  <c r="U4" i="1"/>
  <c r="U378" i="1"/>
  <c r="U370" i="1"/>
  <c r="U362" i="1"/>
  <c r="U354" i="1"/>
  <c r="U346" i="1"/>
  <c r="U338" i="1"/>
  <c r="U330" i="1"/>
  <c r="U322" i="1"/>
  <c r="U314" i="1"/>
  <c r="U306" i="1"/>
  <c r="U297" i="1"/>
  <c r="U288" i="1"/>
  <c r="U278" i="1"/>
  <c r="U267" i="1"/>
  <c r="U256" i="1"/>
  <c r="U246" i="1"/>
  <c r="U235" i="1"/>
  <c r="U224" i="1"/>
  <c r="U214" i="1"/>
  <c r="U203" i="1"/>
  <c r="U192" i="1"/>
  <c r="U182" i="1"/>
  <c r="U171" i="1"/>
  <c r="U160" i="1"/>
  <c r="U150" i="1"/>
  <c r="U139" i="1"/>
  <c r="U128" i="1"/>
  <c r="U118" i="1"/>
  <c r="U107" i="1"/>
  <c r="U96" i="1"/>
  <c r="U86" i="1"/>
  <c r="U75" i="1"/>
  <c r="U64" i="1"/>
  <c r="U54" i="1"/>
  <c r="U43" i="1"/>
  <c r="U32" i="1"/>
  <c r="U22" i="1"/>
  <c r="U11" i="1"/>
  <c r="A382" i="1"/>
  <c r="AD382" i="1" s="1"/>
  <c r="A381" i="1"/>
  <c r="AD381" i="1" s="1"/>
  <c r="A380" i="1"/>
  <c r="AD380" i="1" s="1"/>
  <c r="A379" i="1"/>
  <c r="AD379" i="1" s="1"/>
  <c r="A378" i="1"/>
  <c r="AD378" i="1" s="1"/>
  <c r="A377" i="1"/>
  <c r="AD377" i="1" s="1"/>
  <c r="A376" i="1"/>
  <c r="AD376" i="1" s="1"/>
  <c r="A375" i="1"/>
  <c r="AD375" i="1" s="1"/>
  <c r="A374" i="1"/>
  <c r="AD374" i="1" s="1"/>
  <c r="A373" i="1"/>
  <c r="AD373" i="1" s="1"/>
  <c r="A372" i="1"/>
  <c r="AD372" i="1" s="1"/>
  <c r="A371" i="1"/>
  <c r="AD371" i="1" s="1"/>
  <c r="A370" i="1"/>
  <c r="AD370" i="1" s="1"/>
  <c r="A369" i="1"/>
  <c r="AD369" i="1" s="1"/>
  <c r="A368" i="1"/>
  <c r="AD368" i="1" s="1"/>
  <c r="A367" i="1"/>
  <c r="AD367" i="1" s="1"/>
  <c r="A366" i="1"/>
  <c r="AD366" i="1" s="1"/>
  <c r="A365" i="1"/>
  <c r="AD365" i="1" s="1"/>
  <c r="A364" i="1"/>
  <c r="AD364" i="1" s="1"/>
  <c r="A363" i="1"/>
  <c r="AD363" i="1" s="1"/>
  <c r="A362" i="1"/>
  <c r="AD362" i="1" s="1"/>
  <c r="A361" i="1"/>
  <c r="AD361" i="1" s="1"/>
  <c r="A360" i="1"/>
  <c r="AD360" i="1" s="1"/>
  <c r="A359" i="1"/>
  <c r="AD359" i="1" s="1"/>
  <c r="A358" i="1"/>
  <c r="AD358" i="1" s="1"/>
  <c r="A357" i="1"/>
  <c r="AD357" i="1" s="1"/>
  <c r="A356" i="1"/>
  <c r="AD356" i="1" s="1"/>
  <c r="A355" i="1"/>
  <c r="AD355" i="1" s="1"/>
  <c r="A354" i="1"/>
  <c r="AD354" i="1" s="1"/>
  <c r="A353" i="1"/>
  <c r="AD353" i="1" s="1"/>
  <c r="A352" i="1"/>
  <c r="AD352" i="1" s="1"/>
  <c r="A351" i="1"/>
  <c r="AD351" i="1" s="1"/>
  <c r="A350" i="1"/>
  <c r="AD350" i="1" s="1"/>
  <c r="A349" i="1"/>
  <c r="AD349" i="1" s="1"/>
  <c r="A348" i="1"/>
  <c r="AD348" i="1" s="1"/>
  <c r="A347" i="1"/>
  <c r="AD347" i="1" s="1"/>
  <c r="A346" i="1"/>
  <c r="AD346" i="1" s="1"/>
  <c r="A345" i="1"/>
  <c r="AD345" i="1" s="1"/>
  <c r="A344" i="1"/>
  <c r="AD344" i="1" s="1"/>
  <c r="A343" i="1"/>
  <c r="AD343" i="1" s="1"/>
  <c r="A342" i="1"/>
  <c r="AD342" i="1" s="1"/>
  <c r="A341" i="1"/>
  <c r="AD341" i="1" s="1"/>
  <c r="A340" i="1"/>
  <c r="AD340" i="1" s="1"/>
  <c r="A339" i="1"/>
  <c r="AD339" i="1" s="1"/>
  <c r="A338" i="1"/>
  <c r="AD338" i="1" s="1"/>
  <c r="A337" i="1"/>
  <c r="AD337" i="1" s="1"/>
  <c r="A336" i="1"/>
  <c r="AD336" i="1" s="1"/>
  <c r="A335" i="1"/>
  <c r="AD335" i="1" s="1"/>
  <c r="A334" i="1"/>
  <c r="AD334" i="1" s="1"/>
  <c r="A333" i="1"/>
  <c r="AD333" i="1" s="1"/>
  <c r="A332" i="1"/>
  <c r="AD332" i="1" s="1"/>
  <c r="A331" i="1"/>
  <c r="AD331" i="1" s="1"/>
  <c r="A330" i="1"/>
  <c r="AD330" i="1" s="1"/>
  <c r="A329" i="1"/>
  <c r="AD329" i="1" s="1"/>
  <c r="A328" i="1"/>
  <c r="AD328" i="1" s="1"/>
  <c r="A327" i="1"/>
  <c r="AD327" i="1" s="1"/>
  <c r="A326" i="1"/>
  <c r="AD326" i="1" s="1"/>
  <c r="A325" i="1"/>
  <c r="AD325" i="1" s="1"/>
  <c r="A324" i="1"/>
  <c r="AD324" i="1" s="1"/>
  <c r="A323" i="1"/>
  <c r="AD323" i="1" s="1"/>
  <c r="A322" i="1"/>
  <c r="AD322" i="1" s="1"/>
  <c r="A321" i="1"/>
  <c r="AD321" i="1" s="1"/>
  <c r="A320" i="1"/>
  <c r="AD320" i="1" s="1"/>
  <c r="A319" i="1"/>
  <c r="AD319" i="1" s="1"/>
  <c r="A318" i="1"/>
  <c r="AD318" i="1" s="1"/>
  <c r="A317" i="1"/>
  <c r="AD317" i="1" s="1"/>
  <c r="A316" i="1"/>
  <c r="AD316" i="1" s="1"/>
  <c r="A315" i="1"/>
  <c r="AD315" i="1" s="1"/>
  <c r="A314" i="1"/>
  <c r="AD314" i="1" s="1"/>
  <c r="A313" i="1"/>
  <c r="AD313" i="1" s="1"/>
  <c r="A312" i="1"/>
  <c r="AD312" i="1" s="1"/>
  <c r="A311" i="1"/>
  <c r="AD311" i="1" s="1"/>
  <c r="A310" i="1"/>
  <c r="AD310" i="1" s="1"/>
  <c r="A309" i="1"/>
  <c r="AD309" i="1" s="1"/>
  <c r="A308" i="1"/>
  <c r="AD308" i="1" s="1"/>
  <c r="A307" i="1"/>
  <c r="AD307" i="1" s="1"/>
  <c r="A306" i="1"/>
  <c r="AD306" i="1" s="1"/>
  <c r="A305" i="1"/>
  <c r="AD305" i="1" s="1"/>
  <c r="A304" i="1"/>
  <c r="AD304" i="1" s="1"/>
  <c r="A303" i="1"/>
  <c r="AD303" i="1" s="1"/>
  <c r="A302" i="1"/>
  <c r="AD302" i="1" s="1"/>
  <c r="A301" i="1"/>
  <c r="AD301" i="1" s="1"/>
  <c r="A300" i="1"/>
  <c r="AD300" i="1" s="1"/>
  <c r="A299" i="1"/>
  <c r="AD299" i="1" s="1"/>
  <c r="A298" i="1"/>
  <c r="AD298" i="1" s="1"/>
  <c r="A297" i="1"/>
  <c r="AD297" i="1" s="1"/>
  <c r="A296" i="1"/>
  <c r="AD296" i="1" s="1"/>
  <c r="A295" i="1"/>
  <c r="AD295" i="1" s="1"/>
  <c r="A294" i="1"/>
  <c r="AD294" i="1" s="1"/>
  <c r="A293" i="1"/>
  <c r="AD293" i="1" s="1"/>
  <c r="A292" i="1"/>
  <c r="AD292" i="1" s="1"/>
  <c r="A291" i="1"/>
  <c r="AD291" i="1" s="1"/>
  <c r="A290" i="1"/>
  <c r="AD290" i="1" s="1"/>
  <c r="A289" i="1"/>
  <c r="AD289" i="1" s="1"/>
  <c r="A288" i="1"/>
  <c r="AD288" i="1" s="1"/>
  <c r="A287" i="1"/>
  <c r="AD287" i="1" s="1"/>
  <c r="A286" i="1"/>
  <c r="AD286" i="1" s="1"/>
  <c r="A285" i="1"/>
  <c r="AD285" i="1" s="1"/>
  <c r="A284" i="1"/>
  <c r="AD284" i="1" s="1"/>
  <c r="A283" i="1"/>
  <c r="AD283" i="1" s="1"/>
  <c r="A282" i="1"/>
  <c r="AD282" i="1" s="1"/>
  <c r="A281" i="1"/>
  <c r="AD281" i="1" s="1"/>
  <c r="A280" i="1"/>
  <c r="AD280" i="1" s="1"/>
  <c r="A279" i="1"/>
  <c r="AD279" i="1" s="1"/>
  <c r="A278" i="1"/>
  <c r="AD278" i="1" s="1"/>
  <c r="A277" i="1"/>
  <c r="AD277" i="1" s="1"/>
  <c r="A276" i="1"/>
  <c r="AD276" i="1" s="1"/>
  <c r="A275" i="1"/>
  <c r="AD275" i="1" s="1"/>
  <c r="A274" i="1"/>
  <c r="AD274" i="1" s="1"/>
  <c r="A273" i="1"/>
  <c r="AD273" i="1" s="1"/>
  <c r="A272" i="1"/>
  <c r="AD272" i="1" s="1"/>
  <c r="A271" i="1"/>
  <c r="AD271" i="1" s="1"/>
  <c r="A270" i="1"/>
  <c r="AD270" i="1" s="1"/>
  <c r="A269" i="1"/>
  <c r="AD269" i="1" s="1"/>
  <c r="A268" i="1"/>
  <c r="AD268" i="1" s="1"/>
  <c r="A267" i="1"/>
  <c r="AD267" i="1" s="1"/>
  <c r="A266" i="1"/>
  <c r="AD266" i="1" s="1"/>
  <c r="A265" i="1"/>
  <c r="AD265" i="1" s="1"/>
  <c r="A264" i="1"/>
  <c r="AD264" i="1" s="1"/>
  <c r="A263" i="1"/>
  <c r="AD263" i="1" s="1"/>
  <c r="A262" i="1"/>
  <c r="AD262" i="1" s="1"/>
  <c r="A261" i="1"/>
  <c r="AD261" i="1" s="1"/>
  <c r="A260" i="1"/>
  <c r="AD260" i="1" s="1"/>
  <c r="A259" i="1"/>
  <c r="AD259" i="1" s="1"/>
  <c r="A258" i="1"/>
  <c r="AD258" i="1" s="1"/>
  <c r="A257" i="1"/>
  <c r="AD257" i="1" s="1"/>
  <c r="A256" i="1"/>
  <c r="AD256" i="1" s="1"/>
  <c r="A255" i="1"/>
  <c r="AD255" i="1" s="1"/>
  <c r="A254" i="1"/>
  <c r="AD254" i="1" s="1"/>
  <c r="A253" i="1"/>
  <c r="AD253" i="1" s="1"/>
  <c r="A252" i="1"/>
  <c r="AD252" i="1" s="1"/>
  <c r="A251" i="1"/>
  <c r="AD251" i="1" s="1"/>
  <c r="A250" i="1"/>
  <c r="AD250" i="1" s="1"/>
  <c r="A249" i="1"/>
  <c r="AD249" i="1" s="1"/>
  <c r="A248" i="1"/>
  <c r="AD248" i="1" s="1"/>
  <c r="A247" i="1"/>
  <c r="AD247" i="1" s="1"/>
  <c r="A246" i="1"/>
  <c r="AD246" i="1" s="1"/>
  <c r="A245" i="1"/>
  <c r="AD245" i="1" s="1"/>
  <c r="A244" i="1"/>
  <c r="AD244" i="1" s="1"/>
  <c r="A243" i="1"/>
  <c r="AD243" i="1" s="1"/>
  <c r="A242" i="1"/>
  <c r="AD242" i="1" s="1"/>
  <c r="A241" i="1"/>
  <c r="AD241" i="1" s="1"/>
  <c r="A240" i="1"/>
  <c r="AD240" i="1" s="1"/>
  <c r="A239" i="1"/>
  <c r="AD239" i="1" s="1"/>
  <c r="A238" i="1"/>
  <c r="AD238" i="1" s="1"/>
  <c r="A237" i="1"/>
  <c r="AD237" i="1" s="1"/>
  <c r="A236" i="1"/>
  <c r="AD236" i="1" s="1"/>
  <c r="A235" i="1"/>
  <c r="AD235" i="1" s="1"/>
  <c r="A234" i="1"/>
  <c r="AD234" i="1" s="1"/>
  <c r="A233" i="1"/>
  <c r="AD233" i="1" s="1"/>
  <c r="A232" i="1"/>
  <c r="AD232" i="1" s="1"/>
  <c r="A231" i="1"/>
  <c r="AD231" i="1" s="1"/>
  <c r="A230" i="1"/>
  <c r="AD230" i="1" s="1"/>
  <c r="A229" i="1"/>
  <c r="AD229" i="1" s="1"/>
  <c r="A228" i="1"/>
  <c r="AD228" i="1" s="1"/>
  <c r="A227" i="1"/>
  <c r="AD227" i="1" s="1"/>
  <c r="A226" i="1"/>
  <c r="AD226" i="1" s="1"/>
  <c r="A225" i="1"/>
  <c r="AD225" i="1" s="1"/>
  <c r="A224" i="1"/>
  <c r="AD224" i="1" s="1"/>
  <c r="A223" i="1"/>
  <c r="AD223" i="1" s="1"/>
  <c r="A222" i="1"/>
  <c r="AD222" i="1" s="1"/>
  <c r="A221" i="1"/>
  <c r="AD221" i="1" s="1"/>
  <c r="A220" i="1"/>
  <c r="AD220" i="1" s="1"/>
  <c r="A219" i="1"/>
  <c r="AD219" i="1" s="1"/>
  <c r="A218" i="1"/>
  <c r="AD218" i="1" s="1"/>
  <c r="A217" i="1"/>
  <c r="AD217" i="1" s="1"/>
  <c r="A216" i="1"/>
  <c r="AD216" i="1" s="1"/>
  <c r="A215" i="1"/>
  <c r="AD215" i="1" s="1"/>
  <c r="A214" i="1"/>
  <c r="AD214" i="1" s="1"/>
  <c r="A213" i="1"/>
  <c r="AD213" i="1" s="1"/>
  <c r="A212" i="1"/>
  <c r="AD212" i="1" s="1"/>
  <c r="A211" i="1"/>
  <c r="AD211" i="1" s="1"/>
  <c r="A210" i="1"/>
  <c r="AD210" i="1" s="1"/>
  <c r="A209" i="1"/>
  <c r="AD209" i="1" s="1"/>
  <c r="A208" i="1"/>
  <c r="AD208" i="1" s="1"/>
  <c r="A207" i="1"/>
  <c r="AD207" i="1" s="1"/>
  <c r="A206" i="1"/>
  <c r="AD206" i="1" s="1"/>
  <c r="A205" i="1"/>
  <c r="AD205" i="1" s="1"/>
  <c r="A204" i="1"/>
  <c r="AD204" i="1" s="1"/>
  <c r="A203" i="1"/>
  <c r="AD203" i="1" s="1"/>
  <c r="A202" i="1"/>
  <c r="AD202" i="1" s="1"/>
  <c r="A201" i="1"/>
  <c r="AD201" i="1" s="1"/>
  <c r="A200" i="1"/>
  <c r="AD200" i="1" s="1"/>
  <c r="A199" i="1"/>
  <c r="AD199" i="1" s="1"/>
  <c r="A198" i="1"/>
  <c r="AD198" i="1" s="1"/>
  <c r="A197" i="1"/>
  <c r="AD197" i="1" s="1"/>
  <c r="A196" i="1"/>
  <c r="AD196" i="1" s="1"/>
  <c r="A195" i="1"/>
  <c r="AD195" i="1" s="1"/>
  <c r="A194" i="1"/>
  <c r="AD194" i="1" s="1"/>
  <c r="A193" i="1"/>
  <c r="AD193" i="1" s="1"/>
  <c r="A192" i="1"/>
  <c r="AD192" i="1" s="1"/>
  <c r="A191" i="1"/>
  <c r="AD191" i="1" s="1"/>
  <c r="A190" i="1"/>
  <c r="AD190" i="1" s="1"/>
  <c r="A189" i="1"/>
  <c r="AD189" i="1" s="1"/>
  <c r="A188" i="1"/>
  <c r="AD188" i="1" s="1"/>
  <c r="A187" i="1"/>
  <c r="AD187" i="1" s="1"/>
  <c r="A186" i="1"/>
  <c r="AD186" i="1" s="1"/>
  <c r="A185" i="1"/>
  <c r="AD185" i="1" s="1"/>
  <c r="A184" i="1"/>
  <c r="AD184" i="1" s="1"/>
  <c r="A183" i="1"/>
  <c r="AD183" i="1" s="1"/>
  <c r="A182" i="1"/>
  <c r="AD182" i="1" s="1"/>
  <c r="A181" i="1"/>
  <c r="AD181" i="1" s="1"/>
  <c r="A180" i="1"/>
  <c r="AD180" i="1" s="1"/>
  <c r="A179" i="1"/>
  <c r="AD179" i="1" s="1"/>
  <c r="A178" i="1"/>
  <c r="AD178" i="1" s="1"/>
  <c r="A177" i="1"/>
  <c r="AD177" i="1" s="1"/>
  <c r="A176" i="1"/>
  <c r="AD176" i="1" s="1"/>
  <c r="A175" i="1"/>
  <c r="AD175" i="1" s="1"/>
  <c r="A174" i="1"/>
  <c r="AD174" i="1" s="1"/>
  <c r="A173" i="1"/>
  <c r="AD173" i="1" s="1"/>
  <c r="A172" i="1"/>
  <c r="AD172" i="1" s="1"/>
  <c r="A171" i="1"/>
  <c r="AD171" i="1" s="1"/>
  <c r="A170" i="1"/>
  <c r="AD170" i="1" s="1"/>
  <c r="A169" i="1"/>
  <c r="AD169" i="1" s="1"/>
  <c r="A168" i="1"/>
  <c r="AD168" i="1" s="1"/>
  <c r="A167" i="1"/>
  <c r="AD167" i="1" s="1"/>
  <c r="A166" i="1"/>
  <c r="AD166" i="1" s="1"/>
  <c r="A165" i="1"/>
  <c r="AD165" i="1" s="1"/>
  <c r="A164" i="1"/>
  <c r="AD164" i="1" s="1"/>
  <c r="A163" i="1"/>
  <c r="AD163" i="1" s="1"/>
  <c r="A162" i="1"/>
  <c r="AD162" i="1" s="1"/>
  <c r="A161" i="1"/>
  <c r="AD161" i="1" s="1"/>
  <c r="A160" i="1"/>
  <c r="AD160" i="1" s="1"/>
  <c r="A159" i="1"/>
  <c r="AD159" i="1" s="1"/>
  <c r="A158" i="1"/>
  <c r="AD158" i="1" s="1"/>
  <c r="A157" i="1"/>
  <c r="AD157" i="1" s="1"/>
  <c r="A156" i="1"/>
  <c r="AD156" i="1" s="1"/>
  <c r="A155" i="1"/>
  <c r="AD155" i="1" s="1"/>
  <c r="A154" i="1"/>
  <c r="AD154" i="1" s="1"/>
  <c r="A153" i="1"/>
  <c r="AD153" i="1" s="1"/>
  <c r="A152" i="1"/>
  <c r="AD152" i="1" s="1"/>
  <c r="A151" i="1"/>
  <c r="AD151" i="1" s="1"/>
  <c r="A150" i="1"/>
  <c r="AD150" i="1" s="1"/>
  <c r="A149" i="1"/>
  <c r="AD149" i="1" s="1"/>
  <c r="A148" i="1"/>
  <c r="AD148" i="1" s="1"/>
  <c r="A147" i="1"/>
  <c r="AD147" i="1" s="1"/>
  <c r="A146" i="1"/>
  <c r="AD146" i="1" s="1"/>
  <c r="A145" i="1"/>
  <c r="AD145" i="1" s="1"/>
  <c r="A144" i="1"/>
  <c r="AD144" i="1" s="1"/>
  <c r="A143" i="1"/>
  <c r="AD143" i="1" s="1"/>
  <c r="A142" i="1"/>
  <c r="AD142" i="1" s="1"/>
  <c r="A141" i="1"/>
  <c r="AD141" i="1" s="1"/>
  <c r="A140" i="1"/>
  <c r="AD140" i="1" s="1"/>
  <c r="A139" i="1"/>
  <c r="AD139" i="1" s="1"/>
  <c r="A138" i="1"/>
  <c r="AD138" i="1" s="1"/>
  <c r="A137" i="1"/>
  <c r="AD137" i="1" s="1"/>
  <c r="A136" i="1"/>
  <c r="AD136" i="1" s="1"/>
  <c r="A135" i="1"/>
  <c r="AD135" i="1" s="1"/>
  <c r="A134" i="1"/>
  <c r="AD134" i="1" s="1"/>
  <c r="A133" i="1"/>
  <c r="AD133" i="1" s="1"/>
  <c r="A132" i="1"/>
  <c r="AD132" i="1" s="1"/>
  <c r="A131" i="1"/>
  <c r="AD131" i="1" s="1"/>
  <c r="A130" i="1"/>
  <c r="AD130" i="1" s="1"/>
  <c r="A129" i="1"/>
  <c r="AD129" i="1" s="1"/>
  <c r="A128" i="1"/>
  <c r="AD128" i="1" s="1"/>
  <c r="A127" i="1"/>
  <c r="AD127" i="1" s="1"/>
  <c r="A126" i="1"/>
  <c r="AD126" i="1" s="1"/>
  <c r="A125" i="1"/>
  <c r="AD125" i="1" s="1"/>
  <c r="A124" i="1"/>
  <c r="AD124" i="1" s="1"/>
  <c r="A123" i="1"/>
  <c r="AD123" i="1" s="1"/>
  <c r="A122" i="1"/>
  <c r="AD122" i="1" s="1"/>
  <c r="A121" i="1"/>
  <c r="AD121" i="1" s="1"/>
  <c r="A120" i="1"/>
  <c r="AD120" i="1" s="1"/>
  <c r="A118" i="1"/>
  <c r="AD118" i="1" s="1"/>
  <c r="A117" i="1"/>
  <c r="AD117" i="1" s="1"/>
  <c r="A116" i="1"/>
  <c r="AD116" i="1" s="1"/>
  <c r="A115" i="1"/>
  <c r="AD115" i="1" s="1"/>
  <c r="A114" i="1"/>
  <c r="AD114" i="1" s="1"/>
  <c r="A113" i="1"/>
  <c r="AD113" i="1" s="1"/>
  <c r="A112" i="1"/>
  <c r="AD112" i="1" s="1"/>
  <c r="A111" i="1"/>
  <c r="AD111" i="1" s="1"/>
  <c r="A110" i="1"/>
  <c r="AD110" i="1" s="1"/>
  <c r="A109" i="1"/>
  <c r="AD109" i="1" s="1"/>
  <c r="A108" i="1"/>
  <c r="AD108" i="1" s="1"/>
  <c r="A107" i="1"/>
  <c r="AD107" i="1" s="1"/>
  <c r="A106" i="1"/>
  <c r="AD106" i="1" s="1"/>
  <c r="A105" i="1"/>
  <c r="AD105" i="1" s="1"/>
  <c r="A104" i="1"/>
  <c r="AD104" i="1" s="1"/>
  <c r="A103" i="1"/>
  <c r="AD103" i="1" s="1"/>
  <c r="A102" i="1"/>
  <c r="AD102" i="1" s="1"/>
  <c r="A101" i="1"/>
  <c r="AD101" i="1" s="1"/>
  <c r="A100" i="1"/>
  <c r="AD100" i="1" s="1"/>
  <c r="A99" i="1"/>
  <c r="AD99" i="1" s="1"/>
  <c r="A98" i="1"/>
  <c r="AD98" i="1" s="1"/>
  <c r="A97" i="1"/>
  <c r="AD97" i="1" s="1"/>
  <c r="A96" i="1"/>
  <c r="AD96" i="1" s="1"/>
  <c r="A95" i="1"/>
  <c r="AD95" i="1" s="1"/>
  <c r="A94" i="1"/>
  <c r="AD94" i="1" s="1"/>
  <c r="A93" i="1"/>
  <c r="AD93" i="1" s="1"/>
  <c r="A92" i="1"/>
  <c r="AD92" i="1" s="1"/>
  <c r="A91" i="1"/>
  <c r="AD91" i="1" s="1"/>
  <c r="A90" i="1"/>
  <c r="AD90" i="1" s="1"/>
  <c r="A89" i="1"/>
  <c r="AD89" i="1" s="1"/>
  <c r="A88" i="1"/>
  <c r="AD88" i="1" s="1"/>
  <c r="A87" i="1"/>
  <c r="AD87" i="1" s="1"/>
  <c r="A86" i="1"/>
  <c r="AD86" i="1" s="1"/>
  <c r="A85" i="1"/>
  <c r="AD85" i="1" s="1"/>
  <c r="A84" i="1"/>
  <c r="AD84" i="1" s="1"/>
  <c r="A83" i="1"/>
  <c r="AD83" i="1" s="1"/>
  <c r="A82" i="1"/>
  <c r="AD82" i="1" s="1"/>
  <c r="A81" i="1"/>
  <c r="AD81" i="1" s="1"/>
  <c r="A80" i="1"/>
  <c r="AD80" i="1" s="1"/>
  <c r="A79" i="1"/>
  <c r="AD79" i="1" s="1"/>
  <c r="A78" i="1"/>
  <c r="AD78" i="1" s="1"/>
  <c r="A77" i="1"/>
  <c r="AD77" i="1" s="1"/>
  <c r="A76" i="1"/>
  <c r="AD76" i="1" s="1"/>
  <c r="A75" i="1"/>
  <c r="AD75" i="1" s="1"/>
  <c r="A74" i="1"/>
  <c r="AD74" i="1" s="1"/>
  <c r="A73" i="1"/>
  <c r="AD73" i="1" s="1"/>
  <c r="A72" i="1"/>
  <c r="AD72" i="1" s="1"/>
  <c r="A71" i="1"/>
  <c r="AD71" i="1" s="1"/>
  <c r="A70" i="1"/>
  <c r="AD70" i="1" s="1"/>
  <c r="A69" i="1"/>
  <c r="AD69" i="1" s="1"/>
  <c r="A68" i="1"/>
  <c r="AD68" i="1" s="1"/>
  <c r="A67" i="1"/>
  <c r="AD67" i="1" s="1"/>
  <c r="A66" i="1"/>
  <c r="AD66" i="1" s="1"/>
  <c r="A65" i="1"/>
  <c r="AD65" i="1" s="1"/>
  <c r="A64" i="1"/>
  <c r="AD64" i="1" s="1"/>
  <c r="A63" i="1"/>
  <c r="AD63" i="1" s="1"/>
  <c r="A62" i="1"/>
  <c r="AD62" i="1" s="1"/>
  <c r="A61" i="1"/>
  <c r="AD61" i="1" s="1"/>
  <c r="A60" i="1"/>
  <c r="AD60" i="1" s="1"/>
  <c r="A59" i="1"/>
  <c r="AD59" i="1" s="1"/>
  <c r="A58" i="1"/>
  <c r="AD58" i="1" s="1"/>
  <c r="A57" i="1"/>
  <c r="AD57" i="1" s="1"/>
  <c r="A56" i="1"/>
  <c r="AD56" i="1" s="1"/>
  <c r="A55" i="1"/>
  <c r="AD55" i="1" s="1"/>
  <c r="A54" i="1"/>
  <c r="AD54" i="1" s="1"/>
  <c r="A53" i="1"/>
  <c r="AD53" i="1" s="1"/>
  <c r="A52" i="1"/>
  <c r="AD52" i="1" s="1"/>
  <c r="A51" i="1"/>
  <c r="AD51" i="1" s="1"/>
  <c r="A50" i="1"/>
  <c r="AD50" i="1" s="1"/>
  <c r="A49" i="1"/>
  <c r="AD49" i="1" s="1"/>
  <c r="A48" i="1"/>
  <c r="AD48" i="1" s="1"/>
  <c r="A47" i="1"/>
  <c r="AD47" i="1" s="1"/>
  <c r="A46" i="1"/>
  <c r="AD46" i="1" s="1"/>
  <c r="A45" i="1"/>
  <c r="AD45" i="1" s="1"/>
  <c r="A44" i="1"/>
  <c r="AD44" i="1" s="1"/>
  <c r="A43" i="1"/>
  <c r="AD43" i="1" s="1"/>
  <c r="A42" i="1"/>
  <c r="AD42" i="1" s="1"/>
  <c r="A41" i="1"/>
  <c r="AD41" i="1" s="1"/>
  <c r="A40" i="1"/>
  <c r="AD40" i="1" s="1"/>
  <c r="A39" i="1"/>
  <c r="AD39" i="1" s="1"/>
  <c r="A38" i="1"/>
  <c r="AD38" i="1" s="1"/>
  <c r="A37" i="1"/>
  <c r="AD37" i="1" s="1"/>
  <c r="A36" i="1"/>
  <c r="AD36" i="1" s="1"/>
  <c r="A35" i="1"/>
  <c r="AD35" i="1" s="1"/>
  <c r="A34" i="1"/>
  <c r="AD34" i="1" s="1"/>
  <c r="A33" i="1"/>
  <c r="AD33" i="1" s="1"/>
  <c r="A32" i="1"/>
  <c r="AD32" i="1" s="1"/>
  <c r="A31" i="1"/>
  <c r="AD31" i="1" s="1"/>
  <c r="A30" i="1"/>
  <c r="AD30" i="1" s="1"/>
  <c r="A29" i="1"/>
  <c r="AD29" i="1" s="1"/>
  <c r="A28" i="1"/>
  <c r="AD28" i="1" s="1"/>
  <c r="A27" i="1"/>
  <c r="AD27" i="1" s="1"/>
  <c r="A26" i="1"/>
  <c r="AD26" i="1" s="1"/>
  <c r="A25" i="1"/>
  <c r="AD25" i="1" s="1"/>
  <c r="A24" i="1"/>
  <c r="AD24" i="1" s="1"/>
  <c r="A23" i="1"/>
  <c r="AD23" i="1" s="1"/>
  <c r="A22" i="1"/>
  <c r="AD22" i="1" s="1"/>
  <c r="A21" i="1"/>
  <c r="AD21" i="1" s="1"/>
  <c r="A20" i="1"/>
  <c r="AD20" i="1" s="1"/>
  <c r="A19" i="1"/>
  <c r="AD19" i="1" s="1"/>
  <c r="A18" i="1"/>
  <c r="AD18" i="1" s="1"/>
  <c r="A17" i="1"/>
  <c r="AD17" i="1" s="1"/>
  <c r="A16" i="1"/>
  <c r="AD16" i="1" s="1"/>
  <c r="A15" i="1"/>
  <c r="AD15" i="1" s="1"/>
  <c r="A14" i="1"/>
  <c r="AD14" i="1" s="1"/>
  <c r="A13" i="1"/>
  <c r="AD13" i="1" s="1"/>
  <c r="A12" i="1"/>
  <c r="AD12" i="1" s="1"/>
  <c r="A11" i="1"/>
  <c r="AD11" i="1" s="1"/>
  <c r="A10" i="1"/>
  <c r="AD10" i="1" s="1"/>
  <c r="A9" i="1"/>
  <c r="AD9" i="1" s="1"/>
  <c r="A8" i="1"/>
  <c r="AD8" i="1" s="1"/>
  <c r="A7" i="1"/>
  <c r="AD7" i="1" s="1"/>
  <c r="A6" i="1"/>
  <c r="AD6" i="1" s="1"/>
  <c r="A5" i="1"/>
  <c r="AD5" i="1" s="1"/>
  <c r="A4" i="1"/>
  <c r="AD4" i="1" s="1"/>
  <c r="A3" i="1"/>
  <c r="AD3" i="1" s="1"/>
  <c r="AB3" i="1" l="1"/>
  <c r="V16" i="1"/>
  <c r="V106" i="1"/>
  <c r="V247" i="1"/>
  <c r="V3" i="1"/>
  <c r="V163" i="1"/>
  <c r="V300" i="1"/>
  <c r="V68" i="1"/>
  <c r="V216" i="1"/>
  <c r="V354" i="1"/>
  <c r="V132" i="1"/>
  <c r="V269" i="1"/>
  <c r="V31" i="1"/>
  <c r="V186" i="1"/>
  <c r="V323" i="1"/>
  <c r="V99" i="1"/>
  <c r="V239" i="1"/>
  <c r="V376" i="1"/>
  <c r="V155" i="1"/>
  <c r="V292" i="1"/>
  <c r="V98" i="1"/>
  <c r="V12" i="1"/>
  <c r="V299" i="1"/>
  <c r="V213" i="1"/>
  <c r="V128" i="1"/>
  <c r="V43" i="1"/>
  <c r="V339" i="1"/>
  <c r="V253" i="1"/>
  <c r="V168" i="1"/>
  <c r="V83" i="1"/>
  <c r="V380" i="1"/>
  <c r="V295" i="1"/>
  <c r="V210" i="1"/>
  <c r="V124" i="1"/>
  <c r="V39" i="1"/>
  <c r="V345" i="1"/>
  <c r="V281" i="1"/>
  <c r="V217" i="1"/>
  <c r="V153" i="1"/>
  <c r="V89" i="1"/>
  <c r="V25" i="1"/>
  <c r="V342" i="1"/>
  <c r="V278" i="1"/>
  <c r="V214" i="1"/>
  <c r="V150" i="1"/>
  <c r="V86" i="1"/>
  <c r="V22" i="1"/>
  <c r="V141" i="1"/>
  <c r="V279" i="1"/>
  <c r="V127" i="1"/>
  <c r="V261" i="1"/>
  <c r="V24" i="1"/>
  <c r="V180" i="1"/>
  <c r="V315" i="1"/>
  <c r="V90" i="1"/>
  <c r="V234" i="1"/>
  <c r="V368" i="1"/>
  <c r="V151" i="1"/>
  <c r="V287" i="1"/>
  <c r="V52" i="1"/>
  <c r="V204" i="1"/>
  <c r="V340" i="1"/>
  <c r="V120" i="1"/>
  <c r="V258" i="1"/>
  <c r="V15" i="1"/>
  <c r="V173" i="1"/>
  <c r="V311" i="1"/>
  <c r="V87" i="1"/>
  <c r="V373" i="1"/>
  <c r="V288" i="1"/>
  <c r="V203" i="1"/>
  <c r="V117" i="1"/>
  <c r="V32" i="1"/>
  <c r="V328" i="1"/>
  <c r="V243" i="1"/>
  <c r="V157" i="1"/>
  <c r="V72" i="1"/>
  <c r="V370" i="1"/>
  <c r="V284" i="1"/>
  <c r="V199" i="1"/>
  <c r="V114" i="1"/>
  <c r="V28" i="1"/>
  <c r="V337" i="1"/>
  <c r="V273" i="1"/>
  <c r="V209" i="1"/>
  <c r="V145" i="1"/>
  <c r="V81" i="1"/>
  <c r="V17" i="1"/>
  <c r="V334" i="1"/>
  <c r="V270" i="1"/>
  <c r="V206" i="1"/>
  <c r="V142" i="1"/>
  <c r="V78" i="1"/>
  <c r="V14" i="1"/>
  <c r="V159" i="1"/>
  <c r="V293" i="1"/>
  <c r="V143" i="1"/>
  <c r="V280" i="1"/>
  <c r="V45" i="1"/>
  <c r="V196" i="1"/>
  <c r="V333" i="1"/>
  <c r="V111" i="1"/>
  <c r="V250" i="1"/>
  <c r="V5" i="1"/>
  <c r="V165" i="1"/>
  <c r="V303" i="1"/>
  <c r="V74" i="1"/>
  <c r="V219" i="1"/>
  <c r="V356" i="1"/>
  <c r="V138" i="1"/>
  <c r="V272" i="1"/>
  <c r="V36" i="1"/>
  <c r="V191" i="1"/>
  <c r="V325" i="1"/>
  <c r="V76" i="1"/>
  <c r="V363" i="1"/>
  <c r="V277" i="1"/>
  <c r="V192" i="1"/>
  <c r="V107" i="1"/>
  <c r="V21" i="1"/>
  <c r="V317" i="1"/>
  <c r="V232" i="1"/>
  <c r="V147" i="1"/>
  <c r="V61" i="1"/>
  <c r="V359" i="1"/>
  <c r="V274" i="1"/>
  <c r="V188" i="1"/>
  <c r="V103" i="1"/>
  <c r="V18" i="1"/>
  <c r="V329" i="1"/>
  <c r="V265" i="1"/>
  <c r="V201" i="1"/>
  <c r="V137" i="1"/>
  <c r="V73" i="1"/>
  <c r="V9" i="1"/>
  <c r="V326" i="1"/>
  <c r="V262" i="1"/>
  <c r="V198" i="1"/>
  <c r="V134" i="1"/>
  <c r="V70" i="1"/>
  <c r="V6" i="1"/>
  <c r="V175" i="1"/>
  <c r="V312" i="1"/>
  <c r="V162" i="1"/>
  <c r="V298" i="1"/>
  <c r="V67" i="1"/>
  <c r="V215" i="1"/>
  <c r="V351" i="1"/>
  <c r="V131" i="1"/>
  <c r="V268" i="1"/>
  <c r="V27" i="1"/>
  <c r="V184" i="1"/>
  <c r="V322" i="1"/>
  <c r="V95" i="1"/>
  <c r="V237" i="1"/>
  <c r="V375" i="1"/>
  <c r="V154" i="1"/>
  <c r="V291" i="1"/>
  <c r="V58" i="1"/>
  <c r="V207" i="1"/>
  <c r="V344" i="1"/>
  <c r="V66" i="1"/>
  <c r="V352" i="1"/>
  <c r="V267" i="1"/>
  <c r="V181" i="1"/>
  <c r="V96" i="1"/>
  <c r="V11" i="1"/>
  <c r="V307" i="1"/>
  <c r="V221" i="1"/>
  <c r="V136" i="1"/>
  <c r="V51" i="1"/>
  <c r="V348" i="1"/>
  <c r="V263" i="1"/>
  <c r="V178" i="1"/>
  <c r="V92" i="1"/>
  <c r="V7" i="1"/>
  <c r="V321" i="1"/>
  <c r="V257" i="1"/>
  <c r="V193" i="1"/>
  <c r="V129" i="1"/>
  <c r="V65" i="1"/>
  <c r="V382" i="1"/>
  <c r="V318" i="1"/>
  <c r="V254" i="1"/>
  <c r="V190" i="1"/>
  <c r="V126" i="1"/>
  <c r="V62" i="1"/>
  <c r="V37" i="1"/>
  <c r="V194" i="1"/>
  <c r="V330" i="1"/>
  <c r="V20" i="1"/>
  <c r="V176" i="1"/>
  <c r="V314" i="1"/>
  <c r="V88" i="1"/>
  <c r="V229" i="1"/>
  <c r="V367" i="1"/>
  <c r="V148" i="1"/>
  <c r="V283" i="1"/>
  <c r="V48" i="1"/>
  <c r="V202" i="1"/>
  <c r="V336" i="1"/>
  <c r="V116" i="1"/>
  <c r="V255" i="1"/>
  <c r="V13" i="1"/>
  <c r="V172" i="1"/>
  <c r="V308" i="1"/>
  <c r="V79" i="1"/>
  <c r="V226" i="1"/>
  <c r="V362" i="1"/>
  <c r="V55" i="1"/>
  <c r="V341" i="1"/>
  <c r="V256" i="1"/>
  <c r="V171" i="1"/>
  <c r="V85" i="1"/>
  <c r="V381" i="1"/>
  <c r="V296" i="1"/>
  <c r="V211" i="1"/>
  <c r="V125" i="1"/>
  <c r="V40" i="1"/>
  <c r="V338" i="1"/>
  <c r="V252" i="1"/>
  <c r="V167" i="1"/>
  <c r="V82" i="1"/>
  <c r="V377" i="1"/>
  <c r="V313" i="1"/>
  <c r="V249" i="1"/>
  <c r="V185" i="1"/>
  <c r="V121" i="1"/>
  <c r="V57" i="1"/>
  <c r="V374" i="1"/>
  <c r="V310" i="1"/>
  <c r="V246" i="1"/>
  <c r="V182" i="1"/>
  <c r="V118" i="1"/>
  <c r="V54" i="1"/>
  <c r="V59" i="1"/>
  <c r="V208" i="1"/>
  <c r="V346" i="1"/>
  <c r="V42" i="1"/>
  <c r="V195" i="1"/>
  <c r="V332" i="1"/>
  <c r="V109" i="1"/>
  <c r="V248" i="1"/>
  <c r="V4" i="1"/>
  <c r="V164" i="1"/>
  <c r="V301" i="1"/>
  <c r="V69" i="1"/>
  <c r="V218" i="1"/>
  <c r="V355" i="1"/>
  <c r="V133" i="1"/>
  <c r="V271" i="1"/>
  <c r="V35" i="1"/>
  <c r="V187" i="1"/>
  <c r="V324" i="1"/>
  <c r="V100" i="1"/>
  <c r="V240" i="1"/>
  <c r="V378" i="1"/>
  <c r="V44" i="1"/>
  <c r="V331" i="1"/>
  <c r="V245" i="1"/>
  <c r="V160" i="1"/>
  <c r="V75" i="1"/>
  <c r="V371" i="1"/>
  <c r="V285" i="1"/>
  <c r="V200" i="1"/>
  <c r="V115" i="1"/>
  <c r="V29" i="1"/>
  <c r="V327" i="1"/>
  <c r="V242" i="1"/>
  <c r="V156" i="1"/>
  <c r="V71" i="1"/>
  <c r="V369" i="1"/>
  <c r="V305" i="1"/>
  <c r="V241" i="1"/>
  <c r="V177" i="1"/>
  <c r="V113" i="1"/>
  <c r="V49" i="1"/>
  <c r="V366" i="1"/>
  <c r="V302" i="1"/>
  <c r="V238" i="1"/>
  <c r="V174" i="1"/>
  <c r="V110" i="1"/>
  <c r="V46" i="1"/>
  <c r="V80" i="1"/>
  <c r="V227" i="1"/>
  <c r="V364" i="1"/>
  <c r="V63" i="1"/>
  <c r="V212" i="1"/>
  <c r="V347" i="1"/>
  <c r="V130" i="1"/>
  <c r="V266" i="1"/>
  <c r="V26" i="1"/>
  <c r="V183" i="1"/>
  <c r="V319" i="1"/>
  <c r="V91" i="1"/>
  <c r="V236" i="1"/>
  <c r="V372" i="1"/>
  <c r="V152" i="1"/>
  <c r="V290" i="1"/>
  <c r="V56" i="1"/>
  <c r="V205" i="1"/>
  <c r="V343" i="1"/>
  <c r="V122" i="1"/>
  <c r="V259" i="1"/>
  <c r="V119" i="1"/>
  <c r="V34" i="1"/>
  <c r="V320" i="1"/>
  <c r="V235" i="1"/>
  <c r="V149" i="1"/>
  <c r="V64" i="1"/>
  <c r="V360" i="1"/>
  <c r="V275" i="1"/>
  <c r="V189" i="1"/>
  <c r="V104" i="1"/>
  <c r="V19" i="1"/>
  <c r="V316" i="1"/>
  <c r="V231" i="1"/>
  <c r="V146" i="1"/>
  <c r="V60" i="1"/>
  <c r="V361" i="1"/>
  <c r="V297" i="1"/>
  <c r="V233" i="1"/>
  <c r="V169" i="1"/>
  <c r="V105" i="1"/>
  <c r="V41" i="1"/>
  <c r="V358" i="1"/>
  <c r="V294" i="1"/>
  <c r="V230" i="1"/>
  <c r="V166" i="1"/>
  <c r="V102" i="1"/>
  <c r="V38" i="1"/>
  <c r="V101" i="1"/>
  <c r="V244" i="1"/>
  <c r="V379" i="1"/>
  <c r="V84" i="1"/>
  <c r="V228" i="1"/>
  <c r="V365" i="1"/>
  <c r="V144" i="1"/>
  <c r="V282" i="1"/>
  <c r="V47" i="1"/>
  <c r="V197" i="1"/>
  <c r="V335" i="1"/>
  <c r="V112" i="1"/>
  <c r="V251" i="1"/>
  <c r="V10" i="1"/>
  <c r="V170" i="1"/>
  <c r="V304" i="1"/>
  <c r="V77" i="1"/>
  <c r="V223" i="1"/>
  <c r="V357" i="1"/>
  <c r="V140" i="1"/>
  <c r="V276" i="1"/>
  <c r="V108" i="1"/>
  <c r="V23" i="1"/>
  <c r="V309" i="1"/>
  <c r="V224" i="1"/>
  <c r="V139" i="1"/>
  <c r="V53" i="1"/>
  <c r="V349" i="1"/>
  <c r="V264" i="1"/>
  <c r="V179" i="1"/>
  <c r="V93" i="1"/>
  <c r="V8" i="1"/>
  <c r="V306" i="1"/>
  <c r="V220" i="1"/>
  <c r="V135" i="1"/>
  <c r="V50" i="1"/>
  <c r="V353" i="1"/>
  <c r="V289" i="1"/>
  <c r="V225" i="1"/>
  <c r="V161" i="1"/>
  <c r="V97" i="1"/>
  <c r="V33" i="1"/>
  <c r="V350" i="1"/>
  <c r="V286" i="1"/>
  <c r="V222" i="1"/>
  <c r="V158" i="1"/>
  <c r="V94" i="1"/>
  <c r="V30" i="1"/>
  <c r="V123" i="1"/>
  <c r="V260" i="1"/>
  <c r="X358" i="1" l="1"/>
  <c r="W358" i="1"/>
  <c r="Y358" i="1"/>
  <c r="Y353" i="1"/>
  <c r="W353" i="1"/>
  <c r="X353" i="1"/>
  <c r="X276" i="1"/>
  <c r="Y276" i="1"/>
  <c r="W276" i="1"/>
  <c r="X228" i="1"/>
  <c r="W228" i="1"/>
  <c r="Y228" i="1"/>
  <c r="X275" i="1"/>
  <c r="Y275" i="1"/>
  <c r="W275" i="1"/>
  <c r="X236" i="1"/>
  <c r="Y236" i="1"/>
  <c r="W236" i="1"/>
  <c r="Y285" i="1"/>
  <c r="X285" i="1"/>
  <c r="W285" i="1"/>
  <c r="X195" i="1"/>
  <c r="Y195" i="1"/>
  <c r="W195" i="1"/>
  <c r="X226" i="1"/>
  <c r="W226" i="1"/>
  <c r="Y226" i="1"/>
  <c r="Y254" i="1"/>
  <c r="X254" i="1"/>
  <c r="W254" i="1"/>
  <c r="Y207" i="1"/>
  <c r="X207" i="1"/>
  <c r="W207" i="1"/>
  <c r="X162" i="1"/>
  <c r="W162" i="1"/>
  <c r="Y162" i="1"/>
  <c r="X326" i="1"/>
  <c r="Y326" i="1"/>
  <c r="W326" i="1"/>
  <c r="Y103" i="1"/>
  <c r="X103" i="1"/>
  <c r="W103" i="1"/>
  <c r="Y21" i="1"/>
  <c r="X21" i="1"/>
  <c r="W21" i="1"/>
  <c r="X36" i="1"/>
  <c r="W36" i="1"/>
  <c r="Y36" i="1"/>
  <c r="X5" i="1"/>
  <c r="Y5" i="1"/>
  <c r="W5" i="1"/>
  <c r="X293" i="1"/>
  <c r="Y293" i="1"/>
  <c r="W293" i="1"/>
  <c r="Y17" i="1"/>
  <c r="W17" i="1"/>
  <c r="X17" i="1"/>
  <c r="Y199" i="1"/>
  <c r="X199" i="1"/>
  <c r="W199" i="1"/>
  <c r="Y117" i="1"/>
  <c r="X117" i="1"/>
  <c r="W117" i="1"/>
  <c r="X258" i="1"/>
  <c r="W258" i="1"/>
  <c r="Y258" i="1"/>
  <c r="Y234" i="1"/>
  <c r="W234" i="1"/>
  <c r="X234" i="1"/>
  <c r="X141" i="1"/>
  <c r="W141" i="1"/>
  <c r="Y141" i="1"/>
  <c r="X89" i="1"/>
  <c r="W89" i="1"/>
  <c r="Y89" i="1"/>
  <c r="Y295" i="1"/>
  <c r="X295" i="1"/>
  <c r="W295" i="1"/>
  <c r="Y213" i="1"/>
  <c r="X213" i="1"/>
  <c r="W213" i="1"/>
  <c r="X99" i="1"/>
  <c r="W99" i="1"/>
  <c r="Y99" i="1"/>
  <c r="X68" i="1"/>
  <c r="W68" i="1"/>
  <c r="Y68" i="1"/>
  <c r="Y53" i="1"/>
  <c r="X53" i="1"/>
  <c r="W53" i="1"/>
  <c r="Y222" i="1"/>
  <c r="X222" i="1"/>
  <c r="W222" i="1"/>
  <c r="Y264" i="1"/>
  <c r="X264" i="1"/>
  <c r="W264" i="1"/>
  <c r="X251" i="1"/>
  <c r="Y251" i="1"/>
  <c r="W251" i="1"/>
  <c r="X230" i="1"/>
  <c r="W230" i="1"/>
  <c r="Y230" i="1"/>
  <c r="Y361" i="1"/>
  <c r="W361" i="1"/>
  <c r="X361" i="1"/>
  <c r="X259" i="1"/>
  <c r="Y259" i="1"/>
  <c r="W259" i="1"/>
  <c r="X212" i="1"/>
  <c r="Y212" i="1"/>
  <c r="W212" i="1"/>
  <c r="X238" i="1"/>
  <c r="Y238" i="1"/>
  <c r="W238" i="1"/>
  <c r="Y369" i="1"/>
  <c r="W369" i="1"/>
  <c r="X369" i="1"/>
  <c r="Y240" i="1"/>
  <c r="X240" i="1"/>
  <c r="W240" i="1"/>
  <c r="W218" i="1"/>
  <c r="X218" i="1"/>
  <c r="Y218" i="1"/>
  <c r="W246" i="1"/>
  <c r="X246" i="1"/>
  <c r="Y246" i="1"/>
  <c r="W377" i="1"/>
  <c r="Y377" i="1"/>
  <c r="X377" i="1"/>
  <c r="Y296" i="1"/>
  <c r="X296" i="1"/>
  <c r="W296" i="1"/>
  <c r="Y202" i="1"/>
  <c r="W202" i="1"/>
  <c r="X202" i="1"/>
  <c r="Y176" i="1"/>
  <c r="X176" i="1"/>
  <c r="W176" i="1"/>
  <c r="Y7" i="1"/>
  <c r="W7" i="1"/>
  <c r="X7" i="1"/>
  <c r="X307" i="1"/>
  <c r="Y307" i="1"/>
  <c r="W307" i="1"/>
  <c r="Y184" i="1"/>
  <c r="X184" i="1"/>
  <c r="W184" i="1"/>
  <c r="Y286" i="1"/>
  <c r="X286" i="1"/>
  <c r="W286" i="1"/>
  <c r="W50" i="1"/>
  <c r="X50" i="1"/>
  <c r="Y50" i="1"/>
  <c r="Y349" i="1"/>
  <c r="X349" i="1"/>
  <c r="W349" i="1"/>
  <c r="X140" i="1"/>
  <c r="W140" i="1"/>
  <c r="Y140" i="1"/>
  <c r="Y112" i="1"/>
  <c r="X112" i="1"/>
  <c r="W112" i="1"/>
  <c r="X84" i="1"/>
  <c r="Y84" i="1"/>
  <c r="W84" i="1"/>
  <c r="X294" i="1"/>
  <c r="W294" i="1"/>
  <c r="Y294" i="1"/>
  <c r="X60" i="1"/>
  <c r="W60" i="1"/>
  <c r="Y60" i="1"/>
  <c r="Y360" i="1"/>
  <c r="X360" i="1"/>
  <c r="W360" i="1"/>
  <c r="W122" i="1"/>
  <c r="X122" i="1"/>
  <c r="Y122" i="1"/>
  <c r="X91" i="1"/>
  <c r="Y91" i="1"/>
  <c r="W91" i="1"/>
  <c r="Y63" i="1"/>
  <c r="X63" i="1"/>
  <c r="W63" i="1"/>
  <c r="X302" i="1"/>
  <c r="Y302" i="1"/>
  <c r="W302" i="1"/>
  <c r="Y71" i="1"/>
  <c r="W71" i="1"/>
  <c r="X71" i="1"/>
  <c r="X371" i="1"/>
  <c r="Y371" i="1"/>
  <c r="W371" i="1"/>
  <c r="X100" i="1"/>
  <c r="W100" i="1"/>
  <c r="Y100" i="1"/>
  <c r="X69" i="1"/>
  <c r="Y69" i="1"/>
  <c r="W69" i="1"/>
  <c r="Y42" i="1"/>
  <c r="W42" i="1"/>
  <c r="X42" i="1"/>
  <c r="X310" i="1"/>
  <c r="W310" i="1"/>
  <c r="Y310" i="1"/>
  <c r="W82" i="1"/>
  <c r="X82" i="1"/>
  <c r="Y82" i="1"/>
  <c r="Y381" i="1"/>
  <c r="X381" i="1"/>
  <c r="W381" i="1"/>
  <c r="Y79" i="1"/>
  <c r="X79" i="1"/>
  <c r="W79" i="1"/>
  <c r="Y48" i="1"/>
  <c r="X48" i="1"/>
  <c r="W48" i="1"/>
  <c r="X20" i="1"/>
  <c r="Y20" i="1"/>
  <c r="W20" i="1"/>
  <c r="Y318" i="1"/>
  <c r="X318" i="1"/>
  <c r="W318" i="1"/>
  <c r="X92" i="1"/>
  <c r="Y92" i="1"/>
  <c r="W92" i="1"/>
  <c r="X11" i="1"/>
  <c r="Y11" i="1"/>
  <c r="W11" i="1"/>
  <c r="W58" i="1"/>
  <c r="X58" i="1"/>
  <c r="Y58" i="1"/>
  <c r="X27" i="1"/>
  <c r="W27" i="1"/>
  <c r="Y27" i="1"/>
  <c r="Y312" i="1"/>
  <c r="W312" i="1"/>
  <c r="X312" i="1"/>
  <c r="X9" i="1"/>
  <c r="Y9" i="1"/>
  <c r="W9" i="1"/>
  <c r="X188" i="1"/>
  <c r="W188" i="1"/>
  <c r="Y188" i="1"/>
  <c r="X107" i="1"/>
  <c r="Y107" i="1"/>
  <c r="W107" i="1"/>
  <c r="Y272" i="1"/>
  <c r="X272" i="1"/>
  <c r="W272" i="1"/>
  <c r="W250" i="1"/>
  <c r="X250" i="1"/>
  <c r="Y250" i="1"/>
  <c r="Y159" i="1"/>
  <c r="X159" i="1"/>
  <c r="W159" i="1"/>
  <c r="Y81" i="1"/>
  <c r="W81" i="1"/>
  <c r="X81" i="1"/>
  <c r="X284" i="1"/>
  <c r="Y284" i="1"/>
  <c r="W284" i="1"/>
  <c r="X203" i="1"/>
  <c r="Y203" i="1"/>
  <c r="W203" i="1"/>
  <c r="Y120" i="1"/>
  <c r="X120" i="1"/>
  <c r="W120" i="1"/>
  <c r="W90" i="1"/>
  <c r="X90" i="1"/>
  <c r="Y90" i="1"/>
  <c r="Y22" i="1"/>
  <c r="W22" i="1"/>
  <c r="X22" i="1"/>
  <c r="X153" i="1"/>
  <c r="W153" i="1"/>
  <c r="Y153" i="1"/>
  <c r="W380" i="1"/>
  <c r="Y380" i="1"/>
  <c r="X380" i="1"/>
  <c r="X299" i="1"/>
  <c r="Y299" i="1"/>
  <c r="W299" i="1"/>
  <c r="X323" i="1"/>
  <c r="Y323" i="1"/>
  <c r="W323" i="1"/>
  <c r="X300" i="1"/>
  <c r="Y300" i="1"/>
  <c r="W300" i="1"/>
  <c r="Y350" i="1"/>
  <c r="X350" i="1"/>
  <c r="W350" i="1"/>
  <c r="Y379" i="1"/>
  <c r="X379" i="1"/>
  <c r="W379" i="1"/>
  <c r="Y364" i="1"/>
  <c r="W364" i="1"/>
  <c r="X364" i="1"/>
  <c r="X301" i="1"/>
  <c r="Y301" i="1"/>
  <c r="W301" i="1"/>
  <c r="Y308" i="1"/>
  <c r="X308" i="1"/>
  <c r="W308" i="1"/>
  <c r="Y96" i="1"/>
  <c r="W96" i="1"/>
  <c r="X96" i="1"/>
  <c r="X73" i="1"/>
  <c r="Y73" i="1"/>
  <c r="W73" i="1"/>
  <c r="Y111" i="1"/>
  <c r="X111" i="1"/>
  <c r="W111" i="1"/>
  <c r="X14" i="1"/>
  <c r="Y14" i="1"/>
  <c r="W14" i="1"/>
  <c r="Y145" i="1"/>
  <c r="W145" i="1"/>
  <c r="X145" i="1"/>
  <c r="W370" i="1"/>
  <c r="X370" i="1"/>
  <c r="Y370" i="1"/>
  <c r="Y288" i="1"/>
  <c r="W288" i="1"/>
  <c r="X288" i="1"/>
  <c r="Y340" i="1"/>
  <c r="X340" i="1"/>
  <c r="W340" i="1"/>
  <c r="Y315" i="1"/>
  <c r="X315" i="1"/>
  <c r="W315" i="1"/>
  <c r="Y86" i="1"/>
  <c r="W86" i="1"/>
  <c r="X86" i="1"/>
  <c r="X217" i="1"/>
  <c r="W217" i="1"/>
  <c r="Y217" i="1"/>
  <c r="X83" i="1"/>
  <c r="W83" i="1"/>
  <c r="Y83" i="1"/>
  <c r="X12" i="1"/>
  <c r="Y12" i="1"/>
  <c r="W12" i="1"/>
  <c r="W186" i="1"/>
  <c r="X186" i="1"/>
  <c r="Y186" i="1"/>
  <c r="X163" i="1"/>
  <c r="W163" i="1"/>
  <c r="Y163" i="1"/>
  <c r="X260" i="1"/>
  <c r="Y260" i="1"/>
  <c r="W260" i="1"/>
  <c r="Y33" i="1"/>
  <c r="X33" i="1"/>
  <c r="W33" i="1"/>
  <c r="X220" i="1"/>
  <c r="Y220" i="1"/>
  <c r="W220" i="1"/>
  <c r="X139" i="1"/>
  <c r="Y139" i="1"/>
  <c r="W139" i="1"/>
  <c r="Y223" i="1"/>
  <c r="X223" i="1"/>
  <c r="W223" i="1"/>
  <c r="X197" i="1"/>
  <c r="Y197" i="1"/>
  <c r="W197" i="1"/>
  <c r="X244" i="1"/>
  <c r="Y244" i="1"/>
  <c r="W244" i="1"/>
  <c r="X41" i="1"/>
  <c r="Y41" i="1"/>
  <c r="W41" i="1"/>
  <c r="Y231" i="1"/>
  <c r="X231" i="1"/>
  <c r="W231" i="1"/>
  <c r="Y149" i="1"/>
  <c r="X149" i="1"/>
  <c r="W149" i="1"/>
  <c r="X205" i="1"/>
  <c r="W205" i="1"/>
  <c r="Y205" i="1"/>
  <c r="Y183" i="1"/>
  <c r="X183" i="1"/>
  <c r="W183" i="1"/>
  <c r="X227" i="1"/>
  <c r="W227" i="1"/>
  <c r="Y227" i="1"/>
  <c r="Y49" i="1"/>
  <c r="W49" i="1"/>
  <c r="X49" i="1"/>
  <c r="W242" i="1"/>
  <c r="X242" i="1"/>
  <c r="Y242" i="1"/>
  <c r="Y160" i="1"/>
  <c r="W160" i="1"/>
  <c r="X160" i="1"/>
  <c r="X187" i="1"/>
  <c r="Y187" i="1"/>
  <c r="W187" i="1"/>
  <c r="X164" i="1"/>
  <c r="W164" i="1"/>
  <c r="Y164" i="1"/>
  <c r="Y208" i="1"/>
  <c r="X208" i="1"/>
  <c r="W208" i="1"/>
  <c r="X57" i="1"/>
  <c r="W57" i="1"/>
  <c r="Y57" i="1"/>
  <c r="X252" i="1"/>
  <c r="W252" i="1"/>
  <c r="Y252" i="1"/>
  <c r="X171" i="1"/>
  <c r="Y171" i="1"/>
  <c r="W171" i="1"/>
  <c r="X172" i="1"/>
  <c r="Y172" i="1"/>
  <c r="W172" i="1"/>
  <c r="X148" i="1"/>
  <c r="Y148" i="1"/>
  <c r="W148" i="1"/>
  <c r="X194" i="1"/>
  <c r="W194" i="1"/>
  <c r="Y194" i="1"/>
  <c r="Y65" i="1"/>
  <c r="X65" i="1"/>
  <c r="W65" i="1"/>
  <c r="Y263" i="1"/>
  <c r="X263" i="1"/>
  <c r="W263" i="1"/>
  <c r="Y181" i="1"/>
  <c r="X181" i="1"/>
  <c r="W181" i="1"/>
  <c r="W154" i="1"/>
  <c r="X154" i="1"/>
  <c r="Y154" i="1"/>
  <c r="X131" i="1"/>
  <c r="Y131" i="1"/>
  <c r="W131" i="1"/>
  <c r="X6" i="1"/>
  <c r="W6" i="1"/>
  <c r="Y6" i="1"/>
  <c r="X137" i="1"/>
  <c r="Y137" i="1"/>
  <c r="W137" i="1"/>
  <c r="Y359" i="1"/>
  <c r="X359" i="1"/>
  <c r="W359" i="1"/>
  <c r="Y277" i="1"/>
  <c r="X277" i="1"/>
  <c r="W277" i="1"/>
  <c r="X356" i="1"/>
  <c r="W356" i="1"/>
  <c r="Y356" i="1"/>
  <c r="X333" i="1"/>
  <c r="W333" i="1"/>
  <c r="Y333" i="1"/>
  <c r="X78" i="1"/>
  <c r="Y78" i="1"/>
  <c r="W78" i="1"/>
  <c r="Y209" i="1"/>
  <c r="W209" i="1"/>
  <c r="X209" i="1"/>
  <c r="Y72" i="1"/>
  <c r="X72" i="1"/>
  <c r="W72" i="1"/>
  <c r="Y373" i="1"/>
  <c r="X373" i="1"/>
  <c r="W373" i="1"/>
  <c r="X204" i="1"/>
  <c r="W204" i="1"/>
  <c r="Y204" i="1"/>
  <c r="X180" i="1"/>
  <c r="Y180" i="1"/>
  <c r="W180" i="1"/>
  <c r="Y150" i="1"/>
  <c r="W150" i="1"/>
  <c r="X150" i="1"/>
  <c r="X281" i="1"/>
  <c r="W281" i="1"/>
  <c r="Y281" i="1"/>
  <c r="Y168" i="1"/>
  <c r="X168" i="1"/>
  <c r="W168" i="1"/>
  <c r="X98" i="1"/>
  <c r="W98" i="1"/>
  <c r="Y98" i="1"/>
  <c r="Y31" i="1"/>
  <c r="X31" i="1"/>
  <c r="W31" i="1"/>
  <c r="Y3" i="1"/>
  <c r="X3" i="1"/>
  <c r="W3" i="1"/>
  <c r="Y64" i="1"/>
  <c r="X64" i="1"/>
  <c r="W64" i="1"/>
  <c r="X156" i="1"/>
  <c r="Y156" i="1"/>
  <c r="W156" i="1"/>
  <c r="W346" i="1"/>
  <c r="Y346" i="1"/>
  <c r="X346" i="1"/>
  <c r="X283" i="1"/>
  <c r="Y283" i="1"/>
  <c r="W283" i="1"/>
  <c r="X268" i="1"/>
  <c r="W268" i="1"/>
  <c r="Y268" i="1"/>
  <c r="Y192" i="1"/>
  <c r="W192" i="1"/>
  <c r="X192" i="1"/>
  <c r="Y97" i="1"/>
  <c r="X97" i="1"/>
  <c r="W97" i="1"/>
  <c r="W306" i="1"/>
  <c r="X306" i="1"/>
  <c r="Y306" i="1"/>
  <c r="Y224" i="1"/>
  <c r="W224" i="1"/>
  <c r="X224" i="1"/>
  <c r="X77" i="1"/>
  <c r="Y77" i="1"/>
  <c r="W77" i="1"/>
  <c r="Y47" i="1"/>
  <c r="X47" i="1"/>
  <c r="W47" i="1"/>
  <c r="X101" i="1"/>
  <c r="Y101" i="1"/>
  <c r="W101" i="1"/>
  <c r="X105" i="1"/>
  <c r="Y105" i="1"/>
  <c r="W105" i="1"/>
  <c r="W316" i="1"/>
  <c r="Y316" i="1"/>
  <c r="X316" i="1"/>
  <c r="X235" i="1"/>
  <c r="Y235" i="1"/>
  <c r="W235" i="1"/>
  <c r="Y56" i="1"/>
  <c r="X56" i="1"/>
  <c r="W56" i="1"/>
  <c r="W26" i="1"/>
  <c r="X26" i="1"/>
  <c r="Y26" i="1"/>
  <c r="Y80" i="1"/>
  <c r="X80" i="1"/>
  <c r="W80" i="1"/>
  <c r="Y113" i="1"/>
  <c r="W113" i="1"/>
  <c r="X113" i="1"/>
  <c r="Y327" i="1"/>
  <c r="X327" i="1"/>
  <c r="W327" i="1"/>
  <c r="Y245" i="1"/>
  <c r="X245" i="1"/>
  <c r="W245" i="1"/>
  <c r="X35" i="1"/>
  <c r="W35" i="1"/>
  <c r="Y35" i="1"/>
  <c r="X4" i="1"/>
  <c r="W4" i="1"/>
  <c r="Y4" i="1"/>
  <c r="X59" i="1"/>
  <c r="W59" i="1"/>
  <c r="Y59" i="1"/>
  <c r="X121" i="1"/>
  <c r="W121" i="1"/>
  <c r="Y121" i="1"/>
  <c r="W338" i="1"/>
  <c r="X338" i="1"/>
  <c r="Y338" i="1"/>
  <c r="Y256" i="1"/>
  <c r="W256" i="1"/>
  <c r="X256" i="1"/>
  <c r="X13" i="1"/>
  <c r="Y13" i="1"/>
  <c r="W13" i="1"/>
  <c r="Y367" i="1"/>
  <c r="X367" i="1"/>
  <c r="W367" i="1"/>
  <c r="X37" i="1"/>
  <c r="Y37" i="1"/>
  <c r="W37" i="1"/>
  <c r="Y129" i="1"/>
  <c r="X129" i="1"/>
  <c r="W129" i="1"/>
  <c r="Y348" i="1"/>
  <c r="W348" i="1"/>
  <c r="X348" i="1"/>
  <c r="X267" i="1"/>
  <c r="Y267" i="1"/>
  <c r="W267" i="1"/>
  <c r="Y375" i="1"/>
  <c r="X375" i="1"/>
  <c r="W375" i="1"/>
  <c r="Y351" i="1"/>
  <c r="X351" i="1"/>
  <c r="W351" i="1"/>
  <c r="X70" i="1"/>
  <c r="W70" i="1"/>
  <c r="Y70" i="1"/>
  <c r="X201" i="1"/>
  <c r="Y201" i="1"/>
  <c r="W201" i="1"/>
  <c r="Y61" i="1"/>
  <c r="X61" i="1"/>
  <c r="W61" i="1"/>
  <c r="Y363" i="1"/>
  <c r="X363" i="1"/>
  <c r="W363" i="1"/>
  <c r="X219" i="1"/>
  <c r="Y219" i="1"/>
  <c r="W219" i="1"/>
  <c r="X196" i="1"/>
  <c r="Y196" i="1"/>
  <c r="W196" i="1"/>
  <c r="X142" i="1"/>
  <c r="W142" i="1"/>
  <c r="Y142" i="1"/>
  <c r="Y273" i="1"/>
  <c r="W273" i="1"/>
  <c r="X273" i="1"/>
  <c r="Y157" i="1"/>
  <c r="X157" i="1"/>
  <c r="W157" i="1"/>
  <c r="Y87" i="1"/>
  <c r="W87" i="1"/>
  <c r="X87" i="1"/>
  <c r="X52" i="1"/>
  <c r="Y52" i="1"/>
  <c r="W52" i="1"/>
  <c r="Y24" i="1"/>
  <c r="X24" i="1"/>
  <c r="W24" i="1"/>
  <c r="Y214" i="1"/>
  <c r="W214" i="1"/>
  <c r="X214" i="1"/>
  <c r="W345" i="1"/>
  <c r="Y345" i="1"/>
  <c r="X345" i="1"/>
  <c r="Y253" i="1"/>
  <c r="X253" i="1"/>
  <c r="W253" i="1"/>
  <c r="X292" i="1"/>
  <c r="W292" i="1"/>
  <c r="Y292" i="1"/>
  <c r="X269" i="1"/>
  <c r="W269" i="1"/>
  <c r="Y269" i="1"/>
  <c r="Y247" i="1"/>
  <c r="X247" i="1"/>
  <c r="W247" i="1"/>
  <c r="Y357" i="1"/>
  <c r="X357" i="1"/>
  <c r="W357" i="1"/>
  <c r="Y343" i="1"/>
  <c r="X343" i="1"/>
  <c r="W343" i="1"/>
  <c r="X75" i="1"/>
  <c r="Y75" i="1"/>
  <c r="W75" i="1"/>
  <c r="Y167" i="1"/>
  <c r="X167" i="1"/>
  <c r="W167" i="1"/>
  <c r="Y382" i="1"/>
  <c r="X382" i="1"/>
  <c r="W382" i="1"/>
  <c r="Y175" i="1"/>
  <c r="X175" i="1"/>
  <c r="W175" i="1"/>
  <c r="Y30" i="1"/>
  <c r="X30" i="1"/>
  <c r="W30" i="1"/>
  <c r="Y309" i="1"/>
  <c r="X309" i="1"/>
  <c r="W309" i="1"/>
  <c r="Y304" i="1"/>
  <c r="X304" i="1"/>
  <c r="W304" i="1"/>
  <c r="W282" i="1"/>
  <c r="X282" i="1"/>
  <c r="Y282" i="1"/>
  <c r="W38" i="1"/>
  <c r="X38" i="1"/>
  <c r="Y38" i="1"/>
  <c r="X169" i="1"/>
  <c r="Y169" i="1"/>
  <c r="W169" i="1"/>
  <c r="X19" i="1"/>
  <c r="W19" i="1"/>
  <c r="Y19" i="1"/>
  <c r="Y320" i="1"/>
  <c r="X320" i="1"/>
  <c r="W320" i="1"/>
  <c r="X290" i="1"/>
  <c r="W290" i="1"/>
  <c r="Y290" i="1"/>
  <c r="Y266" i="1"/>
  <c r="W266" i="1"/>
  <c r="X266" i="1"/>
  <c r="X46" i="1"/>
  <c r="Y46" i="1"/>
  <c r="W46" i="1"/>
  <c r="Y177" i="1"/>
  <c r="W177" i="1"/>
  <c r="X177" i="1"/>
  <c r="Y29" i="1"/>
  <c r="X29" i="1"/>
  <c r="W29" i="1"/>
  <c r="Y331" i="1"/>
  <c r="X331" i="1"/>
  <c r="W331" i="1"/>
  <c r="Y271" i="1"/>
  <c r="X271" i="1"/>
  <c r="W271" i="1"/>
  <c r="Y248" i="1"/>
  <c r="X248" i="1"/>
  <c r="W248" i="1"/>
  <c r="W54" i="1"/>
  <c r="X54" i="1"/>
  <c r="Y54" i="1"/>
  <c r="X185" i="1"/>
  <c r="W185" i="1"/>
  <c r="Y185" i="1"/>
  <c r="Y40" i="1"/>
  <c r="W40" i="1"/>
  <c r="X40" i="1"/>
  <c r="Y341" i="1"/>
  <c r="X341" i="1"/>
  <c r="W341" i="1"/>
  <c r="Y255" i="1"/>
  <c r="X255" i="1"/>
  <c r="W255" i="1"/>
  <c r="X229" i="1"/>
  <c r="Y229" i="1"/>
  <c r="W229" i="1"/>
  <c r="Y62" i="1"/>
  <c r="X62" i="1"/>
  <c r="W62" i="1"/>
  <c r="Y193" i="1"/>
  <c r="X193" i="1"/>
  <c r="W193" i="1"/>
  <c r="X51" i="1"/>
  <c r="W51" i="1"/>
  <c r="Y51" i="1"/>
  <c r="Y352" i="1"/>
  <c r="X352" i="1"/>
  <c r="W352" i="1"/>
  <c r="X237" i="1"/>
  <c r="Y237" i="1"/>
  <c r="W237" i="1"/>
  <c r="Y215" i="1"/>
  <c r="X215" i="1"/>
  <c r="W215" i="1"/>
  <c r="X134" i="1"/>
  <c r="Y134" i="1"/>
  <c r="W134" i="1"/>
  <c r="X265" i="1"/>
  <c r="Y265" i="1"/>
  <c r="W265" i="1"/>
  <c r="X147" i="1"/>
  <c r="Y147" i="1"/>
  <c r="W147" i="1"/>
  <c r="X76" i="1"/>
  <c r="Y76" i="1"/>
  <c r="W76" i="1"/>
  <c r="Y74" i="1"/>
  <c r="W74" i="1"/>
  <c r="X74" i="1"/>
  <c r="X45" i="1"/>
  <c r="Y45" i="1"/>
  <c r="W45" i="1"/>
  <c r="X206" i="1"/>
  <c r="W206" i="1"/>
  <c r="Y206" i="1"/>
  <c r="Y337" i="1"/>
  <c r="W337" i="1"/>
  <c r="X337" i="1"/>
  <c r="X243" i="1"/>
  <c r="Y243" i="1"/>
  <c r="W243" i="1"/>
  <c r="Y311" i="1"/>
  <c r="X311" i="1"/>
  <c r="W311" i="1"/>
  <c r="Y287" i="1"/>
  <c r="X287" i="1"/>
  <c r="W287" i="1"/>
  <c r="X261" i="1"/>
  <c r="Y261" i="1"/>
  <c r="W261" i="1"/>
  <c r="Y278" i="1"/>
  <c r="W278" i="1"/>
  <c r="X278" i="1"/>
  <c r="Y39" i="1"/>
  <c r="W39" i="1"/>
  <c r="X39" i="1"/>
  <c r="X339" i="1"/>
  <c r="Y339" i="1"/>
  <c r="W339" i="1"/>
  <c r="X155" i="1"/>
  <c r="Y155" i="1"/>
  <c r="W155" i="1"/>
  <c r="X132" i="1"/>
  <c r="Y132" i="1"/>
  <c r="W132" i="1"/>
  <c r="Y106" i="1"/>
  <c r="W106" i="1"/>
  <c r="X106" i="1"/>
  <c r="Y135" i="1"/>
  <c r="X135" i="1"/>
  <c r="W135" i="1"/>
  <c r="W146" i="1"/>
  <c r="X146" i="1"/>
  <c r="Y146" i="1"/>
  <c r="X366" i="1"/>
  <c r="Y366" i="1"/>
  <c r="W366" i="1"/>
  <c r="X374" i="1"/>
  <c r="W374" i="1"/>
  <c r="Y374" i="1"/>
  <c r="Y330" i="1"/>
  <c r="W330" i="1"/>
  <c r="X330" i="1"/>
  <c r="X291" i="1"/>
  <c r="W291" i="1"/>
  <c r="Y291" i="1"/>
  <c r="Y138" i="1"/>
  <c r="W138" i="1"/>
  <c r="X138" i="1"/>
  <c r="Y8" i="1"/>
  <c r="X8" i="1"/>
  <c r="W8" i="1"/>
  <c r="Y94" i="1"/>
  <c r="X94" i="1"/>
  <c r="W94" i="1"/>
  <c r="Y225" i="1"/>
  <c r="X225" i="1"/>
  <c r="W225" i="1"/>
  <c r="Y93" i="1"/>
  <c r="X93" i="1"/>
  <c r="W93" i="1"/>
  <c r="Y23" i="1"/>
  <c r="W23" i="1"/>
  <c r="X23" i="1"/>
  <c r="Y170" i="1"/>
  <c r="W170" i="1"/>
  <c r="X170" i="1"/>
  <c r="Y144" i="1"/>
  <c r="X144" i="1"/>
  <c r="W144" i="1"/>
  <c r="X102" i="1"/>
  <c r="W102" i="1"/>
  <c r="Y102" i="1"/>
  <c r="X233" i="1"/>
  <c r="Y233" i="1"/>
  <c r="W233" i="1"/>
  <c r="Y104" i="1"/>
  <c r="X104" i="1"/>
  <c r="W104" i="1"/>
  <c r="X34" i="1"/>
  <c r="W34" i="1"/>
  <c r="Y34" i="1"/>
  <c r="Y152" i="1"/>
  <c r="X152" i="1"/>
  <c r="W152" i="1"/>
  <c r="X130" i="1"/>
  <c r="W130" i="1"/>
  <c r="Y130" i="1"/>
  <c r="X110" i="1"/>
  <c r="Y110" i="1"/>
  <c r="W110" i="1"/>
  <c r="Y241" i="1"/>
  <c r="W241" i="1"/>
  <c r="X241" i="1"/>
  <c r="X115" i="1"/>
  <c r="Y115" i="1"/>
  <c r="W115" i="1"/>
  <c r="X44" i="1"/>
  <c r="Y44" i="1"/>
  <c r="W44" i="1"/>
  <c r="X133" i="1"/>
  <c r="Y133" i="1"/>
  <c r="W133" i="1"/>
  <c r="X109" i="1"/>
  <c r="Y109" i="1"/>
  <c r="W109" i="1"/>
  <c r="W118" i="1"/>
  <c r="X118" i="1"/>
  <c r="Y118" i="1"/>
  <c r="X249" i="1"/>
  <c r="W249" i="1"/>
  <c r="Y249" i="1"/>
  <c r="Y125" i="1"/>
  <c r="X125" i="1"/>
  <c r="W125" i="1"/>
  <c r="Y55" i="1"/>
  <c r="W55" i="1"/>
  <c r="X55" i="1"/>
  <c r="X116" i="1"/>
  <c r="Y116" i="1"/>
  <c r="W116" i="1"/>
  <c r="Y88" i="1"/>
  <c r="X88" i="1"/>
  <c r="W88" i="1"/>
  <c r="Y126" i="1"/>
  <c r="X126" i="1"/>
  <c r="W126" i="1"/>
  <c r="Y257" i="1"/>
  <c r="X257" i="1"/>
  <c r="W257" i="1"/>
  <c r="Y136" i="1"/>
  <c r="X136" i="1"/>
  <c r="W136" i="1"/>
  <c r="X66" i="1"/>
  <c r="W66" i="1"/>
  <c r="Y66" i="1"/>
  <c r="Y95" i="1"/>
  <c r="X95" i="1"/>
  <c r="W95" i="1"/>
  <c r="X67" i="1"/>
  <c r="W67" i="1"/>
  <c r="Y67" i="1"/>
  <c r="X198" i="1"/>
  <c r="Y198" i="1"/>
  <c r="W198" i="1"/>
  <c r="Y329" i="1"/>
  <c r="W329" i="1"/>
  <c r="X329" i="1"/>
  <c r="Y232" i="1"/>
  <c r="X232" i="1"/>
  <c r="W232" i="1"/>
  <c r="Y325" i="1"/>
  <c r="X325" i="1"/>
  <c r="W325" i="1"/>
  <c r="Y303" i="1"/>
  <c r="X303" i="1"/>
  <c r="W303" i="1"/>
  <c r="Y280" i="1"/>
  <c r="X280" i="1"/>
  <c r="W280" i="1"/>
  <c r="X270" i="1"/>
  <c r="W270" i="1"/>
  <c r="Y270" i="1"/>
  <c r="X28" i="1"/>
  <c r="Y28" i="1"/>
  <c r="W28" i="1"/>
  <c r="Y328" i="1"/>
  <c r="X328" i="1"/>
  <c r="W328" i="1"/>
  <c r="X173" i="1"/>
  <c r="Y173" i="1"/>
  <c r="W173" i="1"/>
  <c r="Y151" i="1"/>
  <c r="X151" i="1"/>
  <c r="W151" i="1"/>
  <c r="Y127" i="1"/>
  <c r="X127" i="1"/>
  <c r="W127" i="1"/>
  <c r="X342" i="1"/>
  <c r="Y342" i="1"/>
  <c r="W342" i="1"/>
  <c r="X124" i="1"/>
  <c r="W124" i="1"/>
  <c r="Y124" i="1"/>
  <c r="X43" i="1"/>
  <c r="Y43" i="1"/>
  <c r="W43" i="1"/>
  <c r="Y376" i="1"/>
  <c r="W376" i="1"/>
  <c r="X376" i="1"/>
  <c r="W354" i="1"/>
  <c r="X354" i="1"/>
  <c r="Y354" i="1"/>
  <c r="Y16" i="1"/>
  <c r="X16" i="1"/>
  <c r="W16" i="1"/>
  <c r="Y335" i="1"/>
  <c r="X335" i="1"/>
  <c r="W335" i="1"/>
  <c r="Y319" i="1"/>
  <c r="X319" i="1"/>
  <c r="W319" i="1"/>
  <c r="Y324" i="1"/>
  <c r="X324" i="1"/>
  <c r="W324" i="1"/>
  <c r="Y85" i="1"/>
  <c r="X85" i="1"/>
  <c r="W85" i="1"/>
  <c r="W178" i="1"/>
  <c r="X178" i="1"/>
  <c r="Y178" i="1"/>
  <c r="W274" i="1"/>
  <c r="X274" i="1"/>
  <c r="Y274" i="1"/>
  <c r="X123" i="1"/>
  <c r="Y123" i="1"/>
  <c r="W123" i="1"/>
  <c r="Y161" i="1"/>
  <c r="X161" i="1"/>
  <c r="W161" i="1"/>
  <c r="Y158" i="1"/>
  <c r="X158" i="1"/>
  <c r="W158" i="1"/>
  <c r="Y289" i="1"/>
  <c r="X289" i="1"/>
  <c r="W289" i="1"/>
  <c r="X179" i="1"/>
  <c r="Y179" i="1"/>
  <c r="W179" i="1"/>
  <c r="X108" i="1"/>
  <c r="Y108" i="1"/>
  <c r="W108" i="1"/>
  <c r="Y10" i="1"/>
  <c r="W10" i="1"/>
  <c r="X10" i="1"/>
  <c r="X365" i="1"/>
  <c r="Y365" i="1"/>
  <c r="W365" i="1"/>
  <c r="X166" i="1"/>
  <c r="W166" i="1"/>
  <c r="Y166" i="1"/>
  <c r="X297" i="1"/>
  <c r="Y297" i="1"/>
  <c r="W297" i="1"/>
  <c r="Y189" i="1"/>
  <c r="X189" i="1"/>
  <c r="W189" i="1"/>
  <c r="Y119" i="1"/>
  <c r="X119" i="1"/>
  <c r="W119" i="1"/>
  <c r="Y372" i="1"/>
  <c r="X372" i="1"/>
  <c r="W372" i="1"/>
  <c r="Y347" i="1"/>
  <c r="X347" i="1"/>
  <c r="W347" i="1"/>
  <c r="X174" i="1"/>
  <c r="Y174" i="1"/>
  <c r="W174" i="1"/>
  <c r="Y305" i="1"/>
  <c r="W305" i="1"/>
  <c r="X305" i="1"/>
  <c r="Y200" i="1"/>
  <c r="X200" i="1"/>
  <c r="W200" i="1"/>
  <c r="W378" i="1"/>
  <c r="Y378" i="1"/>
  <c r="X378" i="1"/>
  <c r="X355" i="1"/>
  <c r="W355" i="1"/>
  <c r="Y355" i="1"/>
  <c r="W332" i="1"/>
  <c r="Y332" i="1"/>
  <c r="X332" i="1"/>
  <c r="W182" i="1"/>
  <c r="X182" i="1"/>
  <c r="Y182" i="1"/>
  <c r="W313" i="1"/>
  <c r="Y313" i="1"/>
  <c r="X313" i="1"/>
  <c r="X211" i="1"/>
  <c r="Y211" i="1"/>
  <c r="W211" i="1"/>
  <c r="Y362" i="1"/>
  <c r="W362" i="1"/>
  <c r="X362" i="1"/>
  <c r="Y336" i="1"/>
  <c r="X336" i="1"/>
  <c r="W336" i="1"/>
  <c r="W314" i="1"/>
  <c r="Y314" i="1"/>
  <c r="X314" i="1"/>
  <c r="Y190" i="1"/>
  <c r="X190" i="1"/>
  <c r="W190" i="1"/>
  <c r="Y321" i="1"/>
  <c r="W321" i="1"/>
  <c r="X321" i="1"/>
  <c r="Y221" i="1"/>
  <c r="X221" i="1"/>
  <c r="W221" i="1"/>
  <c r="Y344" i="1"/>
  <c r="W344" i="1"/>
  <c r="X344" i="1"/>
  <c r="W322" i="1"/>
  <c r="Y322" i="1"/>
  <c r="X322" i="1"/>
  <c r="Y298" i="1"/>
  <c r="W298" i="1"/>
  <c r="X298" i="1"/>
  <c r="X262" i="1"/>
  <c r="Y262" i="1"/>
  <c r="W262" i="1"/>
  <c r="W18" i="1"/>
  <c r="X18" i="1"/>
  <c r="Y18" i="1"/>
  <c r="Y317" i="1"/>
  <c r="X317" i="1"/>
  <c r="W317" i="1"/>
  <c r="Y191" i="1"/>
  <c r="X191" i="1"/>
  <c r="W191" i="1"/>
  <c r="X165" i="1"/>
  <c r="Y165" i="1"/>
  <c r="W165" i="1"/>
  <c r="Y143" i="1"/>
  <c r="X143" i="1"/>
  <c r="W143" i="1"/>
  <c r="X334" i="1"/>
  <c r="W334" i="1"/>
  <c r="Y334" i="1"/>
  <c r="W114" i="1"/>
  <c r="X114" i="1"/>
  <c r="Y114" i="1"/>
  <c r="Y32" i="1"/>
  <c r="X32" i="1"/>
  <c r="W32" i="1"/>
  <c r="Y15" i="1"/>
  <c r="X15" i="1"/>
  <c r="W15" i="1"/>
  <c r="Y368" i="1"/>
  <c r="X368" i="1"/>
  <c r="W368" i="1"/>
  <c r="Y279" i="1"/>
  <c r="X279" i="1"/>
  <c r="W279" i="1"/>
  <c r="X25" i="1"/>
  <c r="W25" i="1"/>
  <c r="Y25" i="1"/>
  <c r="W210" i="1"/>
  <c r="X210" i="1"/>
  <c r="Y210" i="1"/>
  <c r="Y128" i="1"/>
  <c r="W128" i="1"/>
  <c r="X128" i="1"/>
  <c r="Y239" i="1"/>
  <c r="X239" i="1"/>
  <c r="W239" i="1"/>
  <c r="Y216" i="1"/>
  <c r="X216" i="1"/>
  <c r="W216" i="1"/>
  <c r="AB4" i="1" l="1"/>
  <c r="AB5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932D8C9-7B93-48AE-A108-C7E722959C42}" keepAlive="1" name="Query - Données" description="Connection to the 'Données' query in the workbook." type="5" refreshedVersion="6" background="1" saveData="1">
    <dbPr connection="Provider=Microsoft.Mashup.OleDb.1;Data Source=$Workbook$;Location=Données;Extended Properties=&quot;&quot;" command="SELECT * FROM [Données]"/>
  </connection>
  <connection id="2" xr16:uid="{82C48AC2-B477-499A-A86E-149274B56E17}" keepAlive="1" name="Query - Données (2)" description="Connection to the 'Données (2)' query in the workbook." type="5" refreshedVersion="6" background="1" saveData="1">
    <dbPr connection="Provider=Microsoft.Mashup.OleDb.1;Data Source=$Workbook$;Location=&quot;Données (2)&quot;;Extended Properties=&quot;&quot;" command="SELECT * FROM [Données (2)]"/>
  </connection>
</connections>
</file>

<file path=xl/sharedStrings.xml><?xml version="1.0" encoding="utf-8"?>
<sst xmlns="http://schemas.openxmlformats.org/spreadsheetml/2006/main" count="8531" uniqueCount="166">
  <si>
    <t>Div</t>
  </si>
  <si>
    <t>Red</t>
  </si>
  <si>
    <t>LVA</t>
  </si>
  <si>
    <t>LVB</t>
  </si>
  <si>
    <t>SPE 1</t>
  </si>
  <si>
    <t>SPE 2</t>
  </si>
  <si>
    <t>SPE 3</t>
  </si>
  <si>
    <t>SPE ABANDON</t>
  </si>
  <si>
    <t>ANGLAIS</t>
  </si>
  <si>
    <t>Maths exp</t>
  </si>
  <si>
    <t>Maths comp</t>
  </si>
  <si>
    <t>EURO</t>
  </si>
  <si>
    <t>Opt fac</t>
  </si>
  <si>
    <t>Temp'O</t>
  </si>
  <si>
    <t>Observations</t>
  </si>
  <si>
    <t>AGL1</t>
  </si>
  <si>
    <t>ALL2</t>
  </si>
  <si>
    <t>HGGSP</t>
  </si>
  <si>
    <t>SES</t>
  </si>
  <si>
    <t>HLPHI</t>
  </si>
  <si>
    <t>démarrage AGL 9: refus CC</t>
  </si>
  <si>
    <t>CHI2</t>
  </si>
  <si>
    <t>PH-CH</t>
  </si>
  <si>
    <t>MATHS</t>
  </si>
  <si>
    <t>SVT</t>
  </si>
  <si>
    <t>Maths-EXP</t>
  </si>
  <si>
    <t>AGL9</t>
  </si>
  <si>
    <t>arrêt ESP 3 (continue avec CNED)</t>
  </si>
  <si>
    <t>Maths-compl</t>
  </si>
  <si>
    <t>ESP2</t>
  </si>
  <si>
    <t>THEAT</t>
  </si>
  <si>
    <t>AGL 8</t>
  </si>
  <si>
    <t>démarrage CI-AV</t>
  </si>
  <si>
    <t>ITA2</t>
  </si>
  <si>
    <t>ITA9</t>
  </si>
  <si>
    <t>ESP3</t>
  </si>
  <si>
    <t>HIDA</t>
  </si>
  <si>
    <t>A-PLA</t>
  </si>
  <si>
    <t>démarrage spé HIDA</t>
  </si>
  <si>
    <t>arrêt ESP 3</t>
  </si>
  <si>
    <t>absentéiste</t>
  </si>
  <si>
    <t>AGL GEMC</t>
  </si>
  <si>
    <t>arrêt MUSIQ+ démarrage CI-AV</t>
  </si>
  <si>
    <t>arrêt ART PLA</t>
  </si>
  <si>
    <t>arrêt MUSIQ</t>
  </si>
  <si>
    <t>arrêt ITA 3</t>
  </si>
  <si>
    <t>arrêt AGL 9</t>
  </si>
  <si>
    <t>RED</t>
  </si>
  <si>
    <t>ATART</t>
  </si>
  <si>
    <t>arrêt CI-AV</t>
  </si>
  <si>
    <t>ITA LVB ou CNED</t>
  </si>
  <si>
    <t>arrêt LCALA</t>
  </si>
  <si>
    <t>démarrage ART PLA</t>
  </si>
  <si>
    <t>MUSIQ</t>
  </si>
  <si>
    <t>arrêt ITA 9</t>
  </si>
  <si>
    <t>arrêt 2 options</t>
  </si>
  <si>
    <t>poursuite AGL9</t>
  </si>
  <si>
    <t>ALL9</t>
  </si>
  <si>
    <t>CI-AV</t>
  </si>
  <si>
    <t>démarrage AGL 9</t>
  </si>
  <si>
    <t>LCALA</t>
  </si>
  <si>
    <t>arrêt HIDA</t>
  </si>
  <si>
    <t>démarrage CI-AV et demande de redoublement</t>
  </si>
  <si>
    <t>arrêt THEAT</t>
  </si>
  <si>
    <t>RUS3</t>
  </si>
  <si>
    <t>RUS 3 CNED?</t>
  </si>
  <si>
    <t>AGL9????</t>
  </si>
  <si>
    <t>arrêt ART PLA+démarrage ESP 3</t>
  </si>
  <si>
    <t>arret ESP3</t>
  </si>
  <si>
    <t>demande redoublement en 1èreSTMG</t>
  </si>
  <si>
    <t>Demande de redoublement</t>
  </si>
  <si>
    <t>arrêt non précisé</t>
  </si>
  <si>
    <t>HiDA</t>
  </si>
  <si>
    <t>arrêt AGL9</t>
  </si>
  <si>
    <t>arrêt CI-AV - démarrage ART PLA</t>
  </si>
  <si>
    <t>arrêt CI-VA</t>
  </si>
  <si>
    <t>arrêt RUS 3</t>
  </si>
  <si>
    <t>arrêt LCAGR</t>
  </si>
  <si>
    <t>arrêt MUSIQ - démarrage ART PLA</t>
  </si>
  <si>
    <t>LV2NS</t>
  </si>
  <si>
    <t>demande de redoublement</t>
  </si>
  <si>
    <t>ITA3</t>
  </si>
  <si>
    <t>démarrage AGL 9 + arrêt ITA 3</t>
  </si>
  <si>
    <t>agl GEMC</t>
  </si>
  <si>
    <t>arrêt ALL 9</t>
  </si>
  <si>
    <t xml:space="preserve">démarrage MUSIQ </t>
  </si>
  <si>
    <t>SPE n° 1</t>
  </si>
  <si>
    <t>Equiv</t>
  </si>
  <si>
    <t>Equiv sans trou</t>
  </si>
  <si>
    <t>SPE1</t>
  </si>
  <si>
    <t>SPE2</t>
  </si>
  <si>
    <t>Vérif</t>
  </si>
  <si>
    <t>Nbre Lycéens</t>
  </si>
  <si>
    <t>Fréq</t>
  </si>
  <si>
    <t>Somme Fréq</t>
  </si>
  <si>
    <t>OK ?</t>
  </si>
  <si>
    <t>Elève</t>
  </si>
  <si>
    <t>parcours</t>
  </si>
  <si>
    <t>Nom</t>
  </si>
  <si>
    <t>Parcours</t>
  </si>
  <si>
    <t>110</t>
  </si>
  <si>
    <t>102</t>
  </si>
  <si>
    <t>106</t>
  </si>
  <si>
    <t>104</t>
  </si>
  <si>
    <t>101</t>
  </si>
  <si>
    <t>105</t>
  </si>
  <si>
    <t>108</t>
  </si>
  <si>
    <t>109</t>
  </si>
  <si>
    <t>107</t>
  </si>
  <si>
    <t>103</t>
  </si>
  <si>
    <t>111</t>
  </si>
  <si>
    <t>HGGSP, SES</t>
  </si>
  <si>
    <t>PH-CH, MATHS</t>
  </si>
  <si>
    <t>SVT, HGGSP</t>
  </si>
  <si>
    <t>THEAT, MATHS</t>
  </si>
  <si>
    <t>HGGSP, THEAT</t>
  </si>
  <si>
    <t>MATHS, SVT</t>
  </si>
  <si>
    <t>PH-CH, SVT</t>
  </si>
  <si>
    <t>MATHS, SES</t>
  </si>
  <si>
    <t>HGGSP, HLPHI</t>
  </si>
  <si>
    <t>SES, HGGSP</t>
  </si>
  <si>
    <t>SES, MATHS</t>
  </si>
  <si>
    <t>MATHS, PH-CH</t>
  </si>
  <si>
    <t>HIDA, SVT</t>
  </si>
  <si>
    <t>SVT, PH-CH</t>
  </si>
  <si>
    <t/>
  </si>
  <si>
    <t>HIDA, AGL 8</t>
  </si>
  <si>
    <t>HLPHI, HGGSP</t>
  </si>
  <si>
    <t>AGL 8, HGGSP</t>
  </si>
  <si>
    <t>SES, HLPHI</t>
  </si>
  <si>
    <t>SVT, MATHS</t>
  </si>
  <si>
    <t>AGL 8, MATHS</t>
  </si>
  <si>
    <t>MATHS, AGL 8</t>
  </si>
  <si>
    <t>HIDA, MATHS</t>
  </si>
  <si>
    <t>HIDA, HGGSP</t>
  </si>
  <si>
    <t>HGGSP, MATHS</t>
  </si>
  <si>
    <t>SVT, SES</t>
  </si>
  <si>
    <t>THEAT, HGGSP</t>
  </si>
  <si>
    <t>SES, SVT</t>
  </si>
  <si>
    <t>HGGSP, AGL 8</t>
  </si>
  <si>
    <t>AGL 8, SES</t>
  </si>
  <si>
    <t>HLPHI, AGL 8</t>
  </si>
  <si>
    <t>MATHS, THEAT</t>
  </si>
  <si>
    <t>AGL 8, HLPHI</t>
  </si>
  <si>
    <t>HIDA, SES</t>
  </si>
  <si>
    <t>THEAT, HLPHI</t>
  </si>
  <si>
    <t>MATHS, HGGSP</t>
  </si>
  <si>
    <t>HLPHI, SES</t>
  </si>
  <si>
    <t>SES, AGL 8</t>
  </si>
  <si>
    <t>HIDA, HLPHI</t>
  </si>
  <si>
    <t>PH-CH, HIDA</t>
  </si>
  <si>
    <t>HLPHI, SVT</t>
  </si>
  <si>
    <t>AGL 8, THEAT</t>
  </si>
  <si>
    <t>HGGSP, HIDA, SES</t>
  </si>
  <si>
    <t>HLPHI, MATHS</t>
  </si>
  <si>
    <t>HGGSP, HIDA</t>
  </si>
  <si>
    <t>SES, HIDA</t>
  </si>
  <si>
    <t>THEAT, SVT</t>
  </si>
  <si>
    <t>HGGSP, SVT</t>
  </si>
  <si>
    <t>THEAT, SES</t>
  </si>
  <si>
    <t>THEAT, AGL 8</t>
  </si>
  <si>
    <t>SVT, AGL 8</t>
  </si>
  <si>
    <t>SVT, HIDA</t>
  </si>
  <si>
    <t>SVT, HLPHI</t>
  </si>
  <si>
    <t>THEAT, PH-CH</t>
  </si>
  <si>
    <t>Fréquence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</si>
</sst>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9" tint="-0.249977111117893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B050"/>
      <name val="Calibri"/>
      <family val="2"/>
      <scheme val="minor"/>
    </font>
    <font>
      <sz val="12"/>
      <color theme="3" tint="0.39997558519241921"/>
      <name val="Calibri"/>
      <family val="2"/>
      <scheme val="minor"/>
    </font>
    <font>
      <i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9" tint="-0.249977111117893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8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1111FF"/>
      </left>
      <right style="thin">
        <color indexed="64"/>
      </right>
      <top style="thick">
        <color rgb="FF1111FF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1111FF"/>
      </top>
      <bottom style="thin">
        <color indexed="64"/>
      </bottom>
      <diagonal/>
    </border>
    <border>
      <left style="thick">
        <color rgb="FF1111FF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ck">
        <color rgb="FF1111FF"/>
      </right>
      <top/>
      <bottom style="hair">
        <color auto="1"/>
      </bottom>
      <diagonal/>
    </border>
    <border>
      <left style="thick">
        <color rgb="FF1111FF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ck">
        <color rgb="FF1111FF"/>
      </left>
      <right style="hair">
        <color auto="1"/>
      </right>
      <top style="hair">
        <color auto="1"/>
      </top>
      <bottom style="thick">
        <color rgb="FF1111FF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rgb="FF1111FF"/>
      </bottom>
      <diagonal/>
    </border>
    <border>
      <left style="hair">
        <color auto="1"/>
      </left>
      <right style="thick">
        <color rgb="FF1111FF"/>
      </right>
      <top/>
      <bottom style="thick">
        <color rgb="FF1111FF"/>
      </bottom>
      <diagonal/>
    </border>
    <border>
      <left style="thick">
        <color rgb="FF1111FF"/>
      </left>
      <right style="hair">
        <color rgb="FFBC0000"/>
      </right>
      <top style="hair">
        <color rgb="FFBC0000"/>
      </top>
      <bottom style="hair">
        <color rgb="FFBC0000"/>
      </bottom>
      <diagonal/>
    </border>
    <border>
      <left style="hair">
        <color rgb="FFBC0000"/>
      </left>
      <right style="hair">
        <color rgb="FFBC0000"/>
      </right>
      <top style="hair">
        <color rgb="FFBC0000"/>
      </top>
      <bottom style="hair">
        <color rgb="FFBC0000"/>
      </bottom>
      <diagonal/>
    </border>
    <border>
      <left style="hair">
        <color rgb="FFBC0000"/>
      </left>
      <right style="thick">
        <color rgb="FFBC0000"/>
      </right>
      <top style="hair">
        <color rgb="FFBC0000"/>
      </top>
      <bottom style="hair">
        <color rgb="FFBC0000"/>
      </bottom>
      <diagonal/>
    </border>
    <border>
      <left style="thick">
        <color rgb="FF1111FF"/>
      </left>
      <right style="hair">
        <color rgb="FFBC0000"/>
      </right>
      <top style="hair">
        <color rgb="FFBC0000"/>
      </top>
      <bottom style="thick">
        <color rgb="FFBC0000"/>
      </bottom>
      <diagonal/>
    </border>
    <border>
      <left style="hair">
        <color rgb="FFBC0000"/>
      </left>
      <right style="hair">
        <color rgb="FFBC0000"/>
      </right>
      <top style="hair">
        <color rgb="FFBC0000"/>
      </top>
      <bottom style="thick">
        <color rgb="FFBC0000"/>
      </bottom>
      <diagonal/>
    </border>
    <border>
      <left style="hair">
        <color rgb="FFBC0000"/>
      </left>
      <right style="thick">
        <color rgb="FFBC0000"/>
      </right>
      <top style="hair">
        <color rgb="FFBC0000"/>
      </top>
      <bottom style="thick">
        <color rgb="FFBC0000"/>
      </bottom>
      <diagonal/>
    </border>
    <border>
      <left style="thin">
        <color indexed="64"/>
      </left>
      <right/>
      <top style="thick">
        <color rgb="FF1111FF"/>
      </top>
      <bottom style="thin">
        <color indexed="64"/>
      </bottom>
      <diagonal/>
    </border>
    <border>
      <left style="thick">
        <color rgb="FF1111FF"/>
      </left>
      <right style="hair">
        <color rgb="FFBC0000"/>
      </right>
      <top/>
      <bottom style="hair">
        <color rgb="FFBC0000"/>
      </bottom>
      <diagonal/>
    </border>
    <border>
      <left style="hair">
        <color rgb="FFBC0000"/>
      </left>
      <right style="hair">
        <color rgb="FFBC0000"/>
      </right>
      <top/>
      <bottom style="hair">
        <color rgb="FFBC0000"/>
      </bottom>
      <diagonal/>
    </border>
    <border>
      <left style="hair">
        <color rgb="FFBC0000"/>
      </left>
      <right style="thick">
        <color rgb="FFBC0000"/>
      </right>
      <top/>
      <bottom style="hair">
        <color rgb="FFBC0000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7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1" fillId="0" borderId="4" xfId="0" applyFont="1" applyBorder="1"/>
    <xf numFmtId="0" fontId="1" fillId="5" borderId="9" xfId="0" applyFont="1" applyFill="1" applyBorder="1" applyAlignment="1">
      <alignment vertical="center"/>
    </xf>
    <xf numFmtId="0" fontId="1" fillId="6" borderId="8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vertical="center"/>
    </xf>
    <xf numFmtId="0" fontId="1" fillId="4" borderId="20" xfId="0" applyFont="1" applyFill="1" applyBorder="1" applyAlignment="1">
      <alignment vertical="center"/>
    </xf>
    <xf numFmtId="0" fontId="8" fillId="4" borderId="21" xfId="0" applyFont="1" applyFill="1" applyBorder="1" applyAlignment="1">
      <alignment horizontal="center" vertical="center"/>
    </xf>
    <xf numFmtId="0" fontId="8" fillId="4" borderId="22" xfId="0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vertical="center"/>
    </xf>
    <xf numFmtId="0" fontId="1" fillId="4" borderId="23" xfId="0" applyFont="1" applyFill="1" applyBorder="1" applyAlignment="1">
      <alignment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left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left" vertical="center"/>
    </xf>
    <xf numFmtId="0" fontId="8" fillId="8" borderId="10" xfId="0" applyFont="1" applyFill="1" applyBorder="1" applyAlignment="1">
      <alignment horizontal="center" vertical="center" wrapText="1"/>
    </xf>
    <xf numFmtId="0" fontId="8" fillId="8" borderId="11" xfId="0" applyFont="1" applyFill="1" applyBorder="1" applyAlignment="1">
      <alignment horizontal="center" vertical="center" wrapText="1"/>
    </xf>
    <xf numFmtId="0" fontId="8" fillId="8" borderId="24" xfId="0" applyFont="1" applyFill="1" applyBorder="1" applyAlignment="1">
      <alignment horizontal="center" vertical="center" wrapText="1"/>
    </xf>
    <xf numFmtId="0" fontId="8" fillId="4" borderId="25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vertical="center"/>
    </xf>
    <xf numFmtId="0" fontId="1" fillId="4" borderId="27" xfId="0" applyFont="1" applyFill="1" applyBorder="1" applyAlignment="1">
      <alignment vertical="center"/>
    </xf>
    <xf numFmtId="0" fontId="8" fillId="7" borderId="2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right" vertical="center"/>
    </xf>
    <xf numFmtId="0" fontId="1" fillId="0" borderId="3" xfId="0" applyFont="1" applyBorder="1"/>
    <xf numFmtId="0" fontId="1" fillId="0" borderId="28" xfId="0" applyFont="1" applyBorder="1"/>
    <xf numFmtId="0" fontId="1" fillId="0" borderId="29" xfId="0" applyFont="1" applyBorder="1"/>
    <xf numFmtId="0" fontId="10" fillId="3" borderId="2" xfId="0" applyFont="1" applyFill="1" applyBorder="1" applyAlignment="1">
      <alignment horizontal="center" vertical="center"/>
    </xf>
    <xf numFmtId="0" fontId="1" fillId="0" borderId="30" xfId="0" applyFont="1" applyBorder="1" applyAlignment="1">
      <alignment vertical="center"/>
    </xf>
    <xf numFmtId="0" fontId="11" fillId="9" borderId="2" xfId="0" applyFont="1" applyFill="1" applyBorder="1" applyAlignment="1">
      <alignment horizontal="center"/>
    </xf>
    <xf numFmtId="0" fontId="0" fillId="3" borderId="0" xfId="0" applyFill="1"/>
    <xf numFmtId="0" fontId="0" fillId="0" borderId="0" xfId="0" applyNumberFormat="1"/>
    <xf numFmtId="0" fontId="12" fillId="0" borderId="0" xfId="0" applyFont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solid">
          <fgColor indexed="64"/>
          <bgColor theme="0" tint="-0.14999847407452621"/>
        </patternFill>
      </fill>
    </dxf>
  </dxfs>
  <tableStyles count="0" defaultTableStyle="TableStyleMedium2" defaultPivotStyle="PivotStyleLight16"/>
  <colors>
    <mruColors>
      <color rgb="FFBC0000"/>
      <color rgb="FF1111FF"/>
      <color rgb="FFFFF9E7"/>
      <color rgb="FFFDEF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EF8C4A14-C3A4-4EEF-88C4-75C192F62F2F}" autoFormatId="16" applyNumberFormats="0" applyBorderFormats="0" applyFontFormats="0" applyPatternFormats="0" applyAlignmentFormats="0" applyWidthHeightFormats="0">
  <queryTableRefresh nextId="5">
    <queryTableFields count="4">
      <queryTableField id="1" name="Div" tableColumnId="1"/>
      <queryTableField id="2" name="Parcours" tableColumnId="2"/>
      <queryTableField id="3" name="SPE1" tableColumnId="3"/>
      <queryTableField id="4" name="SPE2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2" xr16:uid="{D6C06EBD-1B66-4555-8D86-4CC0386364E0}" autoFormatId="16" applyNumberFormats="0" applyBorderFormats="0" applyFontFormats="0" applyPatternFormats="0" applyAlignmentFormats="0" applyWidthHeightFormats="0">
  <queryTableRefresh nextId="3">
    <queryTableFields count="2">
      <queryTableField id="1" name="Parcours" tableColumnId="1"/>
      <queryTableField id="2" name="Fréquenc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5111C2A-7793-407D-B698-00534B1E076A}" name="Données" displayName="Données" ref="A1:H381" totalsRowShown="0">
  <autoFilter ref="A1:H381" xr:uid="{B120269F-AD16-4B7E-8742-732919109AC1}"/>
  <tableColumns count="8">
    <tableColumn id="1" xr3:uid="{99E1D0FC-EFF5-4C31-BEC3-2D78569DD06B}" name="Div"/>
    <tableColumn id="2" xr3:uid="{198024EA-7F61-4EEB-B9C2-5ACF8C38D359}" name="Red"/>
    <tableColumn id="3" xr3:uid="{0958ACC9-9CC0-4CD8-A08E-F59FF63F9442}" name="LVA"/>
    <tableColumn id="4" xr3:uid="{E0557AC0-33F9-48B9-91DA-633AC9B5AD81}" name="LVB"/>
    <tableColumn id="5" xr3:uid="{348F37ED-3719-4BC4-94AC-9FCC8B0F4BDF}" name="SPE 1"/>
    <tableColumn id="6" xr3:uid="{E80B144D-113D-4431-A71C-FB7A04FCA6AB}" name="SPE 2"/>
    <tableColumn id="7" xr3:uid="{3F598C2B-FCA4-4C5C-AE4B-B2415BCE51AD}" name="SPE 3"/>
    <tableColumn id="8" xr3:uid="{DA6B14F6-FE39-4EF3-8DA7-1C8882D0D32F}" name="SPE ABANDON" dataDxfId="5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69FADE4-49FB-42C8-8B71-9DC067C5AA89}" name="Données_2" displayName="Données_2" ref="L1:O381" tableType="queryTable" totalsRowShown="0">
  <autoFilter ref="L1:O381" xr:uid="{25155377-88DF-45D1-A106-AB49A208524B}"/>
  <tableColumns count="4">
    <tableColumn id="1" xr3:uid="{865ADCAF-F9F0-49D8-B344-F01F6C9AE47F}" uniqueName="1" name="Div" queryTableFieldId="1" dataDxfId="4"/>
    <tableColumn id="2" xr3:uid="{78F580C2-EE7F-429B-8E1B-DFE0512869B0}" uniqueName="2" name="Parcours" queryTableFieldId="2" dataDxfId="3"/>
    <tableColumn id="3" xr3:uid="{821EC22B-2E61-496D-AC71-D4A2D869E8D7}" uniqueName="3" name="SPE1" queryTableFieldId="3" dataDxfId="2"/>
    <tableColumn id="4" xr3:uid="{5A1975F9-4DEC-4D26-9A0C-C7F9CC6A0CD6}" uniqueName="4" name="SPE2" queryTableFieldId="4" dataDxfId="1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2D94860-57F6-4D6F-8D44-2B77EB83F4B5}" name="Données__2" displayName="Données__2" ref="R1:S55" tableType="queryTable" totalsRowShown="0">
  <autoFilter ref="R1:S55" xr:uid="{EE7C34A6-387C-4E10-A0F2-6AF35D66F47B}"/>
  <tableColumns count="2">
    <tableColumn id="1" xr3:uid="{ED133B80-AE48-4CEE-8C52-C588FB34FBF8}" uniqueName="1" name="Parcours" queryTableFieldId="1" dataDxfId="0"/>
    <tableColumn id="2" xr3:uid="{F8E3CAA5-E3A3-4D79-9120-CAB2B846C6CE}" uniqueName="2" name="Fréquence" queryTableFieldId="2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83"/>
  <sheetViews>
    <sheetView topLeftCell="O1" zoomScale="90" zoomScaleNormal="90" zoomScalePageLayoutView="120" workbookViewId="0">
      <selection activeCell="AB5" sqref="AB5"/>
    </sheetView>
  </sheetViews>
  <sheetFormatPr defaultColWidth="10.85546875" defaultRowHeight="15.75" x14ac:dyDescent="0.25"/>
  <cols>
    <col min="1" max="1" width="8.28515625" style="10" bestFit="1" customWidth="1"/>
    <col min="2" max="2" width="6.7109375" style="12" bestFit="1" customWidth="1"/>
    <col min="3" max="3" width="8.85546875" style="10" bestFit="1" customWidth="1"/>
    <col min="4" max="4" width="8.7109375" style="10" bestFit="1" customWidth="1"/>
    <col min="5" max="7" width="10.28515625" style="14" bestFit="1" customWidth="1"/>
    <col min="8" max="8" width="19.28515625" style="1" bestFit="1" customWidth="1"/>
    <col min="9" max="9" width="13.85546875" style="1" bestFit="1" customWidth="1"/>
    <col min="10" max="10" width="15.42578125" style="11" bestFit="1" customWidth="1"/>
    <col min="11" max="11" width="17.28515625" style="10" bestFit="1" customWidth="1"/>
    <col min="12" max="12" width="11.28515625" style="10" bestFit="1" customWidth="1"/>
    <col min="13" max="13" width="12.7109375" style="10" bestFit="1" customWidth="1"/>
    <col min="14" max="14" width="13.140625" style="10" bestFit="1" customWidth="1"/>
    <col min="15" max="15" width="37.28515625" style="11" bestFit="1" customWidth="1"/>
    <col min="16" max="18" width="6.7109375" style="10" bestFit="1" customWidth="1"/>
    <col min="19" max="19" width="9" style="1" bestFit="1" customWidth="1"/>
    <col min="20" max="20" width="13.28515625" style="25" bestFit="1" customWidth="1"/>
    <col min="21" max="22" width="8.7109375" style="10" customWidth="1"/>
    <col min="23" max="25" width="8.7109375" style="11" customWidth="1"/>
    <col min="26" max="26" width="2.140625" style="11" customWidth="1"/>
    <col min="27" max="27" width="13.28515625" style="11" bestFit="1" customWidth="1"/>
    <col min="28" max="28" width="6.42578125" style="11" customWidth="1"/>
    <col min="29" max="29" width="2.28515625" style="11" customWidth="1"/>
    <col min="30" max="30" width="5.5703125" style="10" bestFit="1" customWidth="1"/>
    <col min="31" max="31" width="15.28515625" style="11" bestFit="1" customWidth="1"/>
    <col min="32" max="33" width="7.7109375" style="11" bestFit="1" customWidth="1"/>
    <col min="34" max="16384" width="10.85546875" style="11"/>
  </cols>
  <sheetData>
    <row r="1" spans="1:33" ht="16.5" thickBot="1" x14ac:dyDescent="0.3">
      <c r="A1" s="72" t="s">
        <v>96</v>
      </c>
      <c r="B1" s="72" t="s">
        <v>96</v>
      </c>
      <c r="C1" s="72" t="s">
        <v>96</v>
      </c>
      <c r="D1" s="72" t="s">
        <v>96</v>
      </c>
      <c r="E1" s="72" t="s">
        <v>96</v>
      </c>
      <c r="F1" s="72" t="s">
        <v>96</v>
      </c>
      <c r="G1" s="72" t="s">
        <v>96</v>
      </c>
      <c r="H1" s="72" t="s">
        <v>96</v>
      </c>
      <c r="I1" s="72" t="s">
        <v>96</v>
      </c>
      <c r="J1" s="72" t="s">
        <v>96</v>
      </c>
      <c r="K1" s="72" t="s">
        <v>96</v>
      </c>
      <c r="L1" s="72" t="s">
        <v>96</v>
      </c>
      <c r="M1" s="72" t="s">
        <v>96</v>
      </c>
      <c r="N1" s="72" t="s">
        <v>96</v>
      </c>
      <c r="O1" s="72" t="s">
        <v>96</v>
      </c>
      <c r="P1" s="72" t="s">
        <v>96</v>
      </c>
      <c r="Q1" s="72" t="s">
        <v>96</v>
      </c>
      <c r="R1" s="72" t="s">
        <v>96</v>
      </c>
      <c r="S1" s="72" t="s">
        <v>96</v>
      </c>
      <c r="T1" s="72" t="s">
        <v>96</v>
      </c>
      <c r="U1" s="74" t="s">
        <v>97</v>
      </c>
      <c r="V1" s="74" t="s">
        <v>97</v>
      </c>
      <c r="W1" s="74" t="s">
        <v>97</v>
      </c>
      <c r="X1" s="74" t="s">
        <v>97</v>
      </c>
      <c r="Y1" s="74" t="s">
        <v>97</v>
      </c>
      <c r="Z1" s="69"/>
      <c r="AA1" s="70"/>
      <c r="AB1" s="71"/>
      <c r="AC1" s="69"/>
      <c r="AD1" s="72" t="s">
        <v>96</v>
      </c>
      <c r="AE1" s="72" t="s">
        <v>96</v>
      </c>
      <c r="AF1" s="72" t="s">
        <v>96</v>
      </c>
      <c r="AG1" s="72" t="s">
        <v>96</v>
      </c>
    </row>
    <row r="2" spans="1:33" s="3" customFormat="1" ht="26.25" thickTop="1" x14ac:dyDescent="0.25">
      <c r="A2" s="26" t="s">
        <v>0</v>
      </c>
      <c r="B2" s="23" t="s">
        <v>1</v>
      </c>
      <c r="C2" s="26" t="s">
        <v>2</v>
      </c>
      <c r="D2" s="26" t="s">
        <v>3</v>
      </c>
      <c r="E2" s="27" t="s">
        <v>4</v>
      </c>
      <c r="F2" s="27" t="s">
        <v>5</v>
      </c>
      <c r="G2" s="27" t="s">
        <v>6</v>
      </c>
      <c r="H2" s="26" t="s">
        <v>7</v>
      </c>
      <c r="I2" s="26" t="s">
        <v>8</v>
      </c>
      <c r="J2" s="26" t="s">
        <v>9</v>
      </c>
      <c r="K2" s="26" t="s">
        <v>10</v>
      </c>
      <c r="L2" s="26" t="s">
        <v>11</v>
      </c>
      <c r="M2" s="26" t="s">
        <v>12</v>
      </c>
      <c r="N2" s="26" t="s">
        <v>13</v>
      </c>
      <c r="O2" s="29" t="s">
        <v>14</v>
      </c>
      <c r="P2" s="59" t="s">
        <v>4</v>
      </c>
      <c r="Q2" s="60" t="s">
        <v>5</v>
      </c>
      <c r="R2" s="60" t="s">
        <v>6</v>
      </c>
      <c r="S2" s="60" t="s">
        <v>7</v>
      </c>
      <c r="T2" s="61" t="s">
        <v>86</v>
      </c>
      <c r="U2" s="66" t="s">
        <v>87</v>
      </c>
      <c r="V2" s="66" t="s">
        <v>88</v>
      </c>
      <c r="W2" s="67" t="s">
        <v>89</v>
      </c>
      <c r="X2" s="67" t="s">
        <v>90</v>
      </c>
      <c r="Y2" s="67" t="s">
        <v>93</v>
      </c>
      <c r="Z2" s="15"/>
      <c r="AA2" s="68" t="s">
        <v>91</v>
      </c>
      <c r="AB2" s="37"/>
      <c r="AC2" s="73"/>
      <c r="AD2" s="24" t="s">
        <v>98</v>
      </c>
      <c r="AE2" s="24" t="s">
        <v>99</v>
      </c>
      <c r="AF2" s="24" t="s">
        <v>89</v>
      </c>
      <c r="AG2" s="24" t="s">
        <v>90</v>
      </c>
    </row>
    <row r="3" spans="1:33" s="3" customFormat="1" x14ac:dyDescent="0.25">
      <c r="A3" s="16" t="str">
        <f>"110"</f>
        <v>110</v>
      </c>
      <c r="B3" s="17"/>
      <c r="C3" s="16" t="s">
        <v>15</v>
      </c>
      <c r="D3" s="16" t="s">
        <v>16</v>
      </c>
      <c r="E3" s="18" t="s">
        <v>17</v>
      </c>
      <c r="F3" s="18" t="s">
        <v>18</v>
      </c>
      <c r="G3" s="18" t="s">
        <v>19</v>
      </c>
      <c r="H3" s="19" t="s">
        <v>19</v>
      </c>
      <c r="I3" s="20"/>
      <c r="J3" s="21"/>
      <c r="K3" s="22"/>
      <c r="L3" s="16"/>
      <c r="M3" s="16"/>
      <c r="N3" s="16"/>
      <c r="O3" s="30" t="s">
        <v>20</v>
      </c>
      <c r="P3" s="48" t="s">
        <v>17</v>
      </c>
      <c r="Q3" s="49" t="s">
        <v>18</v>
      </c>
      <c r="R3" s="49" t="s">
        <v>19</v>
      </c>
      <c r="S3" s="50" t="s">
        <v>19</v>
      </c>
      <c r="T3" s="51" t="str">
        <f>IF(P3=S3,IF(Q3&lt;=R3,Q3,R3),IF(Q3=S3,IF(P3&lt;=R3,P3,R5),IF(P3&lt;=Q3,P3,Q3))) &amp; "/" &amp; IF(P3=S3,IF(Q3&gt;=R3,Q3,R3),IF(Q3=S3,IF(P3&gt;=R3,P3,R5),IF(P3&gt;=Q3,P3,Q3)))</f>
        <v>HGGSP/SES</v>
      </c>
      <c r="U3" s="62">
        <f t="shared" ref="U3:U66" si="0">IF(MATCH(T3,T:T,0)=ROW(),ROW(),"")</f>
        <v>3</v>
      </c>
      <c r="V3" s="63">
        <f t="shared" ref="V3:V66" si="1">IFERROR(SMALL(U:U,ROW()-1),"")</f>
        <v>4</v>
      </c>
      <c r="W3" s="64" t="str">
        <f t="shared" ref="W3:W66" si="2">IF(V3="","",LEFT(INDEX(T:T,V3),SEARCH("/",INDEX(T:T,V3))-1))</f>
        <v>MATHS</v>
      </c>
      <c r="X3" s="64" t="str">
        <f t="shared" ref="X3:X66" si="3">IF(V3="","",MID(INDEX(T:T,V3),SEARCH("/",INDEX(T:T,V3))+1,99))</f>
        <v>PH-CH</v>
      </c>
      <c r="Y3" s="65">
        <f t="shared" ref="Y3:Y66" si="4">IF(V3="","",COUNTIF(T:T,INDEX(T:T,V3)))</f>
        <v>70</v>
      </c>
      <c r="Z3" s="15"/>
      <c r="AA3" s="38" t="s">
        <v>92</v>
      </c>
      <c r="AB3" s="39">
        <f>COUNTA(A:A)-1</f>
        <v>381</v>
      </c>
      <c r="AC3" s="15"/>
      <c r="AD3" s="16" t="str">
        <f>A3</f>
        <v>110</v>
      </c>
      <c r="AE3" s="28" t="str">
        <f>T3</f>
        <v>HGGSP/SES</v>
      </c>
      <c r="AF3" s="3" t="str">
        <f>LEFT(T3,SEARCH("/",T3)-1)</f>
        <v>HGGSP</v>
      </c>
      <c r="AG3" s="3" t="str">
        <f>MID(T3,SEARCH("/",T3)+1,99)</f>
        <v>SES</v>
      </c>
    </row>
    <row r="4" spans="1:33" s="3" customFormat="1" x14ac:dyDescent="0.25">
      <c r="A4" s="1" t="str">
        <f>"102"</f>
        <v>102</v>
      </c>
      <c r="B4" s="2"/>
      <c r="C4" s="1" t="s">
        <v>15</v>
      </c>
      <c r="D4" s="1" t="s">
        <v>21</v>
      </c>
      <c r="E4" s="13" t="s">
        <v>22</v>
      </c>
      <c r="F4" s="13" t="s">
        <v>23</v>
      </c>
      <c r="G4" s="13" t="s">
        <v>24</v>
      </c>
      <c r="H4" s="4" t="s">
        <v>24</v>
      </c>
      <c r="I4" s="5"/>
      <c r="J4" s="6" t="s">
        <v>25</v>
      </c>
      <c r="K4" s="7"/>
      <c r="L4" s="1" t="s">
        <v>26</v>
      </c>
      <c r="M4" s="1"/>
      <c r="N4" s="1"/>
      <c r="O4" s="31" t="s">
        <v>27</v>
      </c>
      <c r="P4" s="52" t="s">
        <v>22</v>
      </c>
      <c r="Q4" s="53" t="s">
        <v>23</v>
      </c>
      <c r="R4" s="53" t="s">
        <v>24</v>
      </c>
      <c r="S4" s="54" t="s">
        <v>24</v>
      </c>
      <c r="T4" s="51" t="str">
        <f t="shared" ref="T4:T67" si="5">IF(P4=S4,IF(Q4&lt;=R4,Q4,R4),IF(Q4=S4,IF(P4&lt;=R4,P4,R6),IF(P4&lt;=Q4,P4,Q4))) &amp; "/" &amp; IF(P4=S4,IF(Q4&gt;=R4,Q4,R4),IF(Q4=S4,IF(P4&gt;=R4,P4,R6),IF(P4&gt;=Q4,P4,Q4)))</f>
        <v>MATHS/PH-CH</v>
      </c>
      <c r="U4" s="40">
        <f t="shared" si="0"/>
        <v>4</v>
      </c>
      <c r="V4" s="41">
        <f t="shared" si="1"/>
        <v>5</v>
      </c>
      <c r="W4" s="42" t="str">
        <f t="shared" si="2"/>
        <v>HGGSP</v>
      </c>
      <c r="X4" s="42" t="str">
        <f t="shared" si="3"/>
        <v>SVT</v>
      </c>
      <c r="Y4" s="43">
        <f t="shared" si="4"/>
        <v>8</v>
      </c>
      <c r="Z4" s="15"/>
      <c r="AA4" s="38" t="s">
        <v>94</v>
      </c>
      <c r="AB4" s="39">
        <f>SUM(Y:Y)</f>
        <v>333</v>
      </c>
      <c r="AD4" s="16" t="str">
        <f t="shared" ref="AD4:AD67" si="6">A4</f>
        <v>102</v>
      </c>
      <c r="AE4" s="28" t="str">
        <f t="shared" ref="AE4:AE67" si="7">T4</f>
        <v>MATHS/PH-CH</v>
      </c>
      <c r="AF4" s="3" t="str">
        <f t="shared" ref="AF4:AF67" si="8">LEFT(T4,SEARCH("/",T4)-1)</f>
        <v>MATHS</v>
      </c>
      <c r="AG4" s="3" t="str">
        <f t="shared" ref="AG4:AG67" si="9">MID(T4,SEARCH("/",T4)+1,99)</f>
        <v>PH-CH</v>
      </c>
    </row>
    <row r="5" spans="1:33" s="3" customFormat="1" x14ac:dyDescent="0.25">
      <c r="A5" s="1" t="str">
        <f>"106"</f>
        <v>106</v>
      </c>
      <c r="B5" s="2"/>
      <c r="C5" s="1" t="s">
        <v>15</v>
      </c>
      <c r="D5" s="1" t="s">
        <v>16</v>
      </c>
      <c r="E5" s="13" t="s">
        <v>23</v>
      </c>
      <c r="F5" s="13" t="s">
        <v>24</v>
      </c>
      <c r="G5" s="13" t="s">
        <v>17</v>
      </c>
      <c r="H5" s="4" t="s">
        <v>23</v>
      </c>
      <c r="I5" s="5"/>
      <c r="J5" s="6"/>
      <c r="K5" s="8" t="s">
        <v>28</v>
      </c>
      <c r="L5" s="1"/>
      <c r="M5" s="1"/>
      <c r="N5" s="1"/>
      <c r="O5" s="31"/>
      <c r="P5" s="52" t="s">
        <v>23</v>
      </c>
      <c r="Q5" s="53" t="s">
        <v>24</v>
      </c>
      <c r="R5" s="53" t="s">
        <v>17</v>
      </c>
      <c r="S5" s="54" t="s">
        <v>23</v>
      </c>
      <c r="T5" s="51" t="str">
        <f t="shared" si="5"/>
        <v>HGGSP/SVT</v>
      </c>
      <c r="U5" s="40">
        <f t="shared" si="0"/>
        <v>5</v>
      </c>
      <c r="V5" s="41">
        <f t="shared" si="1"/>
        <v>6</v>
      </c>
      <c r="W5" s="42" t="str">
        <f t="shared" si="2"/>
        <v>AGL 8</v>
      </c>
      <c r="X5" s="42" t="str">
        <f t="shared" si="3"/>
        <v>THEAT</v>
      </c>
      <c r="Y5" s="43">
        <f t="shared" si="4"/>
        <v>4</v>
      </c>
      <c r="Z5" s="15"/>
      <c r="AA5" s="38" t="s">
        <v>95</v>
      </c>
      <c r="AB5" s="39" t="str">
        <f>IF(AB3=AB4,"Oui","Non")</f>
        <v>Non</v>
      </c>
      <c r="AD5" s="16" t="str">
        <f t="shared" si="6"/>
        <v>106</v>
      </c>
      <c r="AE5" s="28" t="str">
        <f t="shared" si="7"/>
        <v>HGGSP/SVT</v>
      </c>
      <c r="AF5" s="3" t="str">
        <f t="shared" si="8"/>
        <v>HGGSP</v>
      </c>
      <c r="AG5" s="3" t="str">
        <f t="shared" si="9"/>
        <v>SVT</v>
      </c>
    </row>
    <row r="6" spans="1:33" s="3" customFormat="1" x14ac:dyDescent="0.25">
      <c r="A6" s="1" t="str">
        <f>"104"</f>
        <v>104</v>
      </c>
      <c r="B6" s="2"/>
      <c r="C6" s="1" t="s">
        <v>15</v>
      </c>
      <c r="D6" s="1" t="s">
        <v>29</v>
      </c>
      <c r="E6" s="13" t="s">
        <v>30</v>
      </c>
      <c r="F6" s="13" t="s">
        <v>31</v>
      </c>
      <c r="G6" s="13" t="s">
        <v>23</v>
      </c>
      <c r="H6" s="4" t="s">
        <v>31</v>
      </c>
      <c r="I6" s="5"/>
      <c r="J6" s="6"/>
      <c r="K6" s="7"/>
      <c r="L6" s="1"/>
      <c r="M6" s="1"/>
      <c r="N6" s="1"/>
      <c r="O6" s="31" t="s">
        <v>32</v>
      </c>
      <c r="P6" s="52" t="s">
        <v>30</v>
      </c>
      <c r="Q6" s="53" t="s">
        <v>31</v>
      </c>
      <c r="R6" s="53" t="s">
        <v>23</v>
      </c>
      <c r="S6" s="54" t="s">
        <v>31</v>
      </c>
      <c r="T6" s="51" t="str">
        <f t="shared" si="5"/>
        <v>AGL 8/THEAT</v>
      </c>
      <c r="U6" s="40">
        <f t="shared" si="0"/>
        <v>6</v>
      </c>
      <c r="V6" s="41">
        <f t="shared" si="1"/>
        <v>8</v>
      </c>
      <c r="W6" s="42" t="str">
        <f t="shared" si="2"/>
        <v>MATHS</v>
      </c>
      <c r="X6" s="42" t="str">
        <f t="shared" si="3"/>
        <v>SVT</v>
      </c>
      <c r="Y6" s="43">
        <f t="shared" si="4"/>
        <v>21</v>
      </c>
      <c r="Z6" s="15"/>
      <c r="AD6" s="16" t="str">
        <f t="shared" si="6"/>
        <v>104</v>
      </c>
      <c r="AE6" s="28" t="str">
        <f t="shared" si="7"/>
        <v>AGL 8/THEAT</v>
      </c>
      <c r="AF6" s="3" t="str">
        <f t="shared" si="8"/>
        <v>AGL 8</v>
      </c>
      <c r="AG6" s="3" t="str">
        <f t="shared" si="9"/>
        <v>THEAT</v>
      </c>
    </row>
    <row r="7" spans="1:33" s="3" customFormat="1" x14ac:dyDescent="0.25">
      <c r="A7" s="1" t="str">
        <f>"104"</f>
        <v>104</v>
      </c>
      <c r="B7" s="2"/>
      <c r="C7" s="1" t="s">
        <v>15</v>
      </c>
      <c r="D7" s="1" t="s">
        <v>33</v>
      </c>
      <c r="E7" s="13" t="s">
        <v>17</v>
      </c>
      <c r="F7" s="13" t="s">
        <v>18</v>
      </c>
      <c r="G7" s="13" t="s">
        <v>30</v>
      </c>
      <c r="H7" s="4" t="s">
        <v>18</v>
      </c>
      <c r="I7" s="5"/>
      <c r="J7" s="6"/>
      <c r="K7" s="7"/>
      <c r="L7" s="1" t="s">
        <v>34</v>
      </c>
      <c r="M7" s="1"/>
      <c r="N7" s="1"/>
      <c r="O7" s="31"/>
      <c r="P7" s="52" t="s">
        <v>17</v>
      </c>
      <c r="Q7" s="53" t="s">
        <v>18</v>
      </c>
      <c r="R7" s="53" t="s">
        <v>30</v>
      </c>
      <c r="S7" s="54" t="s">
        <v>18</v>
      </c>
      <c r="T7" s="51" t="str">
        <f t="shared" si="5"/>
        <v>HGGSP/SVT</v>
      </c>
      <c r="U7" s="40" t="str">
        <f t="shared" si="0"/>
        <v/>
      </c>
      <c r="V7" s="41">
        <f t="shared" si="1"/>
        <v>9</v>
      </c>
      <c r="W7" s="42" t="str">
        <f t="shared" si="2"/>
        <v>PH-CH</v>
      </c>
      <c r="X7" s="42" t="str">
        <f t="shared" si="3"/>
        <v>SVT</v>
      </c>
      <c r="Y7" s="43">
        <f t="shared" si="4"/>
        <v>34</v>
      </c>
      <c r="Z7" s="15"/>
      <c r="AD7" s="16" t="str">
        <f t="shared" si="6"/>
        <v>104</v>
      </c>
      <c r="AE7" s="28" t="str">
        <f t="shared" si="7"/>
        <v>HGGSP/SVT</v>
      </c>
      <c r="AF7" s="3" t="str">
        <f t="shared" si="8"/>
        <v>HGGSP</v>
      </c>
      <c r="AG7" s="3" t="str">
        <f t="shared" si="9"/>
        <v>SVT</v>
      </c>
    </row>
    <row r="8" spans="1:33" s="3" customFormat="1" x14ac:dyDescent="0.25">
      <c r="A8" s="1" t="str">
        <f>"101"</f>
        <v>101</v>
      </c>
      <c r="B8" s="2"/>
      <c r="C8" s="1" t="s">
        <v>15</v>
      </c>
      <c r="D8" s="1" t="s">
        <v>29</v>
      </c>
      <c r="E8" s="13" t="s">
        <v>23</v>
      </c>
      <c r="F8" s="13" t="s">
        <v>24</v>
      </c>
      <c r="G8" s="13" t="s">
        <v>31</v>
      </c>
      <c r="H8" s="4" t="s">
        <v>31</v>
      </c>
      <c r="I8" s="5"/>
      <c r="J8" s="6"/>
      <c r="K8" s="7"/>
      <c r="L8" s="1"/>
      <c r="M8" s="1"/>
      <c r="N8" s="1"/>
      <c r="O8" s="31"/>
      <c r="P8" s="52" t="s">
        <v>23</v>
      </c>
      <c r="Q8" s="53" t="s">
        <v>24</v>
      </c>
      <c r="R8" s="53" t="s">
        <v>31</v>
      </c>
      <c r="S8" s="54" t="s">
        <v>31</v>
      </c>
      <c r="T8" s="51" t="str">
        <f t="shared" si="5"/>
        <v>MATHS/SVT</v>
      </c>
      <c r="U8" s="40">
        <f t="shared" si="0"/>
        <v>8</v>
      </c>
      <c r="V8" s="41">
        <f t="shared" si="1"/>
        <v>10</v>
      </c>
      <c r="W8" s="42" t="str">
        <f t="shared" si="2"/>
        <v>MATHS</v>
      </c>
      <c r="X8" s="42" t="str">
        <f t="shared" si="3"/>
        <v>SES</v>
      </c>
      <c r="Y8" s="43">
        <f t="shared" si="4"/>
        <v>39</v>
      </c>
      <c r="Z8" s="15"/>
      <c r="AD8" s="16" t="str">
        <f t="shared" si="6"/>
        <v>101</v>
      </c>
      <c r="AE8" s="28" t="str">
        <f t="shared" si="7"/>
        <v>MATHS/SVT</v>
      </c>
      <c r="AF8" s="3" t="str">
        <f t="shared" si="8"/>
        <v>MATHS</v>
      </c>
      <c r="AG8" s="3" t="str">
        <f t="shared" si="9"/>
        <v>SVT</v>
      </c>
    </row>
    <row r="9" spans="1:33" s="3" customFormat="1" x14ac:dyDescent="0.25">
      <c r="A9" s="1" t="str">
        <f>"105"</f>
        <v>105</v>
      </c>
      <c r="B9" s="2"/>
      <c r="C9" s="1" t="s">
        <v>15</v>
      </c>
      <c r="D9" s="1" t="s">
        <v>29</v>
      </c>
      <c r="E9" s="13" t="s">
        <v>23</v>
      </c>
      <c r="F9" s="13" t="s">
        <v>22</v>
      </c>
      <c r="G9" s="13" t="s">
        <v>24</v>
      </c>
      <c r="H9" s="4" t="s">
        <v>23</v>
      </c>
      <c r="I9" s="5"/>
      <c r="J9" s="6"/>
      <c r="K9" s="8" t="s">
        <v>28</v>
      </c>
      <c r="L9" s="1"/>
      <c r="M9" s="1"/>
      <c r="N9" s="1"/>
      <c r="O9" s="31"/>
      <c r="P9" s="52" t="s">
        <v>23</v>
      </c>
      <c r="Q9" s="53" t="s">
        <v>22</v>
      </c>
      <c r="R9" s="53" t="s">
        <v>24</v>
      </c>
      <c r="S9" s="54" t="s">
        <v>23</v>
      </c>
      <c r="T9" s="51" t="str">
        <f t="shared" si="5"/>
        <v>PH-CH/SVT</v>
      </c>
      <c r="U9" s="40">
        <f t="shared" si="0"/>
        <v>9</v>
      </c>
      <c r="V9" s="41">
        <f t="shared" si="1"/>
        <v>11</v>
      </c>
      <c r="W9" s="42" t="str">
        <f t="shared" si="2"/>
        <v>HGGSP</v>
      </c>
      <c r="X9" s="42" t="str">
        <f t="shared" si="3"/>
        <v>HLPHI</v>
      </c>
      <c r="Y9" s="43">
        <f t="shared" si="4"/>
        <v>9</v>
      </c>
      <c r="Z9" s="15"/>
      <c r="AD9" s="16" t="str">
        <f t="shared" si="6"/>
        <v>105</v>
      </c>
      <c r="AE9" s="28" t="str">
        <f t="shared" si="7"/>
        <v>PH-CH/SVT</v>
      </c>
      <c r="AF9" s="3" t="str">
        <f t="shared" si="8"/>
        <v>PH-CH</v>
      </c>
      <c r="AG9" s="3" t="str">
        <f t="shared" si="9"/>
        <v>SVT</v>
      </c>
    </row>
    <row r="10" spans="1:33" s="3" customFormat="1" x14ac:dyDescent="0.25">
      <c r="A10" s="1" t="str">
        <f>"108"</f>
        <v>108</v>
      </c>
      <c r="B10" s="2"/>
      <c r="C10" s="1" t="s">
        <v>15</v>
      </c>
      <c r="D10" s="1" t="s">
        <v>21</v>
      </c>
      <c r="E10" s="13" t="s">
        <v>23</v>
      </c>
      <c r="F10" s="13" t="s">
        <v>18</v>
      </c>
      <c r="G10" s="13" t="s">
        <v>17</v>
      </c>
      <c r="H10" s="4" t="s">
        <v>17</v>
      </c>
      <c r="I10" s="5"/>
      <c r="J10" s="6"/>
      <c r="K10" s="7"/>
      <c r="L10" s="1"/>
      <c r="M10" s="1" t="s">
        <v>35</v>
      </c>
      <c r="N10" s="1"/>
      <c r="O10" s="31"/>
      <c r="P10" s="52" t="s">
        <v>23</v>
      </c>
      <c r="Q10" s="53" t="s">
        <v>18</v>
      </c>
      <c r="R10" s="53" t="s">
        <v>17</v>
      </c>
      <c r="S10" s="54" t="s">
        <v>17</v>
      </c>
      <c r="T10" s="51" t="str">
        <f t="shared" si="5"/>
        <v>MATHS/SES</v>
      </c>
      <c r="U10" s="40">
        <f t="shared" si="0"/>
        <v>10</v>
      </c>
      <c r="V10" s="41">
        <f t="shared" si="1"/>
        <v>17</v>
      </c>
      <c r="W10" s="42" t="str">
        <f t="shared" si="2"/>
        <v>MATHS</v>
      </c>
      <c r="X10" s="42" t="str">
        <f t="shared" si="3"/>
        <v>HGGSP</v>
      </c>
      <c r="Y10" s="43">
        <f t="shared" si="4"/>
        <v>4</v>
      </c>
      <c r="Z10" s="15"/>
      <c r="AD10" s="16" t="str">
        <f t="shared" si="6"/>
        <v>108</v>
      </c>
      <c r="AE10" s="28" t="str">
        <f t="shared" si="7"/>
        <v>MATHS/SES</v>
      </c>
      <c r="AF10" s="3" t="str">
        <f t="shared" si="8"/>
        <v>MATHS</v>
      </c>
      <c r="AG10" s="3" t="str">
        <f t="shared" si="9"/>
        <v>SES</v>
      </c>
    </row>
    <row r="11" spans="1:33" s="3" customFormat="1" x14ac:dyDescent="0.25">
      <c r="A11" s="1" t="str">
        <f>"106"</f>
        <v>106</v>
      </c>
      <c r="B11" s="2"/>
      <c r="C11" s="1" t="s">
        <v>15</v>
      </c>
      <c r="D11" s="1" t="s">
        <v>16</v>
      </c>
      <c r="E11" s="13" t="s">
        <v>17</v>
      </c>
      <c r="F11" s="13" t="s">
        <v>19</v>
      </c>
      <c r="G11" s="13" t="s">
        <v>23</v>
      </c>
      <c r="H11" s="4" t="s">
        <v>23</v>
      </c>
      <c r="I11" s="5"/>
      <c r="J11" s="6"/>
      <c r="K11" s="8" t="s">
        <v>28</v>
      </c>
      <c r="L11" s="1"/>
      <c r="M11" s="1"/>
      <c r="N11" s="1"/>
      <c r="O11" s="31"/>
      <c r="P11" s="52" t="s">
        <v>17</v>
      </c>
      <c r="Q11" s="53" t="s">
        <v>19</v>
      </c>
      <c r="R11" s="53" t="s">
        <v>23</v>
      </c>
      <c r="S11" s="54" t="s">
        <v>23</v>
      </c>
      <c r="T11" s="51" t="str">
        <f t="shared" si="5"/>
        <v>HGGSP/HLPHI</v>
      </c>
      <c r="U11" s="40">
        <f t="shared" si="0"/>
        <v>11</v>
      </c>
      <c r="V11" s="41">
        <f t="shared" si="1"/>
        <v>19</v>
      </c>
      <c r="W11" s="42" t="str">
        <f t="shared" si="2"/>
        <v>HIDA</v>
      </c>
      <c r="X11" s="42" t="str">
        <f t="shared" si="3"/>
        <v>SVT</v>
      </c>
      <c r="Y11" s="43">
        <f t="shared" si="4"/>
        <v>2</v>
      </c>
      <c r="Z11" s="15"/>
      <c r="AD11" s="16" t="str">
        <f t="shared" si="6"/>
        <v>106</v>
      </c>
      <c r="AE11" s="28" t="str">
        <f t="shared" si="7"/>
        <v>HGGSP/HLPHI</v>
      </c>
      <c r="AF11" s="3" t="str">
        <f t="shared" si="8"/>
        <v>HGGSP</v>
      </c>
      <c r="AG11" s="3" t="str">
        <f t="shared" si="9"/>
        <v>HLPHI</v>
      </c>
    </row>
    <row r="12" spans="1:33" s="3" customFormat="1" x14ac:dyDescent="0.25">
      <c r="A12" s="1" t="str">
        <f>"105"</f>
        <v>105</v>
      </c>
      <c r="B12" s="2"/>
      <c r="C12" s="1" t="s">
        <v>15</v>
      </c>
      <c r="D12" s="1" t="s">
        <v>16</v>
      </c>
      <c r="E12" s="13" t="s">
        <v>22</v>
      </c>
      <c r="F12" s="13" t="s">
        <v>23</v>
      </c>
      <c r="G12" s="13" t="s">
        <v>17</v>
      </c>
      <c r="H12" s="4" t="s">
        <v>17</v>
      </c>
      <c r="I12" s="5"/>
      <c r="J12" s="6" t="s">
        <v>25</v>
      </c>
      <c r="K12" s="7"/>
      <c r="L12" s="1" t="s">
        <v>26</v>
      </c>
      <c r="M12" s="1"/>
      <c r="N12" s="1"/>
      <c r="O12" s="31"/>
      <c r="P12" s="52" t="s">
        <v>22</v>
      </c>
      <c r="Q12" s="53" t="s">
        <v>23</v>
      </c>
      <c r="R12" s="53" t="s">
        <v>17</v>
      </c>
      <c r="S12" s="54" t="s">
        <v>17</v>
      </c>
      <c r="T12" s="51" t="str">
        <f t="shared" si="5"/>
        <v>MATHS/PH-CH</v>
      </c>
      <c r="U12" s="40" t="str">
        <f t="shared" si="0"/>
        <v/>
      </c>
      <c r="V12" s="41">
        <f t="shared" si="1"/>
        <v>23</v>
      </c>
      <c r="W12" s="42" t="str">
        <f t="shared" si="2"/>
        <v/>
      </c>
      <c r="X12" s="42" t="str">
        <f t="shared" si="3"/>
        <v/>
      </c>
      <c r="Y12" s="43">
        <f t="shared" si="4"/>
        <v>4</v>
      </c>
      <c r="Z12" s="15"/>
      <c r="AD12" s="16" t="str">
        <f t="shared" si="6"/>
        <v>105</v>
      </c>
      <c r="AE12" s="28" t="str">
        <f t="shared" si="7"/>
        <v>MATHS/PH-CH</v>
      </c>
      <c r="AF12" s="3" t="str">
        <f t="shared" si="8"/>
        <v>MATHS</v>
      </c>
      <c r="AG12" s="3" t="str">
        <f t="shared" si="9"/>
        <v>PH-CH</v>
      </c>
    </row>
    <row r="13" spans="1:33" s="3" customFormat="1" x14ac:dyDescent="0.25">
      <c r="A13" s="1" t="str">
        <f>"109"</f>
        <v>109</v>
      </c>
      <c r="B13" s="2"/>
      <c r="C13" s="1" t="s">
        <v>15</v>
      </c>
      <c r="D13" s="1" t="s">
        <v>33</v>
      </c>
      <c r="E13" s="13" t="s">
        <v>23</v>
      </c>
      <c r="F13" s="13" t="s">
        <v>18</v>
      </c>
      <c r="G13" s="13" t="s">
        <v>17</v>
      </c>
      <c r="H13" s="4" t="s">
        <v>23</v>
      </c>
      <c r="I13" s="5"/>
      <c r="J13" s="6"/>
      <c r="K13" s="1"/>
      <c r="L13" s="1"/>
      <c r="M13" s="1"/>
      <c r="N13" s="1"/>
      <c r="O13" s="31"/>
      <c r="P13" s="52" t="s">
        <v>23</v>
      </c>
      <c r="Q13" s="53" t="s">
        <v>18</v>
      </c>
      <c r="R13" s="53" t="s">
        <v>17</v>
      </c>
      <c r="S13" s="54" t="s">
        <v>23</v>
      </c>
      <c r="T13" s="51" t="str">
        <f t="shared" si="5"/>
        <v>HGGSP/SES</v>
      </c>
      <c r="U13" s="40" t="str">
        <f t="shared" si="0"/>
        <v/>
      </c>
      <c r="V13" s="41">
        <f t="shared" si="1"/>
        <v>24</v>
      </c>
      <c r="W13" s="42" t="str">
        <f t="shared" si="2"/>
        <v>HGGSP</v>
      </c>
      <c r="X13" s="42" t="str">
        <f t="shared" si="3"/>
        <v>HIDA</v>
      </c>
      <c r="Y13" s="43">
        <f t="shared" si="4"/>
        <v>4</v>
      </c>
      <c r="Z13" s="15"/>
      <c r="AD13" s="16" t="str">
        <f t="shared" si="6"/>
        <v>109</v>
      </c>
      <c r="AE13" s="28" t="str">
        <f t="shared" si="7"/>
        <v>HGGSP/SES</v>
      </c>
      <c r="AF13" s="3" t="str">
        <f t="shared" si="8"/>
        <v>HGGSP</v>
      </c>
      <c r="AG13" s="3" t="str">
        <f t="shared" si="9"/>
        <v>SES</v>
      </c>
    </row>
    <row r="14" spans="1:33" s="3" customFormat="1" x14ac:dyDescent="0.25">
      <c r="A14" s="1" t="str">
        <f>"106"</f>
        <v>106</v>
      </c>
      <c r="B14" s="2"/>
      <c r="C14" s="1" t="s">
        <v>15</v>
      </c>
      <c r="D14" s="1" t="s">
        <v>29</v>
      </c>
      <c r="E14" s="13" t="s">
        <v>17</v>
      </c>
      <c r="F14" s="13" t="s">
        <v>18</v>
      </c>
      <c r="G14" s="13" t="s">
        <v>23</v>
      </c>
      <c r="H14" s="4" t="s">
        <v>17</v>
      </c>
      <c r="I14" s="5"/>
      <c r="J14" s="6"/>
      <c r="K14" s="7"/>
      <c r="L14" s="1"/>
      <c r="M14" s="1"/>
      <c r="N14" s="1"/>
      <c r="O14" s="31"/>
      <c r="P14" s="52" t="s">
        <v>17</v>
      </c>
      <c r="Q14" s="53" t="s">
        <v>18</v>
      </c>
      <c r="R14" s="53" t="s">
        <v>23</v>
      </c>
      <c r="S14" s="54" t="s">
        <v>17</v>
      </c>
      <c r="T14" s="51" t="str">
        <f t="shared" si="5"/>
        <v>MATHS/SES</v>
      </c>
      <c r="U14" s="40" t="str">
        <f t="shared" si="0"/>
        <v/>
      </c>
      <c r="V14" s="41">
        <f t="shared" si="1"/>
        <v>32</v>
      </c>
      <c r="W14" s="42" t="str">
        <f t="shared" si="2"/>
        <v>AGL 8</v>
      </c>
      <c r="X14" s="42" t="str">
        <f t="shared" si="3"/>
        <v>HGGSP</v>
      </c>
      <c r="Y14" s="43">
        <f t="shared" si="4"/>
        <v>13</v>
      </c>
      <c r="Z14" s="15"/>
      <c r="AD14" s="16" t="str">
        <f t="shared" si="6"/>
        <v>106</v>
      </c>
      <c r="AE14" s="28" t="str">
        <f t="shared" si="7"/>
        <v>MATHS/SES</v>
      </c>
      <c r="AF14" s="3" t="str">
        <f t="shared" si="8"/>
        <v>MATHS</v>
      </c>
      <c r="AG14" s="3" t="str">
        <f t="shared" si="9"/>
        <v>SES</v>
      </c>
    </row>
    <row r="15" spans="1:33" s="3" customFormat="1" x14ac:dyDescent="0.25">
      <c r="A15" s="1" t="str">
        <f>"110"</f>
        <v>110</v>
      </c>
      <c r="B15" s="2"/>
      <c r="C15" s="1" t="s">
        <v>15</v>
      </c>
      <c r="D15" s="1" t="s">
        <v>16</v>
      </c>
      <c r="E15" s="13" t="s">
        <v>19</v>
      </c>
      <c r="F15" s="13" t="s">
        <v>17</v>
      </c>
      <c r="G15" s="13" t="s">
        <v>18</v>
      </c>
      <c r="H15" s="4" t="s">
        <v>19</v>
      </c>
      <c r="I15" s="5"/>
      <c r="J15" s="6"/>
      <c r="K15" s="7"/>
      <c r="L15" s="1"/>
      <c r="M15" s="1"/>
      <c r="N15" s="1"/>
      <c r="O15" s="31"/>
      <c r="P15" s="52" t="s">
        <v>19</v>
      </c>
      <c r="Q15" s="53" t="s">
        <v>17</v>
      </c>
      <c r="R15" s="53" t="s">
        <v>18</v>
      </c>
      <c r="S15" s="54" t="s">
        <v>19</v>
      </c>
      <c r="T15" s="51" t="str">
        <f t="shared" si="5"/>
        <v>HGGSP/SES</v>
      </c>
      <c r="U15" s="40" t="str">
        <f t="shared" si="0"/>
        <v/>
      </c>
      <c r="V15" s="41">
        <f t="shared" si="1"/>
        <v>34</v>
      </c>
      <c r="W15" s="42" t="str">
        <f t="shared" si="2"/>
        <v>HGGSP</v>
      </c>
      <c r="X15" s="42" t="str">
        <f t="shared" si="3"/>
        <v>THEAT</v>
      </c>
      <c r="Y15" s="43">
        <f t="shared" si="4"/>
        <v>8</v>
      </c>
      <c r="Z15" s="15"/>
      <c r="AD15" s="16" t="str">
        <f t="shared" si="6"/>
        <v>110</v>
      </c>
      <c r="AE15" s="28" t="str">
        <f t="shared" si="7"/>
        <v>HGGSP/SES</v>
      </c>
      <c r="AF15" s="3" t="str">
        <f t="shared" si="8"/>
        <v>HGGSP</v>
      </c>
      <c r="AG15" s="3" t="str">
        <f t="shared" si="9"/>
        <v>SES</v>
      </c>
    </row>
    <row r="16" spans="1:33" s="3" customFormat="1" x14ac:dyDescent="0.25">
      <c r="A16" s="1" t="str">
        <f>"105"</f>
        <v>105</v>
      </c>
      <c r="B16" s="2"/>
      <c r="C16" s="1" t="s">
        <v>15</v>
      </c>
      <c r="D16" s="1" t="s">
        <v>29</v>
      </c>
      <c r="E16" s="13" t="s">
        <v>23</v>
      </c>
      <c r="F16" s="13" t="s">
        <v>22</v>
      </c>
      <c r="G16" s="13" t="s">
        <v>18</v>
      </c>
      <c r="H16" s="4" t="s">
        <v>22</v>
      </c>
      <c r="I16" s="5"/>
      <c r="J16" s="6"/>
      <c r="K16" s="7"/>
      <c r="L16" s="1"/>
      <c r="M16" s="1"/>
      <c r="N16" s="1"/>
      <c r="O16" s="31"/>
      <c r="P16" s="52" t="s">
        <v>23</v>
      </c>
      <c r="Q16" s="53" t="s">
        <v>22</v>
      </c>
      <c r="R16" s="53" t="s">
        <v>18</v>
      </c>
      <c r="S16" s="54" t="s">
        <v>22</v>
      </c>
      <c r="T16" s="51" t="str">
        <f t="shared" si="5"/>
        <v>MATHS/SVT</v>
      </c>
      <c r="U16" s="40" t="str">
        <f t="shared" si="0"/>
        <v/>
      </c>
      <c r="V16" s="41">
        <f t="shared" si="1"/>
        <v>40</v>
      </c>
      <c r="W16" s="42" t="str">
        <f t="shared" si="2"/>
        <v>AGL 8</v>
      </c>
      <c r="X16" s="42" t="str">
        <f t="shared" si="3"/>
        <v>MATHS</v>
      </c>
      <c r="Y16" s="43">
        <f t="shared" si="4"/>
        <v>3</v>
      </c>
      <c r="Z16" s="15"/>
      <c r="AD16" s="16" t="str">
        <f t="shared" si="6"/>
        <v>105</v>
      </c>
      <c r="AE16" s="28" t="str">
        <f t="shared" si="7"/>
        <v>MATHS/SVT</v>
      </c>
      <c r="AF16" s="3" t="str">
        <f t="shared" si="8"/>
        <v>MATHS</v>
      </c>
      <c r="AG16" s="3" t="str">
        <f t="shared" si="9"/>
        <v>SVT</v>
      </c>
    </row>
    <row r="17" spans="1:33" s="3" customFormat="1" x14ac:dyDescent="0.25">
      <c r="A17" s="1" t="str">
        <f>"105"</f>
        <v>105</v>
      </c>
      <c r="B17" s="2"/>
      <c r="C17" s="1" t="s">
        <v>15</v>
      </c>
      <c r="D17" s="1" t="s">
        <v>29</v>
      </c>
      <c r="E17" s="13" t="s">
        <v>23</v>
      </c>
      <c r="F17" s="13" t="s">
        <v>22</v>
      </c>
      <c r="G17" s="13" t="s">
        <v>18</v>
      </c>
      <c r="H17" s="4" t="s">
        <v>22</v>
      </c>
      <c r="I17" s="5"/>
      <c r="J17" s="6"/>
      <c r="K17" s="7"/>
      <c r="L17" s="1"/>
      <c r="M17" s="1"/>
      <c r="N17" s="1"/>
      <c r="O17" s="31"/>
      <c r="P17" s="52" t="s">
        <v>23</v>
      </c>
      <c r="Q17" s="53" t="s">
        <v>22</v>
      </c>
      <c r="R17" s="53" t="s">
        <v>18</v>
      </c>
      <c r="S17" s="54" t="s">
        <v>22</v>
      </c>
      <c r="T17" s="51" t="str">
        <f t="shared" si="5"/>
        <v>MATHS/HGGSP</v>
      </c>
      <c r="U17" s="40">
        <f t="shared" si="0"/>
        <v>17</v>
      </c>
      <c r="V17" s="41">
        <f t="shared" si="1"/>
        <v>41</v>
      </c>
      <c r="W17" s="42" t="str">
        <f t="shared" si="2"/>
        <v>SVT</v>
      </c>
      <c r="X17" s="42" t="str">
        <f t="shared" si="3"/>
        <v>PH-CH</v>
      </c>
      <c r="Y17" s="43">
        <f t="shared" si="4"/>
        <v>1</v>
      </c>
      <c r="Z17" s="15"/>
      <c r="AD17" s="16" t="str">
        <f t="shared" si="6"/>
        <v>105</v>
      </c>
      <c r="AE17" s="28" t="str">
        <f t="shared" si="7"/>
        <v>MATHS/HGGSP</v>
      </c>
      <c r="AF17" s="3" t="str">
        <f t="shared" si="8"/>
        <v>MATHS</v>
      </c>
      <c r="AG17" s="3" t="str">
        <f t="shared" si="9"/>
        <v>HGGSP</v>
      </c>
    </row>
    <row r="18" spans="1:33" s="3" customFormat="1" x14ac:dyDescent="0.25">
      <c r="A18" s="1" t="str">
        <f>"107"</f>
        <v>107</v>
      </c>
      <c r="B18" s="2"/>
      <c r="C18" s="1" t="s">
        <v>15</v>
      </c>
      <c r="D18" s="1" t="s">
        <v>21</v>
      </c>
      <c r="E18" s="13" t="s">
        <v>23</v>
      </c>
      <c r="F18" s="13" t="s">
        <v>22</v>
      </c>
      <c r="G18" s="13" t="s">
        <v>24</v>
      </c>
      <c r="H18" s="4" t="s">
        <v>24</v>
      </c>
      <c r="I18" s="5"/>
      <c r="J18" s="6" t="s">
        <v>25</v>
      </c>
      <c r="K18" s="7"/>
      <c r="L18" s="1"/>
      <c r="M18" s="1"/>
      <c r="N18" s="1"/>
      <c r="O18" s="31"/>
      <c r="P18" s="52" t="s">
        <v>23</v>
      </c>
      <c r="Q18" s="53" t="s">
        <v>22</v>
      </c>
      <c r="R18" s="53" t="s">
        <v>24</v>
      </c>
      <c r="S18" s="54" t="s">
        <v>24</v>
      </c>
      <c r="T18" s="51" t="str">
        <f t="shared" si="5"/>
        <v>MATHS/PH-CH</v>
      </c>
      <c r="U18" s="40" t="str">
        <f t="shared" si="0"/>
        <v/>
      </c>
      <c r="V18" s="41">
        <f t="shared" si="1"/>
        <v>44</v>
      </c>
      <c r="W18" s="42" t="str">
        <f t="shared" si="2"/>
        <v>SES</v>
      </c>
      <c r="X18" s="42" t="str">
        <f t="shared" si="3"/>
        <v>MATHS</v>
      </c>
      <c r="Y18" s="43">
        <f t="shared" si="4"/>
        <v>1</v>
      </c>
      <c r="Z18" s="15"/>
      <c r="AD18" s="16" t="str">
        <f t="shared" si="6"/>
        <v>107</v>
      </c>
      <c r="AE18" s="28" t="str">
        <f t="shared" si="7"/>
        <v>MATHS/PH-CH</v>
      </c>
      <c r="AF18" s="3" t="str">
        <f t="shared" si="8"/>
        <v>MATHS</v>
      </c>
      <c r="AG18" s="3" t="str">
        <f t="shared" si="9"/>
        <v>PH-CH</v>
      </c>
    </row>
    <row r="19" spans="1:33" s="3" customFormat="1" x14ac:dyDescent="0.25">
      <c r="A19" s="1" t="str">
        <f>"106"</f>
        <v>106</v>
      </c>
      <c r="B19" s="2"/>
      <c r="C19" s="1" t="s">
        <v>15</v>
      </c>
      <c r="D19" s="1" t="s">
        <v>29</v>
      </c>
      <c r="E19" s="13" t="s">
        <v>36</v>
      </c>
      <c r="F19" s="13" t="s">
        <v>24</v>
      </c>
      <c r="G19" s="13" t="s">
        <v>17</v>
      </c>
      <c r="H19" s="1" t="s">
        <v>17</v>
      </c>
      <c r="I19" s="5"/>
      <c r="J19" s="6"/>
      <c r="K19" s="7"/>
      <c r="L19" s="1"/>
      <c r="M19" s="1" t="s">
        <v>37</v>
      </c>
      <c r="N19" s="1"/>
      <c r="O19" s="31" t="s">
        <v>38</v>
      </c>
      <c r="P19" s="52" t="s">
        <v>36</v>
      </c>
      <c r="Q19" s="53" t="s">
        <v>24</v>
      </c>
      <c r="R19" s="53" t="s">
        <v>17</v>
      </c>
      <c r="S19" s="53" t="s">
        <v>17</v>
      </c>
      <c r="T19" s="51" t="str">
        <f t="shared" si="5"/>
        <v>HIDA/SVT</v>
      </c>
      <c r="U19" s="40">
        <f t="shared" si="0"/>
        <v>19</v>
      </c>
      <c r="V19" s="41">
        <f t="shared" si="1"/>
        <v>47</v>
      </c>
      <c r="W19" s="42" t="str">
        <f t="shared" si="2"/>
        <v>HLPHI</v>
      </c>
      <c r="X19" s="42" t="str">
        <f t="shared" si="3"/>
        <v>SES</v>
      </c>
      <c r="Y19" s="43">
        <f t="shared" si="4"/>
        <v>8</v>
      </c>
      <c r="Z19" s="15"/>
      <c r="AD19" s="16" t="str">
        <f t="shared" si="6"/>
        <v>106</v>
      </c>
      <c r="AE19" s="28" t="str">
        <f t="shared" si="7"/>
        <v>HIDA/SVT</v>
      </c>
      <c r="AF19" s="3" t="str">
        <f t="shared" si="8"/>
        <v>HIDA</v>
      </c>
      <c r="AG19" s="3" t="str">
        <f t="shared" si="9"/>
        <v>SVT</v>
      </c>
    </row>
    <row r="20" spans="1:33" s="3" customFormat="1" x14ac:dyDescent="0.25">
      <c r="A20" s="1" t="str">
        <f>"106"</f>
        <v>106</v>
      </c>
      <c r="B20" s="2"/>
      <c r="C20" s="1" t="s">
        <v>15</v>
      </c>
      <c r="D20" s="1" t="s">
        <v>16</v>
      </c>
      <c r="E20" s="13" t="s">
        <v>24</v>
      </c>
      <c r="F20" s="13" t="s">
        <v>23</v>
      </c>
      <c r="G20" s="13" t="s">
        <v>22</v>
      </c>
      <c r="H20" s="4" t="s">
        <v>23</v>
      </c>
      <c r="I20" s="5"/>
      <c r="J20" s="6"/>
      <c r="K20" s="8" t="s">
        <v>28</v>
      </c>
      <c r="L20" s="1"/>
      <c r="M20" s="1"/>
      <c r="N20" s="1"/>
      <c r="O20" s="31"/>
      <c r="P20" s="52" t="s">
        <v>24</v>
      </c>
      <c r="Q20" s="53" t="s">
        <v>23</v>
      </c>
      <c r="R20" s="53" t="s">
        <v>22</v>
      </c>
      <c r="S20" s="54" t="s">
        <v>23</v>
      </c>
      <c r="T20" s="51" t="str">
        <f t="shared" si="5"/>
        <v>HGGSP/SVT</v>
      </c>
      <c r="U20" s="40" t="str">
        <f t="shared" si="0"/>
        <v/>
      </c>
      <c r="V20" s="41">
        <f t="shared" si="1"/>
        <v>48</v>
      </c>
      <c r="W20" s="42" t="str">
        <f t="shared" si="2"/>
        <v>HIDA</v>
      </c>
      <c r="X20" s="42" t="str">
        <f t="shared" si="3"/>
        <v>MATHS</v>
      </c>
      <c r="Y20" s="43">
        <f t="shared" si="4"/>
        <v>1</v>
      </c>
      <c r="Z20" s="15"/>
      <c r="AD20" s="16" t="str">
        <f t="shared" si="6"/>
        <v>106</v>
      </c>
      <c r="AE20" s="28" t="str">
        <f t="shared" si="7"/>
        <v>HGGSP/SVT</v>
      </c>
      <c r="AF20" s="3" t="str">
        <f t="shared" si="8"/>
        <v>HGGSP</v>
      </c>
      <c r="AG20" s="3" t="str">
        <f t="shared" si="9"/>
        <v>SVT</v>
      </c>
    </row>
    <row r="21" spans="1:33" s="3" customFormat="1" x14ac:dyDescent="0.25">
      <c r="A21" s="1" t="str">
        <f>"108"</f>
        <v>108</v>
      </c>
      <c r="B21" s="2"/>
      <c r="C21" s="1" t="s">
        <v>15</v>
      </c>
      <c r="D21" s="1" t="s">
        <v>29</v>
      </c>
      <c r="E21" s="13" t="s">
        <v>23</v>
      </c>
      <c r="F21" s="13" t="s">
        <v>17</v>
      </c>
      <c r="G21" s="13" t="s">
        <v>18</v>
      </c>
      <c r="H21" s="4" t="s">
        <v>23</v>
      </c>
      <c r="I21" s="5"/>
      <c r="J21" s="6"/>
      <c r="K21" s="8" t="s">
        <v>28</v>
      </c>
      <c r="L21" s="1"/>
      <c r="M21" s="1"/>
      <c r="N21" s="1"/>
      <c r="O21" s="31"/>
      <c r="P21" s="52" t="s">
        <v>23</v>
      </c>
      <c r="Q21" s="53" t="s">
        <v>17</v>
      </c>
      <c r="R21" s="53" t="s">
        <v>18</v>
      </c>
      <c r="S21" s="54" t="s">
        <v>23</v>
      </c>
      <c r="T21" s="51" t="str">
        <f t="shared" si="5"/>
        <v>HGGSP/SES</v>
      </c>
      <c r="U21" s="40" t="str">
        <f t="shared" si="0"/>
        <v/>
      </c>
      <c r="V21" s="41">
        <f t="shared" si="1"/>
        <v>51</v>
      </c>
      <c r="W21" s="42" t="str">
        <f t="shared" si="2"/>
        <v>HIDA</v>
      </c>
      <c r="X21" s="42" t="str">
        <f t="shared" si="3"/>
        <v>HIDA</v>
      </c>
      <c r="Y21" s="43">
        <f t="shared" si="4"/>
        <v>2</v>
      </c>
      <c r="Z21" s="15"/>
      <c r="AD21" s="16" t="str">
        <f t="shared" si="6"/>
        <v>108</v>
      </c>
      <c r="AE21" s="28" t="str">
        <f t="shared" si="7"/>
        <v>HGGSP/SES</v>
      </c>
      <c r="AF21" s="3" t="str">
        <f t="shared" si="8"/>
        <v>HGGSP</v>
      </c>
      <c r="AG21" s="3" t="str">
        <f t="shared" si="9"/>
        <v>SES</v>
      </c>
    </row>
    <row r="22" spans="1:33" s="3" customFormat="1" x14ac:dyDescent="0.25">
      <c r="A22" s="1" t="str">
        <f>"108"</f>
        <v>108</v>
      </c>
      <c r="B22" s="2"/>
      <c r="C22" s="1" t="s">
        <v>15</v>
      </c>
      <c r="D22" s="1" t="s">
        <v>21</v>
      </c>
      <c r="E22" s="13" t="s">
        <v>23</v>
      </c>
      <c r="F22" s="13" t="s">
        <v>18</v>
      </c>
      <c r="G22" s="13" t="s">
        <v>17</v>
      </c>
      <c r="H22" s="4" t="s">
        <v>23</v>
      </c>
      <c r="I22" s="5"/>
      <c r="J22" s="6"/>
      <c r="K22" s="8" t="s">
        <v>28</v>
      </c>
      <c r="L22" s="1" t="s">
        <v>26</v>
      </c>
      <c r="M22" s="1"/>
      <c r="N22" s="1"/>
      <c r="O22" s="31" t="s">
        <v>39</v>
      </c>
      <c r="P22" s="52" t="s">
        <v>23</v>
      </c>
      <c r="Q22" s="53" t="s">
        <v>18</v>
      </c>
      <c r="R22" s="53" t="s">
        <v>17</v>
      </c>
      <c r="S22" s="54" t="s">
        <v>23</v>
      </c>
      <c r="T22" s="51" t="str">
        <f t="shared" si="5"/>
        <v>HGGSP/SES</v>
      </c>
      <c r="U22" s="40" t="str">
        <f t="shared" si="0"/>
        <v/>
      </c>
      <c r="V22" s="41">
        <f t="shared" si="1"/>
        <v>53</v>
      </c>
      <c r="W22" s="42" t="str">
        <f t="shared" si="2"/>
        <v>HGGSP</v>
      </c>
      <c r="X22" s="42" t="str">
        <f t="shared" si="3"/>
        <v>MATHS</v>
      </c>
      <c r="Y22" s="43">
        <f t="shared" si="4"/>
        <v>9</v>
      </c>
      <c r="Z22" s="15"/>
      <c r="AD22" s="16" t="str">
        <f t="shared" si="6"/>
        <v>108</v>
      </c>
      <c r="AE22" s="28" t="str">
        <f t="shared" si="7"/>
        <v>HGGSP/SES</v>
      </c>
      <c r="AF22" s="3" t="str">
        <f t="shared" si="8"/>
        <v>HGGSP</v>
      </c>
      <c r="AG22" s="3" t="str">
        <f t="shared" si="9"/>
        <v>SES</v>
      </c>
    </row>
    <row r="23" spans="1:33" s="3" customFormat="1" x14ac:dyDescent="0.25">
      <c r="A23" s="1" t="str">
        <f>"105"</f>
        <v>105</v>
      </c>
      <c r="B23" s="2"/>
      <c r="C23" s="1" t="s">
        <v>15</v>
      </c>
      <c r="D23" s="1" t="s">
        <v>29</v>
      </c>
      <c r="E23" s="13"/>
      <c r="F23" s="13"/>
      <c r="G23" s="13"/>
      <c r="H23" s="4"/>
      <c r="I23" s="5"/>
      <c r="J23" s="6"/>
      <c r="K23" s="7"/>
      <c r="L23" s="1"/>
      <c r="M23" s="1"/>
      <c r="N23" s="1"/>
      <c r="O23" s="31" t="s">
        <v>40</v>
      </c>
      <c r="P23" s="52"/>
      <c r="Q23" s="53"/>
      <c r="R23" s="53"/>
      <c r="S23" s="54"/>
      <c r="T23" s="51" t="str">
        <f t="shared" si="5"/>
        <v>/</v>
      </c>
      <c r="U23" s="40">
        <f t="shared" si="0"/>
        <v>23</v>
      </c>
      <c r="V23" s="41">
        <f t="shared" si="1"/>
        <v>55</v>
      </c>
      <c r="W23" s="42" t="str">
        <f t="shared" si="2"/>
        <v>AGL 8</v>
      </c>
      <c r="X23" s="42" t="str">
        <f t="shared" si="3"/>
        <v>SVT</v>
      </c>
      <c r="Y23" s="43">
        <f t="shared" si="4"/>
        <v>4</v>
      </c>
      <c r="Z23" s="15"/>
      <c r="AD23" s="16" t="str">
        <f t="shared" si="6"/>
        <v>105</v>
      </c>
      <c r="AE23" s="28" t="str">
        <f t="shared" si="7"/>
        <v>/</v>
      </c>
      <c r="AF23" s="3" t="str">
        <f t="shared" si="8"/>
        <v/>
      </c>
      <c r="AG23" s="3" t="str">
        <f t="shared" si="9"/>
        <v/>
      </c>
    </row>
    <row r="24" spans="1:33" s="3" customFormat="1" x14ac:dyDescent="0.25">
      <c r="A24" s="1" t="str">
        <f>"103"</f>
        <v>103</v>
      </c>
      <c r="B24" s="2"/>
      <c r="C24" s="1" t="s">
        <v>15</v>
      </c>
      <c r="D24" s="1" t="s">
        <v>29</v>
      </c>
      <c r="E24" s="13" t="s">
        <v>36</v>
      </c>
      <c r="F24" s="13" t="s">
        <v>18</v>
      </c>
      <c r="G24" s="13" t="s">
        <v>31</v>
      </c>
      <c r="H24" s="4" t="s">
        <v>18</v>
      </c>
      <c r="I24" s="5" t="s">
        <v>41</v>
      </c>
      <c r="K24" s="1"/>
      <c r="L24" s="1"/>
      <c r="M24" s="1"/>
      <c r="N24" s="1"/>
      <c r="O24" s="31" t="s">
        <v>42</v>
      </c>
      <c r="P24" s="52" t="s">
        <v>36</v>
      </c>
      <c r="Q24" s="53" t="s">
        <v>18</v>
      </c>
      <c r="R24" s="53" t="s">
        <v>31</v>
      </c>
      <c r="S24" s="54" t="s">
        <v>18</v>
      </c>
      <c r="T24" s="51" t="str">
        <f t="shared" si="5"/>
        <v>HGGSP/HIDA</v>
      </c>
      <c r="U24" s="40">
        <f t="shared" si="0"/>
        <v>24</v>
      </c>
      <c r="V24" s="41">
        <f t="shared" si="1"/>
        <v>60</v>
      </c>
      <c r="W24" s="42" t="str">
        <f t="shared" si="2"/>
        <v>SES</v>
      </c>
      <c r="X24" s="42" t="str">
        <f t="shared" si="3"/>
        <v>SVT</v>
      </c>
      <c r="Y24" s="43">
        <f t="shared" si="4"/>
        <v>12</v>
      </c>
      <c r="Z24" s="15"/>
      <c r="AD24" s="16" t="str">
        <f t="shared" si="6"/>
        <v>103</v>
      </c>
      <c r="AE24" s="28" t="str">
        <f t="shared" si="7"/>
        <v>HGGSP/HIDA</v>
      </c>
      <c r="AF24" s="3" t="str">
        <f t="shared" si="8"/>
        <v>HGGSP</v>
      </c>
      <c r="AG24" s="3" t="str">
        <f t="shared" si="9"/>
        <v>HIDA</v>
      </c>
    </row>
    <row r="25" spans="1:33" s="3" customFormat="1" x14ac:dyDescent="0.25">
      <c r="A25" s="1" t="str">
        <f>"105"</f>
        <v>105</v>
      </c>
      <c r="B25" s="2"/>
      <c r="C25" s="1" t="s">
        <v>15</v>
      </c>
      <c r="D25" s="1" t="s">
        <v>33</v>
      </c>
      <c r="E25" s="13" t="s">
        <v>23</v>
      </c>
      <c r="F25" s="13" t="s">
        <v>22</v>
      </c>
      <c r="G25" s="13" t="s">
        <v>24</v>
      </c>
      <c r="H25" s="4" t="s">
        <v>23</v>
      </c>
      <c r="I25" s="5"/>
      <c r="J25" s="6"/>
      <c r="K25" s="8" t="s">
        <v>28</v>
      </c>
      <c r="L25" s="1"/>
      <c r="M25" s="1"/>
      <c r="N25" s="1"/>
      <c r="O25" s="31" t="s">
        <v>43</v>
      </c>
      <c r="P25" s="52" t="s">
        <v>23</v>
      </c>
      <c r="Q25" s="53" t="s">
        <v>22</v>
      </c>
      <c r="R25" s="53" t="s">
        <v>24</v>
      </c>
      <c r="S25" s="54" t="s">
        <v>23</v>
      </c>
      <c r="T25" s="51" t="str">
        <f t="shared" si="5"/>
        <v>PH-CH/SVT</v>
      </c>
      <c r="U25" s="40" t="str">
        <f t="shared" si="0"/>
        <v/>
      </c>
      <c r="V25" s="41">
        <f t="shared" si="1"/>
        <v>63</v>
      </c>
      <c r="W25" s="42" t="str">
        <f t="shared" si="2"/>
        <v>MATHS</v>
      </c>
      <c r="X25" s="42" t="str">
        <f t="shared" si="3"/>
        <v>THEAT</v>
      </c>
      <c r="Y25" s="43">
        <f t="shared" si="4"/>
        <v>5</v>
      </c>
      <c r="Z25" s="15"/>
      <c r="AD25" s="16" t="str">
        <f t="shared" si="6"/>
        <v>105</v>
      </c>
      <c r="AE25" s="28" t="str">
        <f t="shared" si="7"/>
        <v>PH-CH/SVT</v>
      </c>
      <c r="AF25" s="3" t="str">
        <f t="shared" si="8"/>
        <v>PH-CH</v>
      </c>
      <c r="AG25" s="3" t="str">
        <f t="shared" si="9"/>
        <v>SVT</v>
      </c>
    </row>
    <row r="26" spans="1:33" s="3" customFormat="1" x14ac:dyDescent="0.25">
      <c r="A26" s="1" t="str">
        <f>"111"</f>
        <v>111</v>
      </c>
      <c r="B26" s="2"/>
      <c r="C26" s="1" t="s">
        <v>15</v>
      </c>
      <c r="D26" s="1" t="s">
        <v>29</v>
      </c>
      <c r="E26" s="13" t="s">
        <v>23</v>
      </c>
      <c r="F26" s="13" t="s">
        <v>19</v>
      </c>
      <c r="G26" s="13" t="s">
        <v>17</v>
      </c>
      <c r="H26" s="4" t="s">
        <v>23</v>
      </c>
      <c r="I26" s="5"/>
      <c r="J26" s="6"/>
      <c r="K26" s="8" t="s">
        <v>28</v>
      </c>
      <c r="L26" s="1" t="s">
        <v>26</v>
      </c>
      <c r="M26" s="1"/>
      <c r="N26" s="1"/>
      <c r="O26" s="31" t="s">
        <v>44</v>
      </c>
      <c r="P26" s="52" t="s">
        <v>23</v>
      </c>
      <c r="Q26" s="53" t="s">
        <v>19</v>
      </c>
      <c r="R26" s="53" t="s">
        <v>17</v>
      </c>
      <c r="S26" s="54" t="s">
        <v>23</v>
      </c>
      <c r="T26" s="51" t="str">
        <f t="shared" si="5"/>
        <v>HGGSP/HLPHI</v>
      </c>
      <c r="U26" s="40" t="str">
        <f t="shared" si="0"/>
        <v/>
      </c>
      <c r="V26" s="41">
        <f t="shared" si="1"/>
        <v>68</v>
      </c>
      <c r="W26" s="42" t="str">
        <f t="shared" si="2"/>
        <v>SVT</v>
      </c>
      <c r="X26" s="42" t="str">
        <f t="shared" si="3"/>
        <v>SES</v>
      </c>
      <c r="Y26" s="43">
        <f t="shared" si="4"/>
        <v>2</v>
      </c>
      <c r="Z26" s="15"/>
      <c r="AD26" s="16" t="str">
        <f t="shared" si="6"/>
        <v>111</v>
      </c>
      <c r="AE26" s="28" t="str">
        <f t="shared" si="7"/>
        <v>HGGSP/HLPHI</v>
      </c>
      <c r="AF26" s="3" t="str">
        <f t="shared" si="8"/>
        <v>HGGSP</v>
      </c>
      <c r="AG26" s="3" t="str">
        <f t="shared" si="9"/>
        <v>HLPHI</v>
      </c>
    </row>
    <row r="27" spans="1:33" s="3" customFormat="1" x14ac:dyDescent="0.25">
      <c r="A27" s="1" t="str">
        <f>"111"</f>
        <v>111</v>
      </c>
      <c r="B27" s="2"/>
      <c r="C27" s="1" t="s">
        <v>15</v>
      </c>
      <c r="D27" s="1" t="s">
        <v>29</v>
      </c>
      <c r="E27" s="13" t="s">
        <v>23</v>
      </c>
      <c r="F27" s="13" t="s">
        <v>18</v>
      </c>
      <c r="G27" s="13" t="s">
        <v>17</v>
      </c>
      <c r="H27" s="4" t="s">
        <v>23</v>
      </c>
      <c r="I27" s="5"/>
      <c r="J27" s="6"/>
      <c r="K27" s="8" t="s">
        <v>28</v>
      </c>
      <c r="L27" s="1" t="s">
        <v>26</v>
      </c>
      <c r="M27" s="1"/>
      <c r="N27" s="1"/>
      <c r="O27" s="31"/>
      <c r="P27" s="52" t="s">
        <v>23</v>
      </c>
      <c r="Q27" s="53" t="s">
        <v>18</v>
      </c>
      <c r="R27" s="53" t="s">
        <v>17</v>
      </c>
      <c r="S27" s="54" t="s">
        <v>23</v>
      </c>
      <c r="T27" s="51" t="str">
        <f t="shared" si="5"/>
        <v>HGGSP/SES</v>
      </c>
      <c r="U27" s="40" t="str">
        <f t="shared" si="0"/>
        <v/>
      </c>
      <c r="V27" s="41">
        <f t="shared" si="1"/>
        <v>71</v>
      </c>
      <c r="W27" s="42" t="str">
        <f t="shared" si="2"/>
        <v>AGL 8</v>
      </c>
      <c r="X27" s="42" t="str">
        <f t="shared" si="3"/>
        <v>SES</v>
      </c>
      <c r="Y27" s="43">
        <f t="shared" si="4"/>
        <v>9</v>
      </c>
      <c r="Z27" s="15"/>
      <c r="AD27" s="16" t="str">
        <f t="shared" si="6"/>
        <v>111</v>
      </c>
      <c r="AE27" s="28" t="str">
        <f t="shared" si="7"/>
        <v>HGGSP/SES</v>
      </c>
      <c r="AF27" s="3" t="str">
        <f t="shared" si="8"/>
        <v>HGGSP</v>
      </c>
      <c r="AG27" s="3" t="str">
        <f t="shared" si="9"/>
        <v>SES</v>
      </c>
    </row>
    <row r="28" spans="1:33" s="3" customFormat="1" x14ac:dyDescent="0.25">
      <c r="A28" s="1" t="str">
        <f>"108"</f>
        <v>108</v>
      </c>
      <c r="B28" s="2"/>
      <c r="C28" s="1" t="s">
        <v>15</v>
      </c>
      <c r="D28" s="1" t="s">
        <v>16</v>
      </c>
      <c r="E28" s="13" t="s">
        <v>23</v>
      </c>
      <c r="F28" s="13" t="s">
        <v>24</v>
      </c>
      <c r="G28" s="13" t="s">
        <v>22</v>
      </c>
      <c r="H28" s="4" t="s">
        <v>23</v>
      </c>
      <c r="I28" s="5"/>
      <c r="J28" s="6"/>
      <c r="K28" s="8" t="s">
        <v>28</v>
      </c>
      <c r="L28" s="1"/>
      <c r="M28" s="1"/>
      <c r="N28" s="1"/>
      <c r="O28" s="31" t="s">
        <v>45</v>
      </c>
      <c r="P28" s="52" t="s">
        <v>23</v>
      </c>
      <c r="Q28" s="53" t="s">
        <v>24</v>
      </c>
      <c r="R28" s="53" t="s">
        <v>22</v>
      </c>
      <c r="S28" s="54" t="s">
        <v>23</v>
      </c>
      <c r="T28" s="51" t="str">
        <f t="shared" si="5"/>
        <v>PH-CH/SVT</v>
      </c>
      <c r="U28" s="40" t="str">
        <f t="shared" si="0"/>
        <v/>
      </c>
      <c r="V28" s="41">
        <f t="shared" si="1"/>
        <v>76</v>
      </c>
      <c r="W28" s="42" t="str">
        <f t="shared" si="2"/>
        <v>AGL 8</v>
      </c>
      <c r="X28" s="42" t="str">
        <f t="shared" si="3"/>
        <v>HLPHI</v>
      </c>
      <c r="Y28" s="43">
        <f t="shared" si="4"/>
        <v>7</v>
      </c>
      <c r="Z28" s="15"/>
      <c r="AD28" s="16" t="str">
        <f t="shared" si="6"/>
        <v>108</v>
      </c>
      <c r="AE28" s="28" t="str">
        <f t="shared" si="7"/>
        <v>PH-CH/SVT</v>
      </c>
      <c r="AF28" s="3" t="str">
        <f t="shared" si="8"/>
        <v>PH-CH</v>
      </c>
      <c r="AG28" s="3" t="str">
        <f t="shared" si="9"/>
        <v>SVT</v>
      </c>
    </row>
    <row r="29" spans="1:33" s="3" customFormat="1" x14ac:dyDescent="0.25">
      <c r="A29" s="1" t="str">
        <f>"110"</f>
        <v>110</v>
      </c>
      <c r="B29" s="2"/>
      <c r="C29" s="1" t="s">
        <v>15</v>
      </c>
      <c r="D29" s="1" t="s">
        <v>16</v>
      </c>
      <c r="E29" s="13" t="s">
        <v>24</v>
      </c>
      <c r="F29" s="13" t="s">
        <v>23</v>
      </c>
      <c r="G29" s="13" t="s">
        <v>22</v>
      </c>
      <c r="H29" s="4" t="s">
        <v>23</v>
      </c>
      <c r="I29" s="5"/>
      <c r="J29" s="6"/>
      <c r="K29" s="8" t="s">
        <v>28</v>
      </c>
      <c r="L29" s="1" t="s">
        <v>26</v>
      </c>
      <c r="M29" s="1"/>
      <c r="N29" s="1"/>
      <c r="O29" s="31" t="s">
        <v>46</v>
      </c>
      <c r="P29" s="52" t="s">
        <v>24</v>
      </c>
      <c r="Q29" s="53" t="s">
        <v>23</v>
      </c>
      <c r="R29" s="53" t="s">
        <v>22</v>
      </c>
      <c r="S29" s="54" t="s">
        <v>23</v>
      </c>
      <c r="T29" s="51" t="str">
        <f t="shared" si="5"/>
        <v>HGGSP/SVT</v>
      </c>
      <c r="U29" s="40" t="str">
        <f t="shared" si="0"/>
        <v/>
      </c>
      <c r="V29" s="41">
        <f t="shared" si="1"/>
        <v>85</v>
      </c>
      <c r="W29" s="42" t="str">
        <f t="shared" si="2"/>
        <v>HIDA</v>
      </c>
      <c r="X29" s="42" t="str">
        <f t="shared" si="3"/>
        <v>SES</v>
      </c>
      <c r="Y29" s="43">
        <f t="shared" si="4"/>
        <v>3</v>
      </c>
      <c r="Z29" s="15"/>
      <c r="AD29" s="16" t="str">
        <f t="shared" si="6"/>
        <v>110</v>
      </c>
      <c r="AE29" s="28" t="str">
        <f t="shared" si="7"/>
        <v>HGGSP/SVT</v>
      </c>
      <c r="AF29" s="3" t="str">
        <f t="shared" si="8"/>
        <v>HGGSP</v>
      </c>
      <c r="AG29" s="3" t="str">
        <f t="shared" si="9"/>
        <v>SVT</v>
      </c>
    </row>
    <row r="30" spans="1:33" s="3" customFormat="1" x14ac:dyDescent="0.25">
      <c r="A30" s="1" t="str">
        <f>"102"</f>
        <v>102</v>
      </c>
      <c r="B30" s="2"/>
      <c r="C30" s="1" t="s">
        <v>15</v>
      </c>
      <c r="D30" s="1" t="s">
        <v>16</v>
      </c>
      <c r="E30" s="13" t="s">
        <v>22</v>
      </c>
      <c r="F30" s="13" t="s">
        <v>24</v>
      </c>
      <c r="G30" s="13" t="s">
        <v>23</v>
      </c>
      <c r="H30" s="4" t="s">
        <v>23</v>
      </c>
      <c r="I30" s="5"/>
      <c r="J30" s="6"/>
      <c r="K30" s="8" t="s">
        <v>28</v>
      </c>
      <c r="L30" s="1" t="s">
        <v>26</v>
      </c>
      <c r="M30" s="1"/>
      <c r="N30" s="1"/>
      <c r="O30" s="31"/>
      <c r="P30" s="52" t="s">
        <v>22</v>
      </c>
      <c r="Q30" s="53" t="s">
        <v>24</v>
      </c>
      <c r="R30" s="53" t="s">
        <v>23</v>
      </c>
      <c r="S30" s="54" t="s">
        <v>23</v>
      </c>
      <c r="T30" s="51" t="str">
        <f t="shared" si="5"/>
        <v>PH-CH/SVT</v>
      </c>
      <c r="U30" s="40" t="str">
        <f t="shared" si="0"/>
        <v/>
      </c>
      <c r="V30" s="41">
        <f t="shared" si="1"/>
        <v>86</v>
      </c>
      <c r="W30" s="42" t="str">
        <f t="shared" si="2"/>
        <v>HGGSP</v>
      </c>
      <c r="X30" s="42" t="str">
        <f t="shared" si="3"/>
        <v>PH-CH</v>
      </c>
      <c r="Y30" s="43">
        <f t="shared" si="4"/>
        <v>1</v>
      </c>
      <c r="Z30" s="15"/>
      <c r="AD30" s="16" t="str">
        <f t="shared" si="6"/>
        <v>102</v>
      </c>
      <c r="AE30" s="28" t="str">
        <f t="shared" si="7"/>
        <v>PH-CH/SVT</v>
      </c>
      <c r="AF30" s="3" t="str">
        <f t="shared" si="8"/>
        <v>PH-CH</v>
      </c>
      <c r="AG30" s="3" t="str">
        <f t="shared" si="9"/>
        <v>SVT</v>
      </c>
    </row>
    <row r="31" spans="1:33" s="3" customFormat="1" x14ac:dyDescent="0.25">
      <c r="A31" s="1" t="str">
        <f>"106"</f>
        <v>106</v>
      </c>
      <c r="B31" s="2"/>
      <c r="C31" s="1" t="s">
        <v>15</v>
      </c>
      <c r="D31" s="1" t="s">
        <v>29</v>
      </c>
      <c r="E31" s="13" t="s">
        <v>22</v>
      </c>
      <c r="F31" s="13" t="s">
        <v>24</v>
      </c>
      <c r="G31" s="13" t="s">
        <v>17</v>
      </c>
      <c r="H31" s="4" t="s">
        <v>22</v>
      </c>
      <c r="I31" s="5"/>
      <c r="J31" s="6"/>
      <c r="K31" s="7"/>
      <c r="L31" s="1"/>
      <c r="M31" s="1"/>
      <c r="N31" s="1"/>
      <c r="O31" s="31"/>
      <c r="P31" s="52" t="s">
        <v>22</v>
      </c>
      <c r="Q31" s="53" t="s">
        <v>24</v>
      </c>
      <c r="R31" s="53" t="s">
        <v>17</v>
      </c>
      <c r="S31" s="54" t="s">
        <v>22</v>
      </c>
      <c r="T31" s="51" t="str">
        <f t="shared" si="5"/>
        <v>HGGSP/SVT</v>
      </c>
      <c r="U31" s="40" t="str">
        <f t="shared" si="0"/>
        <v/>
      </c>
      <c r="V31" s="41">
        <f t="shared" si="1"/>
        <v>87</v>
      </c>
      <c r="W31" s="42" t="str">
        <f t="shared" si="2"/>
        <v>MATHS</v>
      </c>
      <c r="X31" s="42" t="str">
        <f t="shared" si="3"/>
        <v>MATHS</v>
      </c>
      <c r="Y31" s="43">
        <f t="shared" si="4"/>
        <v>5</v>
      </c>
      <c r="Z31" s="15"/>
      <c r="AD31" s="16" t="str">
        <f t="shared" si="6"/>
        <v>106</v>
      </c>
      <c r="AE31" s="28" t="str">
        <f t="shared" si="7"/>
        <v>HGGSP/SVT</v>
      </c>
      <c r="AF31" s="3" t="str">
        <f t="shared" si="8"/>
        <v>HGGSP</v>
      </c>
      <c r="AG31" s="3" t="str">
        <f t="shared" si="9"/>
        <v>SVT</v>
      </c>
    </row>
    <row r="32" spans="1:33" s="3" customFormat="1" x14ac:dyDescent="0.25">
      <c r="A32" s="1" t="str">
        <f>"101"</f>
        <v>101</v>
      </c>
      <c r="B32" s="2" t="s">
        <v>47</v>
      </c>
      <c r="C32" s="1" t="s">
        <v>15</v>
      </c>
      <c r="D32" s="1" t="s">
        <v>21</v>
      </c>
      <c r="E32" s="13" t="s">
        <v>19</v>
      </c>
      <c r="F32" s="13" t="s">
        <v>31</v>
      </c>
      <c r="G32" s="13" t="s">
        <v>17</v>
      </c>
      <c r="H32" s="4" t="s">
        <v>19</v>
      </c>
      <c r="I32" s="5" t="s">
        <v>41</v>
      </c>
      <c r="J32" s="6"/>
      <c r="K32" s="7"/>
      <c r="L32" s="1"/>
      <c r="M32" s="1" t="s">
        <v>37</v>
      </c>
      <c r="N32" s="1"/>
      <c r="O32" s="31"/>
      <c r="P32" s="52" t="s">
        <v>19</v>
      </c>
      <c r="Q32" s="53" t="s">
        <v>31</v>
      </c>
      <c r="R32" s="53" t="s">
        <v>17</v>
      </c>
      <c r="S32" s="54" t="s">
        <v>19</v>
      </c>
      <c r="T32" s="51" t="str">
        <f t="shared" si="5"/>
        <v>AGL 8/HGGSP</v>
      </c>
      <c r="U32" s="40">
        <f t="shared" si="0"/>
        <v>32</v>
      </c>
      <c r="V32" s="41">
        <f t="shared" si="1"/>
        <v>89</v>
      </c>
      <c r="W32" s="42" t="str">
        <f t="shared" si="2"/>
        <v>HIDA</v>
      </c>
      <c r="X32" s="42" t="str">
        <f t="shared" si="3"/>
        <v>THEAT</v>
      </c>
      <c r="Y32" s="43">
        <f t="shared" si="4"/>
        <v>2</v>
      </c>
      <c r="Z32" s="15"/>
      <c r="AD32" s="16" t="str">
        <f t="shared" si="6"/>
        <v>101</v>
      </c>
      <c r="AE32" s="28" t="str">
        <f t="shared" si="7"/>
        <v>AGL 8/HGGSP</v>
      </c>
      <c r="AF32" s="3" t="str">
        <f t="shared" si="8"/>
        <v>AGL 8</v>
      </c>
      <c r="AG32" s="3" t="str">
        <f t="shared" si="9"/>
        <v>HGGSP</v>
      </c>
    </row>
    <row r="33" spans="1:33" s="3" customFormat="1" x14ac:dyDescent="0.25">
      <c r="A33" s="1" t="str">
        <f>"104"</f>
        <v>104</v>
      </c>
      <c r="B33" s="2"/>
      <c r="C33" s="1" t="s">
        <v>15</v>
      </c>
      <c r="D33" s="1" t="s">
        <v>29</v>
      </c>
      <c r="E33" s="13" t="s">
        <v>17</v>
      </c>
      <c r="F33" s="13" t="s">
        <v>19</v>
      </c>
      <c r="G33" s="13" t="s">
        <v>31</v>
      </c>
      <c r="H33" s="4" t="s">
        <v>31</v>
      </c>
      <c r="I33" s="5"/>
      <c r="J33" s="6"/>
      <c r="K33" s="7"/>
      <c r="L33" s="1" t="s">
        <v>26</v>
      </c>
      <c r="M33" s="1"/>
      <c r="N33" s="1" t="s">
        <v>48</v>
      </c>
      <c r="O33" s="31" t="s">
        <v>44</v>
      </c>
      <c r="P33" s="52" t="s">
        <v>17</v>
      </c>
      <c r="Q33" s="53" t="s">
        <v>19</v>
      </c>
      <c r="R33" s="53" t="s">
        <v>31</v>
      </c>
      <c r="S33" s="54" t="s">
        <v>31</v>
      </c>
      <c r="T33" s="51" t="str">
        <f t="shared" si="5"/>
        <v>HGGSP/HLPHI</v>
      </c>
      <c r="U33" s="40" t="str">
        <f t="shared" si="0"/>
        <v/>
      </c>
      <c r="V33" s="41">
        <f t="shared" si="1"/>
        <v>90</v>
      </c>
      <c r="W33" s="42" t="str">
        <f t="shared" si="2"/>
        <v>HLPHI</v>
      </c>
      <c r="X33" s="42" t="str">
        <f t="shared" si="3"/>
        <v>THEAT</v>
      </c>
      <c r="Y33" s="43">
        <f t="shared" si="4"/>
        <v>4</v>
      </c>
      <c r="Z33" s="15"/>
      <c r="AD33" s="16" t="str">
        <f t="shared" si="6"/>
        <v>104</v>
      </c>
      <c r="AE33" s="28" t="str">
        <f t="shared" si="7"/>
        <v>HGGSP/HLPHI</v>
      </c>
      <c r="AF33" s="3" t="str">
        <f t="shared" si="8"/>
        <v>HGGSP</v>
      </c>
      <c r="AG33" s="3" t="str">
        <f t="shared" si="9"/>
        <v>HLPHI</v>
      </c>
    </row>
    <row r="34" spans="1:33" s="3" customFormat="1" x14ac:dyDescent="0.25">
      <c r="A34" s="1" t="str">
        <f>"104"</f>
        <v>104</v>
      </c>
      <c r="B34" s="2"/>
      <c r="C34" s="1" t="s">
        <v>15</v>
      </c>
      <c r="D34" s="1" t="s">
        <v>29</v>
      </c>
      <c r="E34" s="13" t="s">
        <v>19</v>
      </c>
      <c r="F34" s="13" t="s">
        <v>17</v>
      </c>
      <c r="G34" s="13" t="s">
        <v>30</v>
      </c>
      <c r="H34" s="4" t="s">
        <v>19</v>
      </c>
      <c r="I34" s="5"/>
      <c r="J34" s="6"/>
      <c r="K34" s="7"/>
      <c r="L34" s="1"/>
      <c r="M34" s="1"/>
      <c r="N34" s="1"/>
      <c r="O34" s="31"/>
      <c r="P34" s="52" t="s">
        <v>19</v>
      </c>
      <c r="Q34" s="53" t="s">
        <v>17</v>
      </c>
      <c r="R34" s="53" t="s">
        <v>30</v>
      </c>
      <c r="S34" s="54" t="s">
        <v>19</v>
      </c>
      <c r="T34" s="51" t="str">
        <f t="shared" si="5"/>
        <v>HGGSP/THEAT</v>
      </c>
      <c r="U34" s="40">
        <f t="shared" si="0"/>
        <v>34</v>
      </c>
      <c r="V34" s="41">
        <f t="shared" si="1"/>
        <v>106</v>
      </c>
      <c r="W34" s="42" t="str">
        <f t="shared" si="2"/>
        <v>MATHS</v>
      </c>
      <c r="X34" s="42" t="str">
        <f t="shared" si="3"/>
        <v>HLPHI</v>
      </c>
      <c r="Y34" s="43">
        <f t="shared" si="4"/>
        <v>4</v>
      </c>
      <c r="Z34" s="15"/>
      <c r="AD34" s="16" t="str">
        <f t="shared" si="6"/>
        <v>104</v>
      </c>
      <c r="AE34" s="28" t="str">
        <f t="shared" si="7"/>
        <v>HGGSP/THEAT</v>
      </c>
      <c r="AF34" s="3" t="str">
        <f t="shared" si="8"/>
        <v>HGGSP</v>
      </c>
      <c r="AG34" s="3" t="str">
        <f t="shared" si="9"/>
        <v>THEAT</v>
      </c>
    </row>
    <row r="35" spans="1:33" s="3" customFormat="1" x14ac:dyDescent="0.25">
      <c r="A35" s="1" t="str">
        <f>"109"</f>
        <v>109</v>
      </c>
      <c r="B35" s="2"/>
      <c r="C35" s="1" t="s">
        <v>15</v>
      </c>
      <c r="D35" s="1" t="s">
        <v>16</v>
      </c>
      <c r="E35" s="13" t="s">
        <v>18</v>
      </c>
      <c r="F35" s="13" t="s">
        <v>31</v>
      </c>
      <c r="G35" s="13" t="s">
        <v>19</v>
      </c>
      <c r="H35" s="4" t="s">
        <v>31</v>
      </c>
      <c r="I35" s="5"/>
      <c r="J35" s="6"/>
      <c r="K35" s="1"/>
      <c r="L35" s="1"/>
      <c r="M35" s="1"/>
      <c r="N35" s="1"/>
      <c r="O35" s="31"/>
      <c r="P35" s="52" t="s">
        <v>18</v>
      </c>
      <c r="Q35" s="53" t="s">
        <v>31</v>
      </c>
      <c r="R35" s="53" t="s">
        <v>19</v>
      </c>
      <c r="S35" s="54" t="s">
        <v>31</v>
      </c>
      <c r="T35" s="51" t="str">
        <f t="shared" si="5"/>
        <v>MATHS/SES</v>
      </c>
      <c r="U35" s="40" t="str">
        <f t="shared" si="0"/>
        <v/>
      </c>
      <c r="V35" s="41">
        <f t="shared" si="1"/>
        <v>107</v>
      </c>
      <c r="W35" s="42" t="str">
        <f t="shared" si="2"/>
        <v>HLPHI</v>
      </c>
      <c r="X35" s="42" t="str">
        <f t="shared" si="3"/>
        <v>AGL 8</v>
      </c>
      <c r="Y35" s="43">
        <f t="shared" si="4"/>
        <v>1</v>
      </c>
      <c r="Z35" s="15"/>
      <c r="AD35" s="16" t="str">
        <f t="shared" si="6"/>
        <v>109</v>
      </c>
      <c r="AE35" s="28" t="str">
        <f t="shared" si="7"/>
        <v>MATHS/SES</v>
      </c>
      <c r="AF35" s="3" t="str">
        <f t="shared" si="8"/>
        <v>MATHS</v>
      </c>
      <c r="AG35" s="3" t="str">
        <f t="shared" si="9"/>
        <v>SES</v>
      </c>
    </row>
    <row r="36" spans="1:33" s="3" customFormat="1" x14ac:dyDescent="0.25">
      <c r="A36" s="1" t="str">
        <f>"103"</f>
        <v>103</v>
      </c>
      <c r="B36" s="2"/>
      <c r="C36" s="1" t="s">
        <v>15</v>
      </c>
      <c r="D36" s="1" t="s">
        <v>29</v>
      </c>
      <c r="E36" s="13" t="s">
        <v>19</v>
      </c>
      <c r="F36" s="13" t="s">
        <v>31</v>
      </c>
      <c r="G36" s="13" t="s">
        <v>17</v>
      </c>
      <c r="H36" s="4" t="s">
        <v>19</v>
      </c>
      <c r="I36" s="5" t="s">
        <v>41</v>
      </c>
      <c r="K36" s="1"/>
      <c r="L36" s="1" t="s">
        <v>26</v>
      </c>
      <c r="M36" s="1"/>
      <c r="N36" s="1"/>
      <c r="O36" s="31"/>
      <c r="P36" s="52" t="s">
        <v>19</v>
      </c>
      <c r="Q36" s="53" t="s">
        <v>31</v>
      </c>
      <c r="R36" s="53" t="s">
        <v>17</v>
      </c>
      <c r="S36" s="54" t="s">
        <v>19</v>
      </c>
      <c r="T36" s="51" t="str">
        <f t="shared" si="5"/>
        <v>AGL 8/HGGSP</v>
      </c>
      <c r="U36" s="40" t="str">
        <f t="shared" si="0"/>
        <v/>
      </c>
      <c r="V36" s="41">
        <f t="shared" si="1"/>
        <v>109</v>
      </c>
      <c r="W36" s="42" t="str">
        <f t="shared" si="2"/>
        <v>HIDA</v>
      </c>
      <c r="X36" s="42" t="str">
        <f t="shared" si="3"/>
        <v>HLPHI</v>
      </c>
      <c r="Y36" s="43">
        <f t="shared" si="4"/>
        <v>3</v>
      </c>
      <c r="Z36" s="15"/>
      <c r="AD36" s="16" t="str">
        <f t="shared" si="6"/>
        <v>103</v>
      </c>
      <c r="AE36" s="28" t="str">
        <f t="shared" si="7"/>
        <v>AGL 8/HGGSP</v>
      </c>
      <c r="AF36" s="3" t="str">
        <f t="shared" si="8"/>
        <v>AGL 8</v>
      </c>
      <c r="AG36" s="3" t="str">
        <f t="shared" si="9"/>
        <v>HGGSP</v>
      </c>
    </row>
    <row r="37" spans="1:33" s="3" customFormat="1" x14ac:dyDescent="0.25">
      <c r="A37" s="1" t="str">
        <f>"101"</f>
        <v>101</v>
      </c>
      <c r="B37" s="2"/>
      <c r="C37" s="1" t="s">
        <v>15</v>
      </c>
      <c r="D37" s="1" t="s">
        <v>29</v>
      </c>
      <c r="E37" s="13" t="s">
        <v>31</v>
      </c>
      <c r="F37" s="13" t="s">
        <v>17</v>
      </c>
      <c r="G37" s="13" t="s">
        <v>23</v>
      </c>
      <c r="H37" s="4" t="s">
        <v>23</v>
      </c>
      <c r="I37" s="5" t="s">
        <v>41</v>
      </c>
      <c r="J37" s="6"/>
      <c r="K37" s="7"/>
      <c r="L37" s="1"/>
      <c r="M37" s="1"/>
      <c r="N37" s="1"/>
      <c r="O37" s="31" t="s">
        <v>49</v>
      </c>
      <c r="P37" s="52" t="s">
        <v>31</v>
      </c>
      <c r="Q37" s="53" t="s">
        <v>17</v>
      </c>
      <c r="R37" s="53" t="s">
        <v>23</v>
      </c>
      <c r="S37" s="54" t="s">
        <v>23</v>
      </c>
      <c r="T37" s="51" t="str">
        <f t="shared" si="5"/>
        <v>AGL 8/HGGSP</v>
      </c>
      <c r="U37" s="40" t="str">
        <f t="shared" si="0"/>
        <v/>
      </c>
      <c r="V37" s="41">
        <f t="shared" si="1"/>
        <v>120</v>
      </c>
      <c r="W37" s="42" t="str">
        <f t="shared" si="2"/>
        <v>HIDA</v>
      </c>
      <c r="X37" s="42" t="str">
        <f t="shared" si="3"/>
        <v>PH-CH</v>
      </c>
      <c r="Y37" s="43">
        <f t="shared" si="4"/>
        <v>1</v>
      </c>
      <c r="Z37" s="15"/>
      <c r="AD37" s="16" t="str">
        <f t="shared" si="6"/>
        <v>101</v>
      </c>
      <c r="AE37" s="28" t="str">
        <f t="shared" si="7"/>
        <v>AGL 8/HGGSP</v>
      </c>
      <c r="AF37" s="3" t="str">
        <f t="shared" si="8"/>
        <v>AGL 8</v>
      </c>
      <c r="AG37" s="3" t="str">
        <f t="shared" si="9"/>
        <v>HGGSP</v>
      </c>
    </row>
    <row r="38" spans="1:33" s="3" customFormat="1" x14ac:dyDescent="0.25">
      <c r="A38" s="1" t="str">
        <f>"102"</f>
        <v>102</v>
      </c>
      <c r="B38" s="2"/>
      <c r="C38" s="1" t="s">
        <v>15</v>
      </c>
      <c r="D38" s="1" t="s">
        <v>33</v>
      </c>
      <c r="E38" s="13" t="s">
        <v>23</v>
      </c>
      <c r="F38" s="13" t="s">
        <v>22</v>
      </c>
      <c r="G38" s="13" t="s">
        <v>24</v>
      </c>
      <c r="H38" s="4" t="s">
        <v>24</v>
      </c>
      <c r="I38" s="5"/>
      <c r="J38" s="6" t="s">
        <v>25</v>
      </c>
      <c r="K38" s="7"/>
      <c r="L38" s="1" t="s">
        <v>26</v>
      </c>
      <c r="M38" s="1"/>
      <c r="N38" s="1"/>
      <c r="O38" s="31"/>
      <c r="P38" s="52" t="s">
        <v>23</v>
      </c>
      <c r="Q38" s="53" t="s">
        <v>22</v>
      </c>
      <c r="R38" s="53" t="s">
        <v>24</v>
      </c>
      <c r="S38" s="54" t="s">
        <v>24</v>
      </c>
      <c r="T38" s="51" t="str">
        <f t="shared" si="5"/>
        <v>MATHS/PH-CH</v>
      </c>
      <c r="U38" s="40" t="str">
        <f t="shared" si="0"/>
        <v/>
      </c>
      <c r="V38" s="41">
        <f t="shared" si="1"/>
        <v>137</v>
      </c>
      <c r="W38" s="42" t="str">
        <f t="shared" si="2"/>
        <v>AGL 8</v>
      </c>
      <c r="X38" s="42" t="str">
        <f t="shared" si="3"/>
        <v>PH-CH</v>
      </c>
      <c r="Y38" s="43">
        <f t="shared" si="4"/>
        <v>1</v>
      </c>
      <c r="Z38" s="15"/>
      <c r="AD38" s="16" t="str">
        <f t="shared" si="6"/>
        <v>102</v>
      </c>
      <c r="AE38" s="28" t="str">
        <f t="shared" si="7"/>
        <v>MATHS/PH-CH</v>
      </c>
      <c r="AF38" s="3" t="str">
        <f t="shared" si="8"/>
        <v>MATHS</v>
      </c>
      <c r="AG38" s="3" t="str">
        <f t="shared" si="9"/>
        <v>PH-CH</v>
      </c>
    </row>
    <row r="39" spans="1:33" s="3" customFormat="1" x14ac:dyDescent="0.25">
      <c r="A39" s="1" t="str">
        <f>"101"</f>
        <v>101</v>
      </c>
      <c r="B39" s="2"/>
      <c r="C39" s="1" t="s">
        <v>15</v>
      </c>
      <c r="D39" s="1" t="s">
        <v>33</v>
      </c>
      <c r="E39" s="13" t="s">
        <v>24</v>
      </c>
      <c r="F39" s="13" t="s">
        <v>23</v>
      </c>
      <c r="G39" s="13" t="s">
        <v>19</v>
      </c>
      <c r="H39" s="4" t="s">
        <v>19</v>
      </c>
      <c r="I39" s="5"/>
      <c r="J39" s="6" t="s">
        <v>25</v>
      </c>
      <c r="K39" s="7"/>
      <c r="L39" s="1" t="s">
        <v>34</v>
      </c>
      <c r="M39" s="1"/>
      <c r="N39" s="1"/>
      <c r="O39" s="31"/>
      <c r="P39" s="52" t="s">
        <v>24</v>
      </c>
      <c r="Q39" s="53" t="s">
        <v>23</v>
      </c>
      <c r="R39" s="53" t="s">
        <v>19</v>
      </c>
      <c r="S39" s="54" t="s">
        <v>19</v>
      </c>
      <c r="T39" s="51" t="str">
        <f t="shared" si="5"/>
        <v>MATHS/SVT</v>
      </c>
      <c r="U39" s="40" t="str">
        <f t="shared" si="0"/>
        <v/>
      </c>
      <c r="V39" s="41">
        <f t="shared" si="1"/>
        <v>139</v>
      </c>
      <c r="W39" s="42" t="str">
        <f t="shared" si="2"/>
        <v>SVT</v>
      </c>
      <c r="X39" s="42" t="str">
        <f t="shared" si="3"/>
        <v>HGGSP</v>
      </c>
      <c r="Y39" s="43">
        <f t="shared" si="4"/>
        <v>1</v>
      </c>
      <c r="Z39" s="15"/>
      <c r="AD39" s="16" t="str">
        <f t="shared" si="6"/>
        <v>101</v>
      </c>
      <c r="AE39" s="28" t="str">
        <f t="shared" si="7"/>
        <v>MATHS/SVT</v>
      </c>
      <c r="AF39" s="3" t="str">
        <f t="shared" si="8"/>
        <v>MATHS</v>
      </c>
      <c r="AG39" s="3" t="str">
        <f t="shared" si="9"/>
        <v>SVT</v>
      </c>
    </row>
    <row r="40" spans="1:33" s="3" customFormat="1" x14ac:dyDescent="0.25">
      <c r="A40" s="1" t="str">
        <f>"101"</f>
        <v>101</v>
      </c>
      <c r="B40" s="2"/>
      <c r="C40" s="1" t="s">
        <v>15</v>
      </c>
      <c r="D40" s="1" t="s">
        <v>29</v>
      </c>
      <c r="E40" s="13" t="s">
        <v>31</v>
      </c>
      <c r="F40" s="13" t="s">
        <v>23</v>
      </c>
      <c r="G40" s="13" t="s">
        <v>22</v>
      </c>
      <c r="H40" s="4" t="s">
        <v>22</v>
      </c>
      <c r="I40" s="5" t="s">
        <v>41</v>
      </c>
      <c r="J40" s="6"/>
      <c r="K40" s="7"/>
      <c r="L40" s="1"/>
      <c r="M40" s="1"/>
      <c r="N40" s="1"/>
      <c r="O40" s="31"/>
      <c r="P40" s="52" t="s">
        <v>31</v>
      </c>
      <c r="Q40" s="53" t="s">
        <v>23</v>
      </c>
      <c r="R40" s="53" t="s">
        <v>22</v>
      </c>
      <c r="S40" s="54" t="s">
        <v>22</v>
      </c>
      <c r="T40" s="51" t="str">
        <f t="shared" si="5"/>
        <v>AGL 8/MATHS</v>
      </c>
      <c r="U40" s="40">
        <f t="shared" si="0"/>
        <v>40</v>
      </c>
      <c r="V40" s="41">
        <f t="shared" si="1"/>
        <v>151</v>
      </c>
      <c r="W40" s="42" t="str">
        <f t="shared" si="2"/>
        <v>HLPHI</v>
      </c>
      <c r="X40" s="42" t="str">
        <f t="shared" si="3"/>
        <v>SVT</v>
      </c>
      <c r="Y40" s="43">
        <f t="shared" si="4"/>
        <v>2</v>
      </c>
      <c r="Z40" s="15"/>
      <c r="AD40" s="16" t="str">
        <f t="shared" si="6"/>
        <v>101</v>
      </c>
      <c r="AE40" s="28" t="str">
        <f t="shared" si="7"/>
        <v>AGL 8/MATHS</v>
      </c>
      <c r="AF40" s="3" t="str">
        <f t="shared" si="8"/>
        <v>AGL 8</v>
      </c>
      <c r="AG40" s="3" t="str">
        <f t="shared" si="9"/>
        <v>MATHS</v>
      </c>
    </row>
    <row r="41" spans="1:33" s="3" customFormat="1" x14ac:dyDescent="0.25">
      <c r="A41" s="1" t="str">
        <f>"104"</f>
        <v>104</v>
      </c>
      <c r="B41" s="2"/>
      <c r="C41" s="1" t="s">
        <v>15</v>
      </c>
      <c r="D41" s="1" t="s">
        <v>33</v>
      </c>
      <c r="E41" s="13" t="s">
        <v>22</v>
      </c>
      <c r="F41" s="13" t="s">
        <v>24</v>
      </c>
      <c r="G41" s="13" t="s">
        <v>23</v>
      </c>
      <c r="H41" s="4" t="s">
        <v>24</v>
      </c>
      <c r="I41" s="5"/>
      <c r="J41" s="6" t="s">
        <v>25</v>
      </c>
      <c r="K41" s="7"/>
      <c r="L41" s="1" t="s">
        <v>34</v>
      </c>
      <c r="M41" s="1"/>
      <c r="N41" s="1"/>
      <c r="O41" s="31"/>
      <c r="P41" s="52" t="s">
        <v>22</v>
      </c>
      <c r="Q41" s="53" t="s">
        <v>24</v>
      </c>
      <c r="R41" s="53" t="s">
        <v>23</v>
      </c>
      <c r="S41" s="54" t="s">
        <v>24</v>
      </c>
      <c r="T41" s="51" t="str">
        <f t="shared" si="5"/>
        <v>SVT/PH-CH</v>
      </c>
      <c r="U41" s="40">
        <f t="shared" si="0"/>
        <v>41</v>
      </c>
      <c r="V41" s="41">
        <f t="shared" si="1"/>
        <v>168</v>
      </c>
      <c r="W41" s="42" t="str">
        <f t="shared" si="2"/>
        <v>HLPHI</v>
      </c>
      <c r="X41" s="42" t="str">
        <f t="shared" si="3"/>
        <v>MATHS</v>
      </c>
      <c r="Y41" s="43">
        <f t="shared" si="4"/>
        <v>2</v>
      </c>
      <c r="Z41" s="15"/>
      <c r="AD41" s="16" t="str">
        <f t="shared" si="6"/>
        <v>104</v>
      </c>
      <c r="AE41" s="28" t="str">
        <f t="shared" si="7"/>
        <v>SVT/PH-CH</v>
      </c>
      <c r="AF41" s="3" t="str">
        <f t="shared" si="8"/>
        <v>SVT</v>
      </c>
      <c r="AG41" s="3" t="str">
        <f t="shared" si="9"/>
        <v>PH-CH</v>
      </c>
    </row>
    <row r="42" spans="1:33" s="3" customFormat="1" x14ac:dyDescent="0.25">
      <c r="A42" s="1" t="str">
        <f>"101"</f>
        <v>101</v>
      </c>
      <c r="B42" s="2"/>
      <c r="C42" s="1" t="s">
        <v>15</v>
      </c>
      <c r="D42" s="1" t="s">
        <v>29</v>
      </c>
      <c r="E42" s="13" t="s">
        <v>23</v>
      </c>
      <c r="F42" s="13" t="s">
        <v>18</v>
      </c>
      <c r="G42" s="13" t="s">
        <v>31</v>
      </c>
      <c r="H42" s="4" t="s">
        <v>18</v>
      </c>
      <c r="I42" s="5" t="s">
        <v>41</v>
      </c>
      <c r="J42" s="6" t="s">
        <v>25</v>
      </c>
      <c r="K42" s="7"/>
      <c r="L42" s="1"/>
      <c r="M42" s="1"/>
      <c r="N42" s="1"/>
      <c r="O42" s="31"/>
      <c r="P42" s="52" t="s">
        <v>23</v>
      </c>
      <c r="Q42" s="53" t="s">
        <v>18</v>
      </c>
      <c r="R42" s="53" t="s">
        <v>31</v>
      </c>
      <c r="S42" s="54" t="s">
        <v>18</v>
      </c>
      <c r="T42" s="51" t="str">
        <f t="shared" si="5"/>
        <v>AGL 8/MATHS</v>
      </c>
      <c r="U42" s="40" t="str">
        <f t="shared" si="0"/>
        <v/>
      </c>
      <c r="V42" s="41">
        <f t="shared" si="1"/>
        <v>173</v>
      </c>
      <c r="W42" s="42" t="str">
        <f t="shared" si="2"/>
        <v>SES</v>
      </c>
      <c r="X42" s="42" t="str">
        <f t="shared" si="3"/>
        <v>THEAT</v>
      </c>
      <c r="Y42" s="43">
        <f t="shared" si="4"/>
        <v>2</v>
      </c>
      <c r="Z42" s="15"/>
      <c r="AD42" s="16" t="str">
        <f t="shared" si="6"/>
        <v>101</v>
      </c>
      <c r="AE42" s="28" t="str">
        <f t="shared" si="7"/>
        <v>AGL 8/MATHS</v>
      </c>
      <c r="AF42" s="3" t="str">
        <f t="shared" si="8"/>
        <v>AGL 8</v>
      </c>
      <c r="AG42" s="3" t="str">
        <f t="shared" si="9"/>
        <v>MATHS</v>
      </c>
    </row>
    <row r="43" spans="1:33" s="3" customFormat="1" x14ac:dyDescent="0.25">
      <c r="A43" s="1" t="str">
        <f>"102"</f>
        <v>102</v>
      </c>
      <c r="B43" s="2"/>
      <c r="C43" s="1" t="s">
        <v>15</v>
      </c>
      <c r="D43" s="1" t="s">
        <v>29</v>
      </c>
      <c r="E43" s="13" t="s">
        <v>23</v>
      </c>
      <c r="F43" s="13" t="s">
        <v>22</v>
      </c>
      <c r="G43" s="13" t="s">
        <v>24</v>
      </c>
      <c r="H43" s="4" t="s">
        <v>24</v>
      </c>
      <c r="I43" s="5"/>
      <c r="J43" s="6"/>
      <c r="K43" s="7"/>
      <c r="L43" s="1"/>
      <c r="M43" s="1"/>
      <c r="N43" s="1"/>
      <c r="O43" s="31"/>
      <c r="P43" s="52" t="s">
        <v>23</v>
      </c>
      <c r="Q43" s="53" t="s">
        <v>22</v>
      </c>
      <c r="R43" s="53" t="s">
        <v>24</v>
      </c>
      <c r="S43" s="54" t="s">
        <v>24</v>
      </c>
      <c r="T43" s="51" t="str">
        <f t="shared" si="5"/>
        <v>MATHS/PH-CH</v>
      </c>
      <c r="U43" s="40" t="str">
        <f t="shared" si="0"/>
        <v/>
      </c>
      <c r="V43" s="41">
        <f t="shared" si="1"/>
        <v>201</v>
      </c>
      <c r="W43" s="42" t="str">
        <f t="shared" si="2"/>
        <v>MATHS</v>
      </c>
      <c r="X43" s="42" t="str">
        <f t="shared" si="3"/>
        <v>HIDA</v>
      </c>
      <c r="Y43" s="43">
        <f t="shared" si="4"/>
        <v>3</v>
      </c>
      <c r="Z43" s="15"/>
      <c r="AD43" s="16" t="str">
        <f t="shared" si="6"/>
        <v>102</v>
      </c>
      <c r="AE43" s="28" t="str">
        <f t="shared" si="7"/>
        <v>MATHS/PH-CH</v>
      </c>
      <c r="AF43" s="3" t="str">
        <f t="shared" si="8"/>
        <v>MATHS</v>
      </c>
      <c r="AG43" s="3" t="str">
        <f t="shared" si="9"/>
        <v>PH-CH</v>
      </c>
    </row>
    <row r="44" spans="1:33" s="3" customFormat="1" x14ac:dyDescent="0.25">
      <c r="A44" s="1" t="str">
        <f>"101"</f>
        <v>101</v>
      </c>
      <c r="B44" s="2"/>
      <c r="C44" s="1" t="s">
        <v>15</v>
      </c>
      <c r="D44" s="1" t="s">
        <v>33</v>
      </c>
      <c r="E44" s="13" t="s">
        <v>23</v>
      </c>
      <c r="F44" s="13" t="s">
        <v>22</v>
      </c>
      <c r="G44" s="13" t="s">
        <v>31</v>
      </c>
      <c r="H44" s="4" t="s">
        <v>22</v>
      </c>
      <c r="I44" s="5"/>
      <c r="J44" s="6"/>
      <c r="K44" s="7"/>
      <c r="L44" s="1" t="s">
        <v>34</v>
      </c>
      <c r="M44" s="1"/>
      <c r="N44" s="1"/>
      <c r="O44" s="31" t="s">
        <v>44</v>
      </c>
      <c r="P44" s="52" t="s">
        <v>23</v>
      </c>
      <c r="Q44" s="53" t="s">
        <v>22</v>
      </c>
      <c r="R44" s="53" t="s">
        <v>31</v>
      </c>
      <c r="S44" s="54" t="s">
        <v>22</v>
      </c>
      <c r="T44" s="51" t="str">
        <f t="shared" si="5"/>
        <v>SES/MATHS</v>
      </c>
      <c r="U44" s="40">
        <f t="shared" si="0"/>
        <v>44</v>
      </c>
      <c r="V44" s="41">
        <f t="shared" si="1"/>
        <v>215</v>
      </c>
      <c r="W44" s="42" t="str">
        <f t="shared" si="2"/>
        <v>SES</v>
      </c>
      <c r="X44" s="42" t="str">
        <f t="shared" si="3"/>
        <v>SES</v>
      </c>
      <c r="Y44" s="43">
        <f t="shared" si="4"/>
        <v>4</v>
      </c>
      <c r="Z44" s="15"/>
      <c r="AD44" s="16" t="str">
        <f t="shared" si="6"/>
        <v>101</v>
      </c>
      <c r="AE44" s="28" t="str">
        <f t="shared" si="7"/>
        <v>SES/MATHS</v>
      </c>
      <c r="AF44" s="3" t="str">
        <f t="shared" si="8"/>
        <v>SES</v>
      </c>
      <c r="AG44" s="3" t="str">
        <f t="shared" si="9"/>
        <v>MATHS</v>
      </c>
    </row>
    <row r="45" spans="1:33" s="3" customFormat="1" x14ac:dyDescent="0.25">
      <c r="A45" s="1" t="str">
        <f>"107"</f>
        <v>107</v>
      </c>
      <c r="B45" s="2"/>
      <c r="C45" s="1" t="s">
        <v>15</v>
      </c>
      <c r="D45" s="1" t="s">
        <v>16</v>
      </c>
      <c r="E45" s="13" t="s">
        <v>22</v>
      </c>
      <c r="F45" s="13" t="s">
        <v>23</v>
      </c>
      <c r="G45" s="13" t="s">
        <v>24</v>
      </c>
      <c r="H45" s="4" t="s">
        <v>22</v>
      </c>
      <c r="I45" s="5"/>
      <c r="J45" s="6"/>
      <c r="K45" s="7"/>
      <c r="L45" s="1"/>
      <c r="M45" s="1"/>
      <c r="N45" s="1"/>
      <c r="O45" s="31"/>
      <c r="P45" s="52" t="s">
        <v>22</v>
      </c>
      <c r="Q45" s="53" t="s">
        <v>23</v>
      </c>
      <c r="R45" s="53" t="s">
        <v>24</v>
      </c>
      <c r="S45" s="54" t="s">
        <v>22</v>
      </c>
      <c r="T45" s="51" t="str">
        <f t="shared" si="5"/>
        <v>MATHS/SVT</v>
      </c>
      <c r="U45" s="40" t="str">
        <f t="shared" si="0"/>
        <v/>
      </c>
      <c r="V45" s="41">
        <f t="shared" si="1"/>
        <v>229</v>
      </c>
      <c r="W45" s="42" t="str">
        <f t="shared" si="2"/>
        <v>SVT</v>
      </c>
      <c r="X45" s="42" t="str">
        <f t="shared" si="3"/>
        <v>HIDA</v>
      </c>
      <c r="Y45" s="43">
        <f t="shared" si="4"/>
        <v>1</v>
      </c>
      <c r="Z45" s="15"/>
      <c r="AD45" s="16" t="str">
        <f t="shared" si="6"/>
        <v>107</v>
      </c>
      <c r="AE45" s="28" t="str">
        <f t="shared" si="7"/>
        <v>MATHS/SVT</v>
      </c>
      <c r="AF45" s="3" t="str">
        <f t="shared" si="8"/>
        <v>MATHS</v>
      </c>
      <c r="AG45" s="3" t="str">
        <f t="shared" si="9"/>
        <v>SVT</v>
      </c>
    </row>
    <row r="46" spans="1:33" s="3" customFormat="1" x14ac:dyDescent="0.25">
      <c r="A46" s="1" t="str">
        <f>"108"</f>
        <v>108</v>
      </c>
      <c r="B46" s="2"/>
      <c r="C46" s="1" t="s">
        <v>15</v>
      </c>
      <c r="D46" s="1" t="s">
        <v>21</v>
      </c>
      <c r="E46" s="13" t="s">
        <v>23</v>
      </c>
      <c r="F46" s="13" t="s">
        <v>22</v>
      </c>
      <c r="G46" s="13" t="s">
        <v>18</v>
      </c>
      <c r="H46" s="4" t="s">
        <v>22</v>
      </c>
      <c r="I46" s="5"/>
      <c r="J46" s="6"/>
      <c r="K46" s="7"/>
      <c r="L46" s="1"/>
      <c r="M46" s="1" t="s">
        <v>35</v>
      </c>
      <c r="N46" s="1"/>
      <c r="O46" s="31"/>
      <c r="P46" s="52" t="s">
        <v>23</v>
      </c>
      <c r="Q46" s="53" t="s">
        <v>22</v>
      </c>
      <c r="R46" s="53" t="s">
        <v>18</v>
      </c>
      <c r="S46" s="54" t="s">
        <v>22</v>
      </c>
      <c r="T46" s="51" t="str">
        <f t="shared" si="5"/>
        <v>MATHS/PH-CH</v>
      </c>
      <c r="U46" s="40" t="str">
        <f t="shared" si="0"/>
        <v/>
      </c>
      <c r="V46" s="41">
        <f t="shared" si="1"/>
        <v>265</v>
      </c>
      <c r="W46" s="42" t="str">
        <f t="shared" si="2"/>
        <v>SES</v>
      </c>
      <c r="X46" s="42" t="str">
        <f t="shared" si="3"/>
        <v>HLPHI</v>
      </c>
      <c r="Y46" s="43">
        <f t="shared" si="4"/>
        <v>1</v>
      </c>
      <c r="Z46" s="15"/>
      <c r="AD46" s="16" t="str">
        <f t="shared" si="6"/>
        <v>108</v>
      </c>
      <c r="AE46" s="28" t="str">
        <f t="shared" si="7"/>
        <v>MATHS/PH-CH</v>
      </c>
      <c r="AF46" s="3" t="str">
        <f t="shared" si="8"/>
        <v>MATHS</v>
      </c>
      <c r="AG46" s="3" t="str">
        <f t="shared" si="9"/>
        <v>PH-CH</v>
      </c>
    </row>
    <row r="47" spans="1:33" s="3" customFormat="1" x14ac:dyDescent="0.25">
      <c r="A47" s="1" t="str">
        <f>"106"</f>
        <v>106</v>
      </c>
      <c r="B47" s="2"/>
      <c r="C47" s="1" t="s">
        <v>15</v>
      </c>
      <c r="D47" s="1" t="s">
        <v>29</v>
      </c>
      <c r="E47" s="13" t="s">
        <v>23</v>
      </c>
      <c r="F47" s="13" t="s">
        <v>18</v>
      </c>
      <c r="G47" s="13" t="s">
        <v>19</v>
      </c>
      <c r="H47" s="4" t="s">
        <v>23</v>
      </c>
      <c r="I47" s="5"/>
      <c r="J47" s="6"/>
      <c r="K47" s="8" t="s">
        <v>28</v>
      </c>
      <c r="L47" s="1"/>
      <c r="M47" s="1"/>
      <c r="N47" s="1"/>
      <c r="O47" s="31"/>
      <c r="P47" s="52" t="s">
        <v>23</v>
      </c>
      <c r="Q47" s="53" t="s">
        <v>18</v>
      </c>
      <c r="R47" s="53" t="s">
        <v>19</v>
      </c>
      <c r="S47" s="54" t="s">
        <v>23</v>
      </c>
      <c r="T47" s="51" t="str">
        <f t="shared" si="5"/>
        <v>HLPHI/SES</v>
      </c>
      <c r="U47" s="40">
        <f t="shared" si="0"/>
        <v>47</v>
      </c>
      <c r="V47" s="41">
        <f t="shared" si="1"/>
        <v>275</v>
      </c>
      <c r="W47" s="42" t="str">
        <f t="shared" si="2"/>
        <v>HIDA</v>
      </c>
      <c r="X47" s="42" t="str">
        <f t="shared" si="3"/>
        <v>HGGSP</v>
      </c>
      <c r="Y47" s="43">
        <f t="shared" si="4"/>
        <v>1</v>
      </c>
      <c r="Z47" s="15"/>
      <c r="AD47" s="16" t="str">
        <f t="shared" si="6"/>
        <v>106</v>
      </c>
      <c r="AE47" s="28" t="str">
        <f t="shared" si="7"/>
        <v>HLPHI/SES</v>
      </c>
      <c r="AF47" s="3" t="str">
        <f t="shared" si="8"/>
        <v>HLPHI</v>
      </c>
      <c r="AG47" s="3" t="str">
        <f t="shared" si="9"/>
        <v>SES</v>
      </c>
    </row>
    <row r="48" spans="1:33" s="3" customFormat="1" x14ac:dyDescent="0.25">
      <c r="A48" s="1" t="str">
        <f>"103"</f>
        <v>103</v>
      </c>
      <c r="B48" s="2"/>
      <c r="C48" s="1" t="s">
        <v>15</v>
      </c>
      <c r="D48" s="1" t="s">
        <v>29</v>
      </c>
      <c r="E48" s="13" t="s">
        <v>36</v>
      </c>
      <c r="F48" s="13" t="s">
        <v>23</v>
      </c>
      <c r="G48" s="13" t="s">
        <v>22</v>
      </c>
      <c r="H48" s="4" t="s">
        <v>22</v>
      </c>
      <c r="I48" s="5"/>
      <c r="K48" s="1"/>
      <c r="L48" s="1"/>
      <c r="M48" s="1" t="s">
        <v>37</v>
      </c>
      <c r="N48" s="1"/>
      <c r="O48" s="31"/>
      <c r="P48" s="52" t="s">
        <v>36</v>
      </c>
      <c r="Q48" s="53" t="s">
        <v>23</v>
      </c>
      <c r="R48" s="53" t="s">
        <v>22</v>
      </c>
      <c r="S48" s="54" t="s">
        <v>22</v>
      </c>
      <c r="T48" s="51" t="str">
        <f t="shared" si="5"/>
        <v>HIDA/MATHS</v>
      </c>
      <c r="U48" s="40">
        <f t="shared" si="0"/>
        <v>48</v>
      </c>
      <c r="V48" s="41">
        <f t="shared" si="1"/>
        <v>279</v>
      </c>
      <c r="W48" s="42" t="str">
        <f t="shared" si="2"/>
        <v>HGGSP</v>
      </c>
      <c r="X48" s="42" t="str">
        <f t="shared" si="3"/>
        <v>HGGSP</v>
      </c>
      <c r="Y48" s="43">
        <f t="shared" si="4"/>
        <v>2</v>
      </c>
      <c r="Z48" s="15"/>
      <c r="AD48" s="16" t="str">
        <f t="shared" si="6"/>
        <v>103</v>
      </c>
      <c r="AE48" s="28" t="str">
        <f t="shared" si="7"/>
        <v>HIDA/MATHS</v>
      </c>
      <c r="AF48" s="3" t="str">
        <f t="shared" si="8"/>
        <v>HIDA</v>
      </c>
      <c r="AG48" s="3" t="str">
        <f t="shared" si="9"/>
        <v>MATHS</v>
      </c>
    </row>
    <row r="49" spans="1:33" s="3" customFormat="1" x14ac:dyDescent="0.25">
      <c r="A49" s="1" t="str">
        <f>"107"</f>
        <v>107</v>
      </c>
      <c r="B49" s="2"/>
      <c r="C49" s="1" t="s">
        <v>15</v>
      </c>
      <c r="D49" s="1" t="s">
        <v>29</v>
      </c>
      <c r="E49" s="13" t="s">
        <v>23</v>
      </c>
      <c r="F49" s="13" t="s">
        <v>18</v>
      </c>
      <c r="G49" s="13" t="s">
        <v>24</v>
      </c>
      <c r="H49" s="4" t="s">
        <v>18</v>
      </c>
      <c r="I49" s="5"/>
      <c r="J49" s="6"/>
      <c r="K49" s="7"/>
      <c r="L49" s="1"/>
      <c r="M49" s="1"/>
      <c r="N49" s="1"/>
      <c r="O49" s="31"/>
      <c r="P49" s="52" t="s">
        <v>23</v>
      </c>
      <c r="Q49" s="53" t="s">
        <v>18</v>
      </c>
      <c r="R49" s="53" t="s">
        <v>24</v>
      </c>
      <c r="S49" s="54" t="s">
        <v>18</v>
      </c>
      <c r="T49" s="51" t="str">
        <f t="shared" si="5"/>
        <v>MATHS/HGGSP</v>
      </c>
      <c r="U49" s="40" t="str">
        <f t="shared" si="0"/>
        <v/>
      </c>
      <c r="V49" s="41">
        <f t="shared" si="1"/>
        <v>349</v>
      </c>
      <c r="W49" s="42" t="str">
        <f t="shared" si="2"/>
        <v>PH-CH</v>
      </c>
      <c r="X49" s="42" t="str">
        <f t="shared" si="3"/>
        <v>HGGSP</v>
      </c>
      <c r="Y49" s="43">
        <f t="shared" si="4"/>
        <v>1</v>
      </c>
      <c r="Z49" s="15"/>
      <c r="AD49" s="16" t="str">
        <f t="shared" si="6"/>
        <v>107</v>
      </c>
      <c r="AE49" s="28" t="str">
        <f t="shared" si="7"/>
        <v>MATHS/HGGSP</v>
      </c>
      <c r="AF49" s="3" t="str">
        <f t="shared" si="8"/>
        <v>MATHS</v>
      </c>
      <c r="AG49" s="3" t="str">
        <f t="shared" si="9"/>
        <v>HGGSP</v>
      </c>
    </row>
    <row r="50" spans="1:33" s="3" customFormat="1" x14ac:dyDescent="0.25">
      <c r="A50" s="1" t="str">
        <f>"108"</f>
        <v>108</v>
      </c>
      <c r="B50" s="2"/>
      <c r="C50" s="1" t="s">
        <v>15</v>
      </c>
      <c r="D50" s="1" t="s">
        <v>21</v>
      </c>
      <c r="E50" s="13" t="s">
        <v>23</v>
      </c>
      <c r="F50" s="13" t="s">
        <v>22</v>
      </c>
      <c r="G50" s="13" t="s">
        <v>18</v>
      </c>
      <c r="H50" s="4" t="s">
        <v>18</v>
      </c>
      <c r="I50" s="5"/>
      <c r="J50" s="6"/>
      <c r="K50" s="7"/>
      <c r="L50" s="1"/>
      <c r="M50" s="1"/>
      <c r="N50" s="1"/>
      <c r="O50" s="31" t="s">
        <v>50</v>
      </c>
      <c r="P50" s="52" t="s">
        <v>23</v>
      </c>
      <c r="Q50" s="53" t="s">
        <v>22</v>
      </c>
      <c r="R50" s="53" t="s">
        <v>18</v>
      </c>
      <c r="S50" s="54" t="s">
        <v>18</v>
      </c>
      <c r="T50" s="51" t="str">
        <f t="shared" si="5"/>
        <v>MATHS/PH-CH</v>
      </c>
      <c r="U50" s="40" t="str">
        <f t="shared" si="0"/>
        <v/>
      </c>
      <c r="V50" s="41">
        <f t="shared" si="1"/>
        <v>359</v>
      </c>
      <c r="W50" s="42" t="str">
        <f t="shared" si="2"/>
        <v>HLPHI</v>
      </c>
      <c r="X50" s="42" t="str">
        <f t="shared" si="3"/>
        <v>HIDA</v>
      </c>
      <c r="Y50" s="43">
        <f t="shared" si="4"/>
        <v>1</v>
      </c>
      <c r="Z50" s="15"/>
      <c r="AD50" s="16" t="str">
        <f t="shared" si="6"/>
        <v>108</v>
      </c>
      <c r="AE50" s="28" t="str">
        <f t="shared" si="7"/>
        <v>MATHS/PH-CH</v>
      </c>
      <c r="AF50" s="3" t="str">
        <f t="shared" si="8"/>
        <v>MATHS</v>
      </c>
      <c r="AG50" s="3" t="str">
        <f t="shared" si="9"/>
        <v>PH-CH</v>
      </c>
    </row>
    <row r="51" spans="1:33" s="3" customFormat="1" x14ac:dyDescent="0.25">
      <c r="A51" s="1" t="str">
        <f>"103"</f>
        <v>103</v>
      </c>
      <c r="B51" s="2"/>
      <c r="C51" s="1" t="s">
        <v>15</v>
      </c>
      <c r="D51" s="1" t="s">
        <v>16</v>
      </c>
      <c r="E51" s="13" t="s">
        <v>36</v>
      </c>
      <c r="F51" s="13" t="s">
        <v>19</v>
      </c>
      <c r="G51" s="13" t="s">
        <v>17</v>
      </c>
      <c r="H51" s="4" t="s">
        <v>19</v>
      </c>
      <c r="I51" s="5"/>
      <c r="K51" s="1"/>
      <c r="L51" s="1"/>
      <c r="M51" s="1" t="s">
        <v>37</v>
      </c>
      <c r="N51" s="1"/>
      <c r="O51" s="31"/>
      <c r="P51" s="52" t="s">
        <v>36</v>
      </c>
      <c r="Q51" s="53" t="s">
        <v>19</v>
      </c>
      <c r="R51" s="53" t="s">
        <v>17</v>
      </c>
      <c r="S51" s="54" t="s">
        <v>19</v>
      </c>
      <c r="T51" s="51" t="str">
        <f t="shared" si="5"/>
        <v>HIDA/HIDA</v>
      </c>
      <c r="U51" s="40">
        <f t="shared" si="0"/>
        <v>51</v>
      </c>
      <c r="V51" s="41">
        <f t="shared" si="1"/>
        <v>361</v>
      </c>
      <c r="W51" s="42" t="str">
        <f t="shared" si="2"/>
        <v>AGL 8</v>
      </c>
      <c r="X51" s="42" t="str">
        <f t="shared" si="3"/>
        <v>HIDA</v>
      </c>
      <c r="Y51" s="43">
        <f t="shared" si="4"/>
        <v>1</v>
      </c>
      <c r="Z51" s="15"/>
      <c r="AD51" s="16" t="str">
        <f t="shared" si="6"/>
        <v>103</v>
      </c>
      <c r="AE51" s="28" t="str">
        <f t="shared" si="7"/>
        <v>HIDA/HIDA</v>
      </c>
      <c r="AF51" s="3" t="str">
        <f t="shared" si="8"/>
        <v>HIDA</v>
      </c>
      <c r="AG51" s="3" t="str">
        <f t="shared" si="9"/>
        <v>HIDA</v>
      </c>
    </row>
    <row r="52" spans="1:33" s="3" customFormat="1" x14ac:dyDescent="0.25">
      <c r="A52" s="1" t="str">
        <f>"107"</f>
        <v>107</v>
      </c>
      <c r="B52" s="2"/>
      <c r="C52" s="1" t="s">
        <v>15</v>
      </c>
      <c r="D52" s="1" t="s">
        <v>29</v>
      </c>
      <c r="E52" s="13" t="s">
        <v>23</v>
      </c>
      <c r="F52" s="13" t="s">
        <v>24</v>
      </c>
      <c r="G52" s="13" t="s">
        <v>22</v>
      </c>
      <c r="H52" s="4" t="s">
        <v>23</v>
      </c>
      <c r="I52" s="5"/>
      <c r="J52" s="6"/>
      <c r="K52" s="8" t="s">
        <v>28</v>
      </c>
      <c r="L52" s="1"/>
      <c r="M52" s="1"/>
      <c r="N52" s="1"/>
      <c r="O52" s="31" t="s">
        <v>51</v>
      </c>
      <c r="P52" s="52" t="s">
        <v>23</v>
      </c>
      <c r="Q52" s="53" t="s">
        <v>24</v>
      </c>
      <c r="R52" s="53" t="s">
        <v>22</v>
      </c>
      <c r="S52" s="54" t="s">
        <v>23</v>
      </c>
      <c r="T52" s="51" t="str">
        <f t="shared" si="5"/>
        <v>PH-CH/SVT</v>
      </c>
      <c r="U52" s="40" t="str">
        <f t="shared" si="0"/>
        <v/>
      </c>
      <c r="V52" s="41">
        <f t="shared" si="1"/>
        <v>380</v>
      </c>
      <c r="W52" s="42" t="str">
        <f t="shared" si="2"/>
        <v>HGGSP</v>
      </c>
      <c r="X52" s="42" t="str">
        <f t="shared" si="3"/>
        <v>AGL 8</v>
      </c>
      <c r="Y52" s="43">
        <f t="shared" si="4"/>
        <v>1</v>
      </c>
      <c r="Z52" s="15"/>
      <c r="AD52" s="16" t="str">
        <f t="shared" si="6"/>
        <v>107</v>
      </c>
      <c r="AE52" s="28" t="str">
        <f t="shared" si="7"/>
        <v>PH-CH/SVT</v>
      </c>
      <c r="AF52" s="3" t="str">
        <f t="shared" si="8"/>
        <v>PH-CH</v>
      </c>
      <c r="AG52" s="3" t="str">
        <f t="shared" si="9"/>
        <v>SVT</v>
      </c>
    </row>
    <row r="53" spans="1:33" s="3" customFormat="1" ht="19.899999999999999" customHeight="1" x14ac:dyDescent="0.25">
      <c r="A53" s="1" t="str">
        <f>"103"</f>
        <v>103</v>
      </c>
      <c r="B53" s="2"/>
      <c r="C53" s="1" t="s">
        <v>15</v>
      </c>
      <c r="D53" s="1" t="s">
        <v>29</v>
      </c>
      <c r="E53" s="13" t="s">
        <v>17</v>
      </c>
      <c r="F53" s="13" t="s">
        <v>23</v>
      </c>
      <c r="G53" s="13" t="s">
        <v>36</v>
      </c>
      <c r="H53" s="4" t="s">
        <v>36</v>
      </c>
      <c r="I53" s="5"/>
      <c r="K53" s="1"/>
      <c r="L53" s="1" t="s">
        <v>26</v>
      </c>
      <c r="M53" s="1"/>
      <c r="N53" s="1" t="s">
        <v>48</v>
      </c>
      <c r="O53" s="31" t="s">
        <v>44</v>
      </c>
      <c r="P53" s="52" t="s">
        <v>17</v>
      </c>
      <c r="Q53" s="53" t="s">
        <v>23</v>
      </c>
      <c r="R53" s="53" t="s">
        <v>36</v>
      </c>
      <c r="S53" s="54" t="s">
        <v>36</v>
      </c>
      <c r="T53" s="51" t="str">
        <f t="shared" si="5"/>
        <v>HGGSP/MATHS</v>
      </c>
      <c r="U53" s="40">
        <f t="shared" si="0"/>
        <v>53</v>
      </c>
      <c r="V53" s="41">
        <f t="shared" si="1"/>
        <v>382</v>
      </c>
      <c r="W53" s="42" t="str">
        <f t="shared" si="2"/>
        <v/>
      </c>
      <c r="X53" s="42" t="str">
        <f t="shared" si="3"/>
        <v>MATHS</v>
      </c>
      <c r="Y53" s="43">
        <f t="shared" si="4"/>
        <v>1</v>
      </c>
      <c r="Z53" s="15"/>
      <c r="AD53" s="16" t="str">
        <f t="shared" si="6"/>
        <v>103</v>
      </c>
      <c r="AE53" s="28" t="str">
        <f t="shared" si="7"/>
        <v>HGGSP/MATHS</v>
      </c>
      <c r="AF53" s="3" t="str">
        <f t="shared" si="8"/>
        <v>HGGSP</v>
      </c>
      <c r="AG53" s="3" t="str">
        <f t="shared" si="9"/>
        <v>MATHS</v>
      </c>
    </row>
    <row r="54" spans="1:33" s="3" customFormat="1" x14ac:dyDescent="0.25">
      <c r="A54" s="1" t="str">
        <f>"102"</f>
        <v>102</v>
      </c>
      <c r="B54" s="2"/>
      <c r="C54" s="1" t="s">
        <v>15</v>
      </c>
      <c r="D54" s="1" t="s">
        <v>29</v>
      </c>
      <c r="E54" s="13" t="s">
        <v>23</v>
      </c>
      <c r="F54" s="13" t="s">
        <v>22</v>
      </c>
      <c r="G54" s="13" t="s">
        <v>24</v>
      </c>
      <c r="H54" s="4" t="s">
        <v>24</v>
      </c>
      <c r="I54" s="5"/>
      <c r="J54" s="6" t="s">
        <v>25</v>
      </c>
      <c r="K54" s="7"/>
      <c r="L54" s="1" t="s">
        <v>26</v>
      </c>
      <c r="M54" s="1"/>
      <c r="N54" s="1"/>
      <c r="O54" s="31"/>
      <c r="P54" s="52" t="s">
        <v>23</v>
      </c>
      <c r="Q54" s="53" t="s">
        <v>22</v>
      </c>
      <c r="R54" s="53" t="s">
        <v>24</v>
      </c>
      <c r="S54" s="54" t="s">
        <v>24</v>
      </c>
      <c r="T54" s="51" t="str">
        <f t="shared" si="5"/>
        <v>MATHS/PH-CH</v>
      </c>
      <c r="U54" s="40" t="str">
        <f t="shared" si="0"/>
        <v/>
      </c>
      <c r="V54" s="41" t="str">
        <f t="shared" si="1"/>
        <v/>
      </c>
      <c r="W54" s="42" t="str">
        <f t="shared" si="2"/>
        <v/>
      </c>
      <c r="X54" s="42" t="str">
        <f t="shared" si="3"/>
        <v/>
      </c>
      <c r="Y54" s="43" t="str">
        <f t="shared" si="4"/>
        <v/>
      </c>
      <c r="Z54" s="15"/>
      <c r="AD54" s="16" t="str">
        <f t="shared" si="6"/>
        <v>102</v>
      </c>
      <c r="AE54" s="28" t="str">
        <f t="shared" si="7"/>
        <v>MATHS/PH-CH</v>
      </c>
      <c r="AF54" s="3" t="str">
        <f t="shared" si="8"/>
        <v>MATHS</v>
      </c>
      <c r="AG54" s="3" t="str">
        <f t="shared" si="9"/>
        <v>PH-CH</v>
      </c>
    </row>
    <row r="55" spans="1:33" s="3" customFormat="1" x14ac:dyDescent="0.25">
      <c r="A55" s="1" t="str">
        <f>"101"</f>
        <v>101</v>
      </c>
      <c r="B55" s="2"/>
      <c r="C55" s="1" t="s">
        <v>15</v>
      </c>
      <c r="D55" s="1" t="s">
        <v>21</v>
      </c>
      <c r="E55" s="13" t="s">
        <v>31</v>
      </c>
      <c r="F55" s="13" t="s">
        <v>24</v>
      </c>
      <c r="G55" s="13" t="s">
        <v>17</v>
      </c>
      <c r="H55" s="4" t="s">
        <v>24</v>
      </c>
      <c r="I55" s="5" t="s">
        <v>41</v>
      </c>
      <c r="J55" s="6"/>
      <c r="K55" s="7"/>
      <c r="L55" s="1"/>
      <c r="M55" s="1"/>
      <c r="N55" s="1"/>
      <c r="O55" s="31"/>
      <c r="P55" s="52" t="s">
        <v>31</v>
      </c>
      <c r="Q55" s="53" t="s">
        <v>24</v>
      </c>
      <c r="R55" s="53" t="s">
        <v>17</v>
      </c>
      <c r="S55" s="54" t="s">
        <v>24</v>
      </c>
      <c r="T55" s="51" t="str">
        <f t="shared" si="5"/>
        <v>AGL 8/SVT</v>
      </c>
      <c r="U55" s="40">
        <f t="shared" si="0"/>
        <v>55</v>
      </c>
      <c r="V55" s="41" t="str">
        <f t="shared" si="1"/>
        <v/>
      </c>
      <c r="W55" s="42" t="str">
        <f t="shared" si="2"/>
        <v/>
      </c>
      <c r="X55" s="42" t="str">
        <f t="shared" si="3"/>
        <v/>
      </c>
      <c r="Y55" s="43" t="str">
        <f t="shared" si="4"/>
        <v/>
      </c>
      <c r="Z55" s="15"/>
      <c r="AD55" s="16" t="str">
        <f t="shared" si="6"/>
        <v>101</v>
      </c>
      <c r="AE55" s="28" t="str">
        <f t="shared" si="7"/>
        <v>AGL 8/SVT</v>
      </c>
      <c r="AF55" s="3" t="str">
        <f t="shared" si="8"/>
        <v>AGL 8</v>
      </c>
      <c r="AG55" s="3" t="str">
        <f t="shared" si="9"/>
        <v>SVT</v>
      </c>
    </row>
    <row r="56" spans="1:33" s="3" customFormat="1" x14ac:dyDescent="0.25">
      <c r="A56" s="1" t="str">
        <f>"105"</f>
        <v>105</v>
      </c>
      <c r="B56" s="2"/>
      <c r="C56" s="1" t="s">
        <v>15</v>
      </c>
      <c r="D56" s="1" t="s">
        <v>33</v>
      </c>
      <c r="E56" s="13" t="s">
        <v>23</v>
      </c>
      <c r="F56" s="13" t="s">
        <v>17</v>
      </c>
      <c r="G56" s="13" t="s">
        <v>18</v>
      </c>
      <c r="H56" s="4" t="s">
        <v>23</v>
      </c>
      <c r="I56" s="5"/>
      <c r="J56" s="6"/>
      <c r="K56" s="8" t="s">
        <v>28</v>
      </c>
      <c r="L56" s="1"/>
      <c r="M56" s="1"/>
      <c r="N56" s="1" t="s">
        <v>48</v>
      </c>
      <c r="O56" s="31" t="s">
        <v>44</v>
      </c>
      <c r="P56" s="52" t="s">
        <v>23</v>
      </c>
      <c r="Q56" s="53" t="s">
        <v>17</v>
      </c>
      <c r="R56" s="53" t="s">
        <v>18</v>
      </c>
      <c r="S56" s="54" t="s">
        <v>23</v>
      </c>
      <c r="T56" s="51" t="str">
        <f t="shared" si="5"/>
        <v>HGGSP/SES</v>
      </c>
      <c r="U56" s="40" t="str">
        <f t="shared" si="0"/>
        <v/>
      </c>
      <c r="V56" s="41" t="str">
        <f t="shared" si="1"/>
        <v/>
      </c>
      <c r="W56" s="42" t="str">
        <f t="shared" si="2"/>
        <v/>
      </c>
      <c r="X56" s="42" t="str">
        <f t="shared" si="3"/>
        <v/>
      </c>
      <c r="Y56" s="43" t="str">
        <f t="shared" si="4"/>
        <v/>
      </c>
      <c r="Z56" s="15"/>
      <c r="AD56" s="16" t="str">
        <f t="shared" si="6"/>
        <v>105</v>
      </c>
      <c r="AE56" s="28" t="str">
        <f t="shared" si="7"/>
        <v>HGGSP/SES</v>
      </c>
      <c r="AF56" s="3" t="str">
        <f t="shared" si="8"/>
        <v>HGGSP</v>
      </c>
      <c r="AG56" s="3" t="str">
        <f t="shared" si="9"/>
        <v>SES</v>
      </c>
    </row>
    <row r="57" spans="1:33" s="3" customFormat="1" x14ac:dyDescent="0.25">
      <c r="A57" s="1" t="str">
        <f>"105"</f>
        <v>105</v>
      </c>
      <c r="B57" s="2"/>
      <c r="C57" s="1" t="s">
        <v>15</v>
      </c>
      <c r="D57" s="1" t="s">
        <v>29</v>
      </c>
      <c r="E57" s="13" t="s">
        <v>23</v>
      </c>
      <c r="F57" s="13" t="s">
        <v>22</v>
      </c>
      <c r="G57" s="13" t="s">
        <v>24</v>
      </c>
      <c r="H57" s="4" t="s">
        <v>24</v>
      </c>
      <c r="I57" s="5"/>
      <c r="J57" s="6" t="s">
        <v>25</v>
      </c>
      <c r="K57" s="7"/>
      <c r="L57" s="1"/>
      <c r="M57" s="1"/>
      <c r="N57" s="1"/>
      <c r="O57" s="31"/>
      <c r="P57" s="52" t="s">
        <v>23</v>
      </c>
      <c r="Q57" s="53" t="s">
        <v>22</v>
      </c>
      <c r="R57" s="53" t="s">
        <v>24</v>
      </c>
      <c r="S57" s="54" t="s">
        <v>24</v>
      </c>
      <c r="T57" s="51" t="str">
        <f t="shared" si="5"/>
        <v>MATHS/PH-CH</v>
      </c>
      <c r="U57" s="40" t="str">
        <f t="shared" si="0"/>
        <v/>
      </c>
      <c r="V57" s="41" t="str">
        <f t="shared" si="1"/>
        <v/>
      </c>
      <c r="W57" s="42" t="str">
        <f t="shared" si="2"/>
        <v/>
      </c>
      <c r="X57" s="42" t="str">
        <f t="shared" si="3"/>
        <v/>
      </c>
      <c r="Y57" s="43" t="str">
        <f t="shared" si="4"/>
        <v/>
      </c>
      <c r="Z57" s="15"/>
      <c r="AD57" s="16" t="str">
        <f t="shared" si="6"/>
        <v>105</v>
      </c>
      <c r="AE57" s="28" t="str">
        <f t="shared" si="7"/>
        <v>MATHS/PH-CH</v>
      </c>
      <c r="AF57" s="3" t="str">
        <f t="shared" si="8"/>
        <v>MATHS</v>
      </c>
      <c r="AG57" s="3" t="str">
        <f t="shared" si="9"/>
        <v>PH-CH</v>
      </c>
    </row>
    <row r="58" spans="1:33" s="3" customFormat="1" x14ac:dyDescent="0.25">
      <c r="A58" s="1" t="str">
        <f>"111"</f>
        <v>111</v>
      </c>
      <c r="B58" s="2"/>
      <c r="C58" s="1" t="s">
        <v>15</v>
      </c>
      <c r="D58" s="1" t="s">
        <v>29</v>
      </c>
      <c r="E58" s="13" t="s">
        <v>23</v>
      </c>
      <c r="F58" s="13" t="s">
        <v>18</v>
      </c>
      <c r="G58" s="13" t="s">
        <v>17</v>
      </c>
      <c r="H58" s="4" t="s">
        <v>17</v>
      </c>
      <c r="I58" s="5"/>
      <c r="J58" s="6"/>
      <c r="K58" s="1"/>
      <c r="L58" s="1"/>
      <c r="M58" s="1"/>
      <c r="N58" s="1"/>
      <c r="O58" s="31"/>
      <c r="P58" s="52" t="s">
        <v>23</v>
      </c>
      <c r="Q58" s="53" t="s">
        <v>18</v>
      </c>
      <c r="R58" s="53" t="s">
        <v>17</v>
      </c>
      <c r="S58" s="54" t="s">
        <v>17</v>
      </c>
      <c r="T58" s="51" t="str">
        <f t="shared" si="5"/>
        <v>MATHS/SES</v>
      </c>
      <c r="U58" s="40" t="str">
        <f t="shared" si="0"/>
        <v/>
      </c>
      <c r="V58" s="41" t="str">
        <f t="shared" si="1"/>
        <v/>
      </c>
      <c r="W58" s="42" t="str">
        <f t="shared" si="2"/>
        <v/>
      </c>
      <c r="X58" s="42" t="str">
        <f t="shared" si="3"/>
        <v/>
      </c>
      <c r="Y58" s="43" t="str">
        <f t="shared" si="4"/>
        <v/>
      </c>
      <c r="Z58" s="15"/>
      <c r="AD58" s="16" t="str">
        <f t="shared" si="6"/>
        <v>111</v>
      </c>
      <c r="AE58" s="28" t="str">
        <f t="shared" si="7"/>
        <v>MATHS/SES</v>
      </c>
      <c r="AF58" s="3" t="str">
        <f t="shared" si="8"/>
        <v>MATHS</v>
      </c>
      <c r="AG58" s="3" t="str">
        <f t="shared" si="9"/>
        <v>SES</v>
      </c>
    </row>
    <row r="59" spans="1:33" s="3" customFormat="1" x14ac:dyDescent="0.25">
      <c r="A59" s="1" t="str">
        <f>"111"</f>
        <v>111</v>
      </c>
      <c r="B59" s="2"/>
      <c r="C59" s="1" t="s">
        <v>15</v>
      </c>
      <c r="D59" s="1" t="s">
        <v>29</v>
      </c>
      <c r="E59" s="13" t="s">
        <v>17</v>
      </c>
      <c r="F59" s="13" t="s">
        <v>18</v>
      </c>
      <c r="G59" s="13" t="s">
        <v>23</v>
      </c>
      <c r="H59" s="4" t="s">
        <v>23</v>
      </c>
      <c r="I59" s="5"/>
      <c r="J59" s="6"/>
      <c r="K59" s="8" t="s">
        <v>28</v>
      </c>
      <c r="L59" s="1" t="s">
        <v>26</v>
      </c>
      <c r="M59" s="1"/>
      <c r="N59" s="1" t="s">
        <v>48</v>
      </c>
      <c r="O59" s="31" t="s">
        <v>44</v>
      </c>
      <c r="P59" s="52" t="s">
        <v>17</v>
      </c>
      <c r="Q59" s="53" t="s">
        <v>18</v>
      </c>
      <c r="R59" s="53" t="s">
        <v>23</v>
      </c>
      <c r="S59" s="54" t="s">
        <v>23</v>
      </c>
      <c r="T59" s="51" t="str">
        <f t="shared" si="5"/>
        <v>HGGSP/SES</v>
      </c>
      <c r="U59" s="40" t="str">
        <f t="shared" si="0"/>
        <v/>
      </c>
      <c r="V59" s="41" t="str">
        <f t="shared" si="1"/>
        <v/>
      </c>
      <c r="W59" s="42" t="str">
        <f t="shared" si="2"/>
        <v/>
      </c>
      <c r="X59" s="42" t="str">
        <f t="shared" si="3"/>
        <v/>
      </c>
      <c r="Y59" s="43" t="str">
        <f t="shared" si="4"/>
        <v/>
      </c>
      <c r="Z59" s="15"/>
      <c r="AD59" s="16" t="str">
        <f t="shared" si="6"/>
        <v>111</v>
      </c>
      <c r="AE59" s="28" t="str">
        <f t="shared" si="7"/>
        <v>HGGSP/SES</v>
      </c>
      <c r="AF59" s="3" t="str">
        <f t="shared" si="8"/>
        <v>HGGSP</v>
      </c>
      <c r="AG59" s="3" t="str">
        <f t="shared" si="9"/>
        <v>SES</v>
      </c>
    </row>
    <row r="60" spans="1:33" s="3" customFormat="1" x14ac:dyDescent="0.25">
      <c r="A60" s="1" t="str">
        <f>"110"</f>
        <v>110</v>
      </c>
      <c r="B60" s="2"/>
      <c r="C60" s="1" t="s">
        <v>15</v>
      </c>
      <c r="D60" s="1" t="s">
        <v>21</v>
      </c>
      <c r="E60" s="13" t="s">
        <v>23</v>
      </c>
      <c r="F60" s="13" t="s">
        <v>24</v>
      </c>
      <c r="G60" s="13" t="s">
        <v>18</v>
      </c>
      <c r="H60" s="4" t="s">
        <v>23</v>
      </c>
      <c r="I60" s="5"/>
      <c r="J60" s="6"/>
      <c r="K60" s="7"/>
      <c r="L60" s="1" t="s">
        <v>26</v>
      </c>
      <c r="M60" s="1"/>
      <c r="N60" s="1"/>
      <c r="O60" s="31" t="s">
        <v>49</v>
      </c>
      <c r="P60" s="52" t="s">
        <v>23</v>
      </c>
      <c r="Q60" s="53" t="s">
        <v>24</v>
      </c>
      <c r="R60" s="53" t="s">
        <v>18</v>
      </c>
      <c r="S60" s="54" t="s">
        <v>23</v>
      </c>
      <c r="T60" s="51" t="str">
        <f t="shared" si="5"/>
        <v>SES/SVT</v>
      </c>
      <c r="U60" s="40">
        <f t="shared" si="0"/>
        <v>60</v>
      </c>
      <c r="V60" s="41" t="str">
        <f t="shared" si="1"/>
        <v/>
      </c>
      <c r="W60" s="42" t="str">
        <f t="shared" si="2"/>
        <v/>
      </c>
      <c r="X60" s="42" t="str">
        <f t="shared" si="3"/>
        <v/>
      </c>
      <c r="Y60" s="43" t="str">
        <f t="shared" si="4"/>
        <v/>
      </c>
      <c r="Z60" s="15"/>
      <c r="AD60" s="16" t="str">
        <f t="shared" si="6"/>
        <v>110</v>
      </c>
      <c r="AE60" s="28" t="str">
        <f t="shared" si="7"/>
        <v>SES/SVT</v>
      </c>
      <c r="AF60" s="3" t="str">
        <f t="shared" si="8"/>
        <v>SES</v>
      </c>
      <c r="AG60" s="3" t="str">
        <f t="shared" si="9"/>
        <v>SVT</v>
      </c>
    </row>
    <row r="61" spans="1:33" s="3" customFormat="1" x14ac:dyDescent="0.25">
      <c r="A61" s="1" t="str">
        <f>"106"</f>
        <v>106</v>
      </c>
      <c r="B61" s="2"/>
      <c r="C61" s="1" t="s">
        <v>15</v>
      </c>
      <c r="D61" s="1" t="s">
        <v>16</v>
      </c>
      <c r="E61" s="13" t="s">
        <v>23</v>
      </c>
      <c r="F61" s="13" t="s">
        <v>24</v>
      </c>
      <c r="G61" s="13" t="s">
        <v>22</v>
      </c>
      <c r="H61" s="4" t="s">
        <v>22</v>
      </c>
      <c r="I61" s="5"/>
      <c r="J61" s="6"/>
      <c r="K61" s="7"/>
      <c r="L61" s="1"/>
      <c r="M61" s="1"/>
      <c r="N61" s="1"/>
      <c r="O61" s="31"/>
      <c r="P61" s="52" t="s">
        <v>23</v>
      </c>
      <c r="Q61" s="53" t="s">
        <v>24</v>
      </c>
      <c r="R61" s="53" t="s">
        <v>22</v>
      </c>
      <c r="S61" s="54" t="s">
        <v>22</v>
      </c>
      <c r="T61" s="51" t="str">
        <f t="shared" si="5"/>
        <v>MATHS/SVT</v>
      </c>
      <c r="U61" s="40" t="str">
        <f t="shared" si="0"/>
        <v/>
      </c>
      <c r="V61" s="41" t="str">
        <f t="shared" si="1"/>
        <v/>
      </c>
      <c r="W61" s="42" t="str">
        <f t="shared" si="2"/>
        <v/>
      </c>
      <c r="X61" s="42" t="str">
        <f t="shared" si="3"/>
        <v/>
      </c>
      <c r="Y61" s="43" t="str">
        <f t="shared" si="4"/>
        <v/>
      </c>
      <c r="Z61" s="15"/>
      <c r="AD61" s="16" t="str">
        <f t="shared" si="6"/>
        <v>106</v>
      </c>
      <c r="AE61" s="28" t="str">
        <f t="shared" si="7"/>
        <v>MATHS/SVT</v>
      </c>
      <c r="AF61" s="3" t="str">
        <f t="shared" si="8"/>
        <v>MATHS</v>
      </c>
      <c r="AG61" s="3" t="str">
        <f t="shared" si="9"/>
        <v>SVT</v>
      </c>
    </row>
    <row r="62" spans="1:33" s="3" customFormat="1" x14ac:dyDescent="0.25">
      <c r="A62" s="1" t="str">
        <f>"111"</f>
        <v>111</v>
      </c>
      <c r="B62" s="2"/>
      <c r="C62" s="1" t="s">
        <v>15</v>
      </c>
      <c r="D62" s="1" t="s">
        <v>29</v>
      </c>
      <c r="E62" s="13" t="s">
        <v>23</v>
      </c>
      <c r="F62" s="13" t="s">
        <v>22</v>
      </c>
      <c r="G62" s="13" t="s">
        <v>24</v>
      </c>
      <c r="H62" s="4" t="s">
        <v>24</v>
      </c>
      <c r="I62" s="5"/>
      <c r="J62" s="6" t="s">
        <v>25</v>
      </c>
      <c r="K62" s="1"/>
      <c r="L62" s="1" t="s">
        <v>26</v>
      </c>
      <c r="M62" s="1"/>
      <c r="N62" s="1"/>
      <c r="O62" s="31"/>
      <c r="P62" s="52" t="s">
        <v>23</v>
      </c>
      <c r="Q62" s="53" t="s">
        <v>22</v>
      </c>
      <c r="R62" s="53" t="s">
        <v>24</v>
      </c>
      <c r="S62" s="54" t="s">
        <v>24</v>
      </c>
      <c r="T62" s="51" t="str">
        <f t="shared" si="5"/>
        <v>MATHS/PH-CH</v>
      </c>
      <c r="U62" s="40" t="str">
        <f t="shared" si="0"/>
        <v/>
      </c>
      <c r="V62" s="41" t="str">
        <f t="shared" si="1"/>
        <v/>
      </c>
      <c r="W62" s="42" t="str">
        <f t="shared" si="2"/>
        <v/>
      </c>
      <c r="X62" s="42" t="str">
        <f t="shared" si="3"/>
        <v/>
      </c>
      <c r="Y62" s="43" t="str">
        <f t="shared" si="4"/>
        <v/>
      </c>
      <c r="Z62" s="15"/>
      <c r="AD62" s="16" t="str">
        <f t="shared" si="6"/>
        <v>111</v>
      </c>
      <c r="AE62" s="28" t="str">
        <f t="shared" si="7"/>
        <v>MATHS/PH-CH</v>
      </c>
      <c r="AF62" s="3" t="str">
        <f t="shared" si="8"/>
        <v>MATHS</v>
      </c>
      <c r="AG62" s="3" t="str">
        <f t="shared" si="9"/>
        <v>PH-CH</v>
      </c>
    </row>
    <row r="63" spans="1:33" s="3" customFormat="1" x14ac:dyDescent="0.25">
      <c r="A63" s="1" t="str">
        <f>"104"</f>
        <v>104</v>
      </c>
      <c r="B63" s="2"/>
      <c r="C63" s="1" t="s">
        <v>15</v>
      </c>
      <c r="D63" s="1" t="s">
        <v>29</v>
      </c>
      <c r="E63" s="13" t="s">
        <v>30</v>
      </c>
      <c r="F63" s="13" t="s">
        <v>31</v>
      </c>
      <c r="G63" s="13" t="s">
        <v>17</v>
      </c>
      <c r="H63" s="4" t="s">
        <v>31</v>
      </c>
      <c r="I63" s="5"/>
      <c r="J63" s="6"/>
      <c r="K63" s="7"/>
      <c r="L63" s="1"/>
      <c r="M63" s="1"/>
      <c r="N63" s="1"/>
      <c r="O63" s="31"/>
      <c r="P63" s="52" t="s">
        <v>30</v>
      </c>
      <c r="Q63" s="53" t="s">
        <v>31</v>
      </c>
      <c r="R63" s="53" t="s">
        <v>17</v>
      </c>
      <c r="S63" s="54" t="s">
        <v>31</v>
      </c>
      <c r="T63" s="51" t="str">
        <f t="shared" si="5"/>
        <v>MATHS/THEAT</v>
      </c>
      <c r="U63" s="40">
        <f t="shared" si="0"/>
        <v>63</v>
      </c>
      <c r="V63" s="41" t="str">
        <f t="shared" si="1"/>
        <v/>
      </c>
      <c r="W63" s="42" t="str">
        <f t="shared" si="2"/>
        <v/>
      </c>
      <c r="X63" s="42" t="str">
        <f t="shared" si="3"/>
        <v/>
      </c>
      <c r="Y63" s="43" t="str">
        <f t="shared" si="4"/>
        <v/>
      </c>
      <c r="Z63" s="15"/>
      <c r="AD63" s="16" t="str">
        <f t="shared" si="6"/>
        <v>104</v>
      </c>
      <c r="AE63" s="28" t="str">
        <f t="shared" si="7"/>
        <v>MATHS/THEAT</v>
      </c>
      <c r="AF63" s="3" t="str">
        <f t="shared" si="8"/>
        <v>MATHS</v>
      </c>
      <c r="AG63" s="3" t="str">
        <f t="shared" si="9"/>
        <v>THEAT</v>
      </c>
    </row>
    <row r="64" spans="1:33" s="3" customFormat="1" x14ac:dyDescent="0.25">
      <c r="A64" s="1" t="str">
        <f>"107"</f>
        <v>107</v>
      </c>
      <c r="B64" s="2"/>
      <c r="C64" s="1" t="s">
        <v>15</v>
      </c>
      <c r="D64" s="1" t="s">
        <v>29</v>
      </c>
      <c r="E64" s="13" t="s">
        <v>23</v>
      </c>
      <c r="F64" s="13" t="s">
        <v>18</v>
      </c>
      <c r="G64" s="13" t="s">
        <v>24</v>
      </c>
      <c r="H64" s="4" t="s">
        <v>23</v>
      </c>
      <c r="I64" s="5"/>
      <c r="J64" s="6"/>
      <c r="K64" s="7"/>
      <c r="L64" s="1"/>
      <c r="M64" s="1"/>
      <c r="N64" s="1"/>
      <c r="O64" s="31" t="s">
        <v>52</v>
      </c>
      <c r="P64" s="52" t="s">
        <v>23</v>
      </c>
      <c r="Q64" s="53" t="s">
        <v>18</v>
      </c>
      <c r="R64" s="53" t="s">
        <v>24</v>
      </c>
      <c r="S64" s="54" t="s">
        <v>23</v>
      </c>
      <c r="T64" s="51" t="str">
        <f t="shared" si="5"/>
        <v>SES/SVT</v>
      </c>
      <c r="U64" s="40" t="str">
        <f t="shared" si="0"/>
        <v/>
      </c>
      <c r="V64" s="41" t="str">
        <f t="shared" si="1"/>
        <v/>
      </c>
      <c r="W64" s="42" t="str">
        <f t="shared" si="2"/>
        <v/>
      </c>
      <c r="X64" s="42" t="str">
        <f t="shared" si="3"/>
        <v/>
      </c>
      <c r="Y64" s="43" t="str">
        <f t="shared" si="4"/>
        <v/>
      </c>
      <c r="Z64" s="15"/>
      <c r="AD64" s="16" t="str">
        <f t="shared" si="6"/>
        <v>107</v>
      </c>
      <c r="AE64" s="28" t="str">
        <f t="shared" si="7"/>
        <v>SES/SVT</v>
      </c>
      <c r="AF64" s="3" t="str">
        <f t="shared" si="8"/>
        <v>SES</v>
      </c>
      <c r="AG64" s="3" t="str">
        <f t="shared" si="9"/>
        <v>SVT</v>
      </c>
    </row>
    <row r="65" spans="1:33" s="3" customFormat="1" x14ac:dyDescent="0.25">
      <c r="A65" s="1" t="str">
        <f>"106"</f>
        <v>106</v>
      </c>
      <c r="B65" s="2"/>
      <c r="C65" s="1" t="s">
        <v>15</v>
      </c>
      <c r="D65" s="1" t="s">
        <v>29</v>
      </c>
      <c r="E65" s="13" t="s">
        <v>18</v>
      </c>
      <c r="F65" s="13" t="s">
        <v>19</v>
      </c>
      <c r="G65" s="13" t="s">
        <v>23</v>
      </c>
      <c r="H65" s="4" t="s">
        <v>23</v>
      </c>
      <c r="I65" s="5"/>
      <c r="J65" s="6"/>
      <c r="K65" s="7"/>
      <c r="L65" s="1"/>
      <c r="M65" s="1" t="s">
        <v>30</v>
      </c>
      <c r="N65" s="1"/>
      <c r="O65" s="31"/>
      <c r="P65" s="52" t="s">
        <v>18</v>
      </c>
      <c r="Q65" s="53" t="s">
        <v>19</v>
      </c>
      <c r="R65" s="53" t="s">
        <v>23</v>
      </c>
      <c r="S65" s="54" t="s">
        <v>23</v>
      </c>
      <c r="T65" s="51" t="str">
        <f t="shared" si="5"/>
        <v>HLPHI/SES</v>
      </c>
      <c r="U65" s="40" t="str">
        <f t="shared" si="0"/>
        <v/>
      </c>
      <c r="V65" s="41" t="str">
        <f t="shared" si="1"/>
        <v/>
      </c>
      <c r="W65" s="42" t="str">
        <f t="shared" si="2"/>
        <v/>
      </c>
      <c r="X65" s="42" t="str">
        <f t="shared" si="3"/>
        <v/>
      </c>
      <c r="Y65" s="43" t="str">
        <f t="shared" si="4"/>
        <v/>
      </c>
      <c r="Z65" s="15"/>
      <c r="AD65" s="16" t="str">
        <f t="shared" si="6"/>
        <v>106</v>
      </c>
      <c r="AE65" s="28" t="str">
        <f t="shared" si="7"/>
        <v>HLPHI/SES</v>
      </c>
      <c r="AF65" s="3" t="str">
        <f t="shared" si="8"/>
        <v>HLPHI</v>
      </c>
      <c r="AG65" s="3" t="str">
        <f t="shared" si="9"/>
        <v>SES</v>
      </c>
    </row>
    <row r="66" spans="1:33" s="3" customFormat="1" x14ac:dyDescent="0.25">
      <c r="A66" s="1" t="str">
        <f>"108"</f>
        <v>108</v>
      </c>
      <c r="B66" s="2"/>
      <c r="C66" s="1" t="s">
        <v>15</v>
      </c>
      <c r="D66" s="1" t="s">
        <v>29</v>
      </c>
      <c r="E66" s="13" t="s">
        <v>23</v>
      </c>
      <c r="F66" s="13" t="s">
        <v>18</v>
      </c>
      <c r="G66" s="13" t="s">
        <v>17</v>
      </c>
      <c r="H66" s="4" t="s">
        <v>17</v>
      </c>
      <c r="I66" s="5"/>
      <c r="J66" s="6" t="s">
        <v>25</v>
      </c>
      <c r="K66" s="7"/>
      <c r="L66" s="1"/>
      <c r="M66" s="1"/>
      <c r="N66" s="1" t="s">
        <v>48</v>
      </c>
      <c r="O66" s="31" t="s">
        <v>44</v>
      </c>
      <c r="P66" s="52" t="s">
        <v>23</v>
      </c>
      <c r="Q66" s="53" t="s">
        <v>18</v>
      </c>
      <c r="R66" s="53" t="s">
        <v>17</v>
      </c>
      <c r="S66" s="54" t="s">
        <v>17</v>
      </c>
      <c r="T66" s="51" t="str">
        <f t="shared" si="5"/>
        <v>MATHS/SES</v>
      </c>
      <c r="U66" s="40" t="str">
        <f t="shared" si="0"/>
        <v/>
      </c>
      <c r="V66" s="41" t="str">
        <f t="shared" si="1"/>
        <v/>
      </c>
      <c r="W66" s="42" t="str">
        <f t="shared" si="2"/>
        <v/>
      </c>
      <c r="X66" s="42" t="str">
        <f t="shared" si="3"/>
        <v/>
      </c>
      <c r="Y66" s="43" t="str">
        <f t="shared" si="4"/>
        <v/>
      </c>
      <c r="Z66" s="15"/>
      <c r="AD66" s="16" t="str">
        <f t="shared" si="6"/>
        <v>108</v>
      </c>
      <c r="AE66" s="28" t="str">
        <f t="shared" si="7"/>
        <v>MATHS/SES</v>
      </c>
      <c r="AF66" s="3" t="str">
        <f t="shared" si="8"/>
        <v>MATHS</v>
      </c>
      <c r="AG66" s="3" t="str">
        <f t="shared" si="9"/>
        <v>SES</v>
      </c>
    </row>
    <row r="67" spans="1:33" s="3" customFormat="1" x14ac:dyDescent="0.25">
      <c r="A67" s="1" t="str">
        <f>"101"</f>
        <v>101</v>
      </c>
      <c r="B67" s="2"/>
      <c r="C67" s="1" t="s">
        <v>15</v>
      </c>
      <c r="D67" s="1" t="s">
        <v>29</v>
      </c>
      <c r="E67" s="13" t="s">
        <v>17</v>
      </c>
      <c r="F67" s="13" t="s">
        <v>31</v>
      </c>
      <c r="G67" s="13" t="s">
        <v>19</v>
      </c>
      <c r="H67" s="4" t="s">
        <v>19</v>
      </c>
      <c r="I67" s="5" t="s">
        <v>41</v>
      </c>
      <c r="J67" s="6"/>
      <c r="K67" s="7"/>
      <c r="L67" s="1"/>
      <c r="M67" s="1" t="s">
        <v>37</v>
      </c>
      <c r="N67" s="1"/>
      <c r="O67" s="31"/>
      <c r="P67" s="52" t="s">
        <v>17</v>
      </c>
      <c r="Q67" s="53" t="s">
        <v>31</v>
      </c>
      <c r="R67" s="53" t="s">
        <v>19</v>
      </c>
      <c r="S67" s="54" t="s">
        <v>19</v>
      </c>
      <c r="T67" s="51" t="str">
        <f t="shared" si="5"/>
        <v>AGL 8/HGGSP</v>
      </c>
      <c r="U67" s="40" t="str">
        <f t="shared" ref="U67:U130" si="10">IF(MATCH(T67,T:T,0)=ROW(),ROW(),"")</f>
        <v/>
      </c>
      <c r="V67" s="41" t="str">
        <f t="shared" ref="V67:V130" si="11">IFERROR(SMALL(U:U,ROW()-1),"")</f>
        <v/>
      </c>
      <c r="W67" s="42" t="str">
        <f t="shared" ref="W67:W130" si="12">IF(V67="","",LEFT(INDEX(T:T,V67),SEARCH("/",INDEX(T:T,V67))-1))</f>
        <v/>
      </c>
      <c r="X67" s="42" t="str">
        <f t="shared" ref="X67:X130" si="13">IF(V67="","",MID(INDEX(T:T,V67),SEARCH("/",INDEX(T:T,V67))+1,99))</f>
        <v/>
      </c>
      <c r="Y67" s="43" t="str">
        <f t="shared" ref="Y67:Y130" si="14">IF(V67="","",COUNTIF(T:T,INDEX(T:T,V67)))</f>
        <v/>
      </c>
      <c r="Z67" s="15"/>
      <c r="AD67" s="16" t="str">
        <f t="shared" si="6"/>
        <v>101</v>
      </c>
      <c r="AE67" s="28" t="str">
        <f t="shared" si="7"/>
        <v>AGL 8/HGGSP</v>
      </c>
      <c r="AF67" s="3" t="str">
        <f t="shared" si="8"/>
        <v>AGL 8</v>
      </c>
      <c r="AG67" s="3" t="str">
        <f t="shared" si="9"/>
        <v>HGGSP</v>
      </c>
    </row>
    <row r="68" spans="1:33" s="3" customFormat="1" x14ac:dyDescent="0.25">
      <c r="A68" s="1" t="str">
        <f>"108"</f>
        <v>108</v>
      </c>
      <c r="B68" s="2"/>
      <c r="C68" s="1" t="s">
        <v>15</v>
      </c>
      <c r="D68" s="1" t="s">
        <v>21</v>
      </c>
      <c r="E68" s="13" t="s">
        <v>18</v>
      </c>
      <c r="F68" s="13" t="s">
        <v>23</v>
      </c>
      <c r="G68" s="13" t="s">
        <v>17</v>
      </c>
      <c r="H68" s="4" t="s">
        <v>23</v>
      </c>
      <c r="I68" s="5"/>
      <c r="J68" s="6"/>
      <c r="K68" s="8" t="s">
        <v>28</v>
      </c>
      <c r="L68" s="1"/>
      <c r="M68" s="1"/>
      <c r="N68" s="1"/>
      <c r="O68" s="31"/>
      <c r="P68" s="52" t="s">
        <v>18</v>
      </c>
      <c r="Q68" s="53" t="s">
        <v>23</v>
      </c>
      <c r="R68" s="53" t="s">
        <v>17</v>
      </c>
      <c r="S68" s="54" t="s">
        <v>23</v>
      </c>
      <c r="T68" s="51" t="str">
        <f t="shared" ref="T68:T131" si="15">IF(P68=S68,IF(Q68&lt;=R68,Q68,R68),IF(Q68=S68,IF(P68&lt;=R68,P68,R70),IF(P68&lt;=Q68,P68,Q68))) &amp; "/" &amp; IF(P68=S68,IF(Q68&gt;=R68,Q68,R68),IF(Q68=S68,IF(P68&gt;=R68,P68,R70),IF(P68&gt;=Q68,P68,Q68)))</f>
        <v>SVT/SES</v>
      </c>
      <c r="U68" s="40">
        <f t="shared" si="10"/>
        <v>68</v>
      </c>
      <c r="V68" s="41" t="str">
        <f t="shared" si="11"/>
        <v/>
      </c>
      <c r="W68" s="42" t="str">
        <f t="shared" si="12"/>
        <v/>
      </c>
      <c r="X68" s="42" t="str">
        <f t="shared" si="13"/>
        <v/>
      </c>
      <c r="Y68" s="43" t="str">
        <f t="shared" si="14"/>
        <v/>
      </c>
      <c r="Z68" s="15"/>
      <c r="AD68" s="16" t="str">
        <f t="shared" ref="AD68:AD131" si="16">A68</f>
        <v>108</v>
      </c>
      <c r="AE68" s="28" t="str">
        <f t="shared" ref="AE68:AE131" si="17">T68</f>
        <v>SVT/SES</v>
      </c>
      <c r="AF68" s="3" t="str">
        <f t="shared" ref="AF68:AF131" si="18">LEFT(T68,SEARCH("/",T68)-1)</f>
        <v>SVT</v>
      </c>
      <c r="AG68" s="3" t="str">
        <f t="shared" ref="AG68:AG131" si="19">MID(T68,SEARCH("/",T68)+1,99)</f>
        <v>SES</v>
      </c>
    </row>
    <row r="69" spans="1:33" s="3" customFormat="1" x14ac:dyDescent="0.25">
      <c r="A69" s="1" t="str">
        <f>"105"</f>
        <v>105</v>
      </c>
      <c r="B69" s="2"/>
      <c r="C69" s="1" t="s">
        <v>15</v>
      </c>
      <c r="D69" s="1" t="s">
        <v>33</v>
      </c>
      <c r="E69" s="13" t="s">
        <v>22</v>
      </c>
      <c r="F69" s="13" t="s">
        <v>24</v>
      </c>
      <c r="G69" s="13" t="s">
        <v>18</v>
      </c>
      <c r="H69" s="4" t="s">
        <v>22</v>
      </c>
      <c r="I69" s="5"/>
      <c r="J69" s="6"/>
      <c r="K69" s="7"/>
      <c r="L69" s="1"/>
      <c r="M69" s="1"/>
      <c r="N69" s="1"/>
      <c r="O69" s="31"/>
      <c r="P69" s="52" t="s">
        <v>22</v>
      </c>
      <c r="Q69" s="53" t="s">
        <v>24</v>
      </c>
      <c r="R69" s="53" t="s">
        <v>18</v>
      </c>
      <c r="S69" s="54" t="s">
        <v>22</v>
      </c>
      <c r="T69" s="51" t="str">
        <f t="shared" si="15"/>
        <v>SES/SVT</v>
      </c>
      <c r="U69" s="40" t="str">
        <f t="shared" si="10"/>
        <v/>
      </c>
      <c r="V69" s="41" t="str">
        <f t="shared" si="11"/>
        <v/>
      </c>
      <c r="W69" s="42" t="str">
        <f t="shared" si="12"/>
        <v/>
      </c>
      <c r="X69" s="42" t="str">
        <f t="shared" si="13"/>
        <v/>
      </c>
      <c r="Y69" s="43" t="str">
        <f t="shared" si="14"/>
        <v/>
      </c>
      <c r="Z69" s="15"/>
      <c r="AD69" s="16" t="str">
        <f t="shared" si="16"/>
        <v>105</v>
      </c>
      <c r="AE69" s="28" t="str">
        <f t="shared" si="17"/>
        <v>SES/SVT</v>
      </c>
      <c r="AF69" s="3" t="str">
        <f t="shared" si="18"/>
        <v>SES</v>
      </c>
      <c r="AG69" s="3" t="str">
        <f t="shared" si="19"/>
        <v>SVT</v>
      </c>
    </row>
    <row r="70" spans="1:33" s="3" customFormat="1" x14ac:dyDescent="0.25">
      <c r="A70" s="1" t="str">
        <f>"107"</f>
        <v>107</v>
      </c>
      <c r="B70" s="2"/>
      <c r="C70" s="1" t="s">
        <v>15</v>
      </c>
      <c r="D70" s="1" t="s">
        <v>33</v>
      </c>
      <c r="E70" s="13" t="s">
        <v>23</v>
      </c>
      <c r="F70" s="13" t="s">
        <v>22</v>
      </c>
      <c r="G70" s="13" t="s">
        <v>24</v>
      </c>
      <c r="H70" s="4" t="s">
        <v>23</v>
      </c>
      <c r="I70" s="5"/>
      <c r="J70" s="6"/>
      <c r="K70" s="8" t="s">
        <v>28</v>
      </c>
      <c r="L70" s="1"/>
      <c r="M70" s="1"/>
      <c r="N70" s="1"/>
      <c r="O70" s="31"/>
      <c r="P70" s="52" t="s">
        <v>23</v>
      </c>
      <c r="Q70" s="53" t="s">
        <v>22</v>
      </c>
      <c r="R70" s="53" t="s">
        <v>24</v>
      </c>
      <c r="S70" s="54" t="s">
        <v>23</v>
      </c>
      <c r="T70" s="51" t="str">
        <f t="shared" si="15"/>
        <v>PH-CH/SVT</v>
      </c>
      <c r="U70" s="40" t="str">
        <f t="shared" si="10"/>
        <v/>
      </c>
      <c r="V70" s="41" t="str">
        <f t="shared" si="11"/>
        <v/>
      </c>
      <c r="W70" s="42" t="str">
        <f t="shared" si="12"/>
        <v/>
      </c>
      <c r="X70" s="42" t="str">
        <f t="shared" si="13"/>
        <v/>
      </c>
      <c r="Y70" s="43" t="str">
        <f t="shared" si="14"/>
        <v/>
      </c>
      <c r="Z70" s="15"/>
      <c r="AD70" s="16" t="str">
        <f t="shared" si="16"/>
        <v>107</v>
      </c>
      <c r="AE70" s="28" t="str">
        <f t="shared" si="17"/>
        <v>PH-CH/SVT</v>
      </c>
      <c r="AF70" s="3" t="str">
        <f t="shared" si="18"/>
        <v>PH-CH</v>
      </c>
      <c r="AG70" s="3" t="str">
        <f t="shared" si="19"/>
        <v>SVT</v>
      </c>
    </row>
    <row r="71" spans="1:33" s="3" customFormat="1" x14ac:dyDescent="0.25">
      <c r="A71" s="1" t="str">
        <f>"109"</f>
        <v>109</v>
      </c>
      <c r="B71" s="2"/>
      <c r="C71" s="1" t="s">
        <v>15</v>
      </c>
      <c r="D71" s="1" t="s">
        <v>16</v>
      </c>
      <c r="E71" s="13" t="s">
        <v>19</v>
      </c>
      <c r="F71" s="13" t="s">
        <v>31</v>
      </c>
      <c r="G71" s="13" t="s">
        <v>18</v>
      </c>
      <c r="H71" s="4" t="s">
        <v>19</v>
      </c>
      <c r="I71" s="5"/>
      <c r="J71" s="6"/>
      <c r="K71" s="1"/>
      <c r="L71" s="1"/>
      <c r="M71" s="1"/>
      <c r="N71" s="1"/>
      <c r="O71" s="31"/>
      <c r="P71" s="52" t="s">
        <v>19</v>
      </c>
      <c r="Q71" s="53" t="s">
        <v>31</v>
      </c>
      <c r="R71" s="53" t="s">
        <v>18</v>
      </c>
      <c r="S71" s="54" t="s">
        <v>19</v>
      </c>
      <c r="T71" s="51" t="str">
        <f t="shared" si="15"/>
        <v>AGL 8/SES</v>
      </c>
      <c r="U71" s="40">
        <f t="shared" si="10"/>
        <v>71</v>
      </c>
      <c r="V71" s="41" t="str">
        <f t="shared" si="11"/>
        <v/>
      </c>
      <c r="W71" s="42" t="str">
        <f t="shared" si="12"/>
        <v/>
      </c>
      <c r="X71" s="42" t="str">
        <f t="shared" si="13"/>
        <v/>
      </c>
      <c r="Y71" s="43" t="str">
        <f t="shared" si="14"/>
        <v/>
      </c>
      <c r="Z71" s="15"/>
      <c r="AD71" s="16" t="str">
        <f t="shared" si="16"/>
        <v>109</v>
      </c>
      <c r="AE71" s="28" t="str">
        <f t="shared" si="17"/>
        <v>AGL 8/SES</v>
      </c>
      <c r="AF71" s="3" t="str">
        <f t="shared" si="18"/>
        <v>AGL 8</v>
      </c>
      <c r="AG71" s="3" t="str">
        <f t="shared" si="19"/>
        <v>SES</v>
      </c>
    </row>
    <row r="72" spans="1:33" s="3" customFormat="1" x14ac:dyDescent="0.25">
      <c r="A72" s="1" t="str">
        <f>"110"</f>
        <v>110</v>
      </c>
      <c r="B72" s="2"/>
      <c r="C72" s="1" t="s">
        <v>15</v>
      </c>
      <c r="D72" s="1" t="s">
        <v>29</v>
      </c>
      <c r="E72" s="13" t="s">
        <v>18</v>
      </c>
      <c r="F72" s="13" t="s">
        <v>17</v>
      </c>
      <c r="G72" s="13" t="s">
        <v>19</v>
      </c>
      <c r="H72" s="4" t="s">
        <v>19</v>
      </c>
      <c r="I72" s="5"/>
      <c r="J72" s="6"/>
      <c r="K72" s="7"/>
      <c r="L72" s="1"/>
      <c r="M72" s="1"/>
      <c r="N72" s="1"/>
      <c r="O72" s="31"/>
      <c r="P72" s="52" t="s">
        <v>18</v>
      </c>
      <c r="Q72" s="53" t="s">
        <v>17</v>
      </c>
      <c r="R72" s="53" t="s">
        <v>19</v>
      </c>
      <c r="S72" s="54" t="s">
        <v>19</v>
      </c>
      <c r="T72" s="51" t="str">
        <f t="shared" si="15"/>
        <v>HGGSP/SES</v>
      </c>
      <c r="U72" s="40" t="str">
        <f t="shared" si="10"/>
        <v/>
      </c>
      <c r="V72" s="41" t="str">
        <f t="shared" si="11"/>
        <v/>
      </c>
      <c r="W72" s="42" t="str">
        <f t="shared" si="12"/>
        <v/>
      </c>
      <c r="X72" s="42" t="str">
        <f t="shared" si="13"/>
        <v/>
      </c>
      <c r="Y72" s="43" t="str">
        <f t="shared" si="14"/>
        <v/>
      </c>
      <c r="Z72" s="15"/>
      <c r="AD72" s="16" t="str">
        <f t="shared" si="16"/>
        <v>110</v>
      </c>
      <c r="AE72" s="28" t="str">
        <f t="shared" si="17"/>
        <v>HGGSP/SES</v>
      </c>
      <c r="AF72" s="3" t="str">
        <f t="shared" si="18"/>
        <v>HGGSP</v>
      </c>
      <c r="AG72" s="3" t="str">
        <f t="shared" si="19"/>
        <v>SES</v>
      </c>
    </row>
    <row r="73" spans="1:33" s="3" customFormat="1" x14ac:dyDescent="0.25">
      <c r="A73" s="1" t="str">
        <f>"108"</f>
        <v>108</v>
      </c>
      <c r="B73" s="2"/>
      <c r="C73" s="1" t="s">
        <v>15</v>
      </c>
      <c r="D73" s="1" t="s">
        <v>29</v>
      </c>
      <c r="E73" s="13" t="s">
        <v>23</v>
      </c>
      <c r="F73" s="13" t="s">
        <v>18</v>
      </c>
      <c r="G73" s="13" t="s">
        <v>24</v>
      </c>
      <c r="H73" s="4" t="s">
        <v>24</v>
      </c>
      <c r="I73" s="5"/>
      <c r="J73" s="6"/>
      <c r="K73" s="7"/>
      <c r="L73" s="1"/>
      <c r="M73" s="1" t="s">
        <v>53</v>
      </c>
      <c r="N73" s="1" t="s">
        <v>48</v>
      </c>
      <c r="O73" s="31"/>
      <c r="P73" s="52" t="s">
        <v>23</v>
      </c>
      <c r="Q73" s="53" t="s">
        <v>18</v>
      </c>
      <c r="R73" s="53" t="s">
        <v>24</v>
      </c>
      <c r="S73" s="54" t="s">
        <v>24</v>
      </c>
      <c r="T73" s="51" t="str">
        <f t="shared" si="15"/>
        <v>MATHS/SES</v>
      </c>
      <c r="U73" s="40" t="str">
        <f t="shared" si="10"/>
        <v/>
      </c>
      <c r="V73" s="41" t="str">
        <f t="shared" si="11"/>
        <v/>
      </c>
      <c r="W73" s="42" t="str">
        <f t="shared" si="12"/>
        <v/>
      </c>
      <c r="X73" s="42" t="str">
        <f t="shared" si="13"/>
        <v/>
      </c>
      <c r="Y73" s="43" t="str">
        <f t="shared" si="14"/>
        <v/>
      </c>
      <c r="Z73" s="15"/>
      <c r="AD73" s="16" t="str">
        <f t="shared" si="16"/>
        <v>108</v>
      </c>
      <c r="AE73" s="28" t="str">
        <f t="shared" si="17"/>
        <v>MATHS/SES</v>
      </c>
      <c r="AF73" s="3" t="str">
        <f t="shared" si="18"/>
        <v>MATHS</v>
      </c>
      <c r="AG73" s="3" t="str">
        <f t="shared" si="19"/>
        <v>SES</v>
      </c>
    </row>
    <row r="74" spans="1:33" s="3" customFormat="1" x14ac:dyDescent="0.25">
      <c r="A74" s="1" t="str">
        <f>"101"</f>
        <v>101</v>
      </c>
      <c r="B74" s="2"/>
      <c r="C74" s="1" t="s">
        <v>15</v>
      </c>
      <c r="D74" s="1" t="s">
        <v>33</v>
      </c>
      <c r="E74" s="13" t="s">
        <v>31</v>
      </c>
      <c r="F74" s="13" t="s">
        <v>18</v>
      </c>
      <c r="G74" s="13" t="s">
        <v>19</v>
      </c>
      <c r="H74" s="4" t="s">
        <v>19</v>
      </c>
      <c r="I74" s="5"/>
      <c r="J74" s="6"/>
      <c r="K74" s="7"/>
      <c r="L74" s="1"/>
      <c r="M74" s="1" t="s">
        <v>53</v>
      </c>
      <c r="N74" s="1" t="s">
        <v>48</v>
      </c>
      <c r="O74" s="31"/>
      <c r="P74" s="52" t="s">
        <v>31</v>
      </c>
      <c r="Q74" s="53" t="s">
        <v>18</v>
      </c>
      <c r="R74" s="53" t="s">
        <v>19</v>
      </c>
      <c r="S74" s="54" t="s">
        <v>19</v>
      </c>
      <c r="T74" s="51" t="str">
        <f t="shared" si="15"/>
        <v>AGL 8/SES</v>
      </c>
      <c r="U74" s="40" t="str">
        <f t="shared" si="10"/>
        <v/>
      </c>
      <c r="V74" s="41" t="str">
        <f t="shared" si="11"/>
        <v/>
      </c>
      <c r="W74" s="42" t="str">
        <f t="shared" si="12"/>
        <v/>
      </c>
      <c r="X74" s="42" t="str">
        <f t="shared" si="13"/>
        <v/>
      </c>
      <c r="Y74" s="43" t="str">
        <f t="shared" si="14"/>
        <v/>
      </c>
      <c r="Z74" s="15"/>
      <c r="AD74" s="16" t="str">
        <f t="shared" si="16"/>
        <v>101</v>
      </c>
      <c r="AE74" s="28" t="str">
        <f t="shared" si="17"/>
        <v>AGL 8/SES</v>
      </c>
      <c r="AF74" s="3" t="str">
        <f t="shared" si="18"/>
        <v>AGL 8</v>
      </c>
      <c r="AG74" s="3" t="str">
        <f t="shared" si="19"/>
        <v>SES</v>
      </c>
    </row>
    <row r="75" spans="1:33" s="3" customFormat="1" x14ac:dyDescent="0.25">
      <c r="A75" s="1" t="str">
        <f>"106"</f>
        <v>106</v>
      </c>
      <c r="B75" s="2"/>
      <c r="C75" s="1" t="s">
        <v>15</v>
      </c>
      <c r="D75" s="1" t="s">
        <v>16</v>
      </c>
      <c r="E75" s="13" t="s">
        <v>17</v>
      </c>
      <c r="F75" s="13" t="s">
        <v>18</v>
      </c>
      <c r="G75" s="13" t="s">
        <v>23</v>
      </c>
      <c r="H75" s="4" t="s">
        <v>23</v>
      </c>
      <c r="I75" s="5"/>
      <c r="J75" s="6"/>
      <c r="K75" s="8" t="s">
        <v>28</v>
      </c>
      <c r="L75" s="1"/>
      <c r="M75" s="1"/>
      <c r="N75" s="1"/>
      <c r="O75" s="31"/>
      <c r="P75" s="52" t="s">
        <v>17</v>
      </c>
      <c r="Q75" s="53" t="s">
        <v>18</v>
      </c>
      <c r="R75" s="53" t="s">
        <v>23</v>
      </c>
      <c r="S75" s="54" t="s">
        <v>23</v>
      </c>
      <c r="T75" s="51" t="str">
        <f t="shared" si="15"/>
        <v>HGGSP/SES</v>
      </c>
      <c r="U75" s="40" t="str">
        <f t="shared" si="10"/>
        <v/>
      </c>
      <c r="V75" s="41" t="str">
        <f t="shared" si="11"/>
        <v/>
      </c>
      <c r="W75" s="42" t="str">
        <f t="shared" si="12"/>
        <v/>
      </c>
      <c r="X75" s="42" t="str">
        <f t="shared" si="13"/>
        <v/>
      </c>
      <c r="Y75" s="43" t="str">
        <f t="shared" si="14"/>
        <v/>
      </c>
      <c r="Z75" s="15"/>
      <c r="AD75" s="16" t="str">
        <f t="shared" si="16"/>
        <v>106</v>
      </c>
      <c r="AE75" s="28" t="str">
        <f t="shared" si="17"/>
        <v>HGGSP/SES</v>
      </c>
      <c r="AF75" s="3" t="str">
        <f t="shared" si="18"/>
        <v>HGGSP</v>
      </c>
      <c r="AG75" s="3" t="str">
        <f t="shared" si="19"/>
        <v>SES</v>
      </c>
    </row>
    <row r="76" spans="1:33" s="3" customFormat="1" x14ac:dyDescent="0.25">
      <c r="A76" s="1" t="str">
        <f>"109"</f>
        <v>109</v>
      </c>
      <c r="B76" s="2"/>
      <c r="C76" s="1" t="s">
        <v>15</v>
      </c>
      <c r="D76" s="1" t="s">
        <v>29</v>
      </c>
      <c r="E76" s="13" t="s">
        <v>19</v>
      </c>
      <c r="F76" s="13" t="s">
        <v>31</v>
      </c>
      <c r="G76" s="13" t="s">
        <v>18</v>
      </c>
      <c r="H76" s="4" t="s">
        <v>18</v>
      </c>
      <c r="I76" s="5" t="s">
        <v>41</v>
      </c>
      <c r="J76" s="6"/>
      <c r="K76" s="1"/>
      <c r="L76" s="1"/>
      <c r="M76" s="1"/>
      <c r="N76" s="1"/>
      <c r="O76" s="31"/>
      <c r="P76" s="52" t="s">
        <v>19</v>
      </c>
      <c r="Q76" s="53" t="s">
        <v>31</v>
      </c>
      <c r="R76" s="53" t="s">
        <v>18</v>
      </c>
      <c r="S76" s="54" t="s">
        <v>18</v>
      </c>
      <c r="T76" s="51" t="str">
        <f t="shared" si="15"/>
        <v>AGL 8/HLPHI</v>
      </c>
      <c r="U76" s="40">
        <f t="shared" si="10"/>
        <v>76</v>
      </c>
      <c r="V76" s="41" t="str">
        <f t="shared" si="11"/>
        <v/>
      </c>
      <c r="W76" s="42" t="str">
        <f t="shared" si="12"/>
        <v/>
      </c>
      <c r="X76" s="42" t="str">
        <f t="shared" si="13"/>
        <v/>
      </c>
      <c r="Y76" s="43" t="str">
        <f t="shared" si="14"/>
        <v/>
      </c>
      <c r="Z76" s="15"/>
      <c r="AD76" s="16" t="str">
        <f t="shared" si="16"/>
        <v>109</v>
      </c>
      <c r="AE76" s="28" t="str">
        <f t="shared" si="17"/>
        <v>AGL 8/HLPHI</v>
      </c>
      <c r="AF76" s="3" t="str">
        <f t="shared" si="18"/>
        <v>AGL 8</v>
      </c>
      <c r="AG76" s="3" t="str">
        <f t="shared" si="19"/>
        <v>HLPHI</v>
      </c>
    </row>
    <row r="77" spans="1:33" s="3" customFormat="1" x14ac:dyDescent="0.25">
      <c r="A77" s="1" t="str">
        <f>"104"</f>
        <v>104</v>
      </c>
      <c r="B77" s="2"/>
      <c r="C77" s="1" t="s">
        <v>15</v>
      </c>
      <c r="D77" s="1" t="s">
        <v>29</v>
      </c>
      <c r="E77" s="13" t="s">
        <v>23</v>
      </c>
      <c r="F77" s="13" t="s">
        <v>30</v>
      </c>
      <c r="G77" s="13" t="s">
        <v>22</v>
      </c>
      <c r="H77" s="4" t="s">
        <v>22</v>
      </c>
      <c r="I77" s="5"/>
      <c r="J77" s="6"/>
      <c r="K77" s="7"/>
      <c r="L77" s="1" t="s">
        <v>26</v>
      </c>
      <c r="M77" s="1"/>
      <c r="N77" s="1"/>
      <c r="O77" s="31"/>
      <c r="P77" s="52" t="s">
        <v>23</v>
      </c>
      <c r="Q77" s="53" t="s">
        <v>30</v>
      </c>
      <c r="R77" s="53" t="s">
        <v>22</v>
      </c>
      <c r="S77" s="54" t="s">
        <v>22</v>
      </c>
      <c r="T77" s="51" t="str">
        <f t="shared" si="15"/>
        <v>MATHS/THEAT</v>
      </c>
      <c r="U77" s="40" t="str">
        <f t="shared" si="10"/>
        <v/>
      </c>
      <c r="V77" s="41" t="str">
        <f t="shared" si="11"/>
        <v/>
      </c>
      <c r="W77" s="42" t="str">
        <f t="shared" si="12"/>
        <v/>
      </c>
      <c r="X77" s="42" t="str">
        <f t="shared" si="13"/>
        <v/>
      </c>
      <c r="Y77" s="43" t="str">
        <f t="shared" si="14"/>
        <v/>
      </c>
      <c r="Z77" s="15"/>
      <c r="AD77" s="16" t="str">
        <f t="shared" si="16"/>
        <v>104</v>
      </c>
      <c r="AE77" s="28" t="str">
        <f t="shared" si="17"/>
        <v>MATHS/THEAT</v>
      </c>
      <c r="AF77" s="3" t="str">
        <f t="shared" si="18"/>
        <v>MATHS</v>
      </c>
      <c r="AG77" s="3" t="str">
        <f t="shared" si="19"/>
        <v>THEAT</v>
      </c>
    </row>
    <row r="78" spans="1:33" s="3" customFormat="1" x14ac:dyDescent="0.25">
      <c r="A78" s="1" t="str">
        <f>"109"</f>
        <v>109</v>
      </c>
      <c r="B78" s="2"/>
      <c r="C78" s="1" t="s">
        <v>15</v>
      </c>
      <c r="D78" s="1" t="s">
        <v>33</v>
      </c>
      <c r="E78" s="13" t="s">
        <v>17</v>
      </c>
      <c r="F78" s="13" t="s">
        <v>31</v>
      </c>
      <c r="G78" s="13" t="s">
        <v>19</v>
      </c>
      <c r="H78" s="4" t="s">
        <v>17</v>
      </c>
      <c r="I78" s="5"/>
      <c r="J78" s="6"/>
      <c r="K78" s="1"/>
      <c r="L78" s="1"/>
      <c r="M78" s="1" t="s">
        <v>30</v>
      </c>
      <c r="N78" s="1"/>
      <c r="O78" s="31"/>
      <c r="P78" s="52" t="s">
        <v>17</v>
      </c>
      <c r="Q78" s="53" t="s">
        <v>31</v>
      </c>
      <c r="R78" s="53" t="s">
        <v>19</v>
      </c>
      <c r="S78" s="54" t="s">
        <v>17</v>
      </c>
      <c r="T78" s="51" t="str">
        <f t="shared" si="15"/>
        <v>AGL 8/HLPHI</v>
      </c>
      <c r="U78" s="40" t="str">
        <f t="shared" si="10"/>
        <v/>
      </c>
      <c r="V78" s="41" t="str">
        <f t="shared" si="11"/>
        <v/>
      </c>
      <c r="W78" s="42" t="str">
        <f t="shared" si="12"/>
        <v/>
      </c>
      <c r="X78" s="42" t="str">
        <f t="shared" si="13"/>
        <v/>
      </c>
      <c r="Y78" s="43" t="str">
        <f t="shared" si="14"/>
        <v/>
      </c>
      <c r="Z78" s="15"/>
      <c r="AD78" s="16" t="str">
        <f t="shared" si="16"/>
        <v>109</v>
      </c>
      <c r="AE78" s="28" t="str">
        <f t="shared" si="17"/>
        <v>AGL 8/HLPHI</v>
      </c>
      <c r="AF78" s="3" t="str">
        <f t="shared" si="18"/>
        <v>AGL 8</v>
      </c>
      <c r="AG78" s="3" t="str">
        <f t="shared" si="19"/>
        <v>HLPHI</v>
      </c>
    </row>
    <row r="79" spans="1:33" s="3" customFormat="1" x14ac:dyDescent="0.25">
      <c r="A79" s="1" t="str">
        <f>"104"</f>
        <v>104</v>
      </c>
      <c r="B79" s="2"/>
      <c r="C79" s="1" t="s">
        <v>15</v>
      </c>
      <c r="D79" s="1" t="s">
        <v>29</v>
      </c>
      <c r="E79" s="13" t="s">
        <v>30</v>
      </c>
      <c r="F79" s="13" t="s">
        <v>17</v>
      </c>
      <c r="G79" s="13" t="s">
        <v>23</v>
      </c>
      <c r="H79" s="4" t="s">
        <v>23</v>
      </c>
      <c r="I79" s="5"/>
      <c r="J79" s="6"/>
      <c r="K79" s="8" t="s">
        <v>28</v>
      </c>
      <c r="L79" s="1" t="s">
        <v>26</v>
      </c>
      <c r="M79" s="1"/>
      <c r="N79" s="1"/>
      <c r="O79" s="31"/>
      <c r="P79" s="52" t="s">
        <v>30</v>
      </c>
      <c r="Q79" s="53" t="s">
        <v>17</v>
      </c>
      <c r="R79" s="53" t="s">
        <v>23</v>
      </c>
      <c r="S79" s="54" t="s">
        <v>23</v>
      </c>
      <c r="T79" s="51" t="str">
        <f t="shared" si="15"/>
        <v>HGGSP/THEAT</v>
      </c>
      <c r="U79" s="40" t="str">
        <f t="shared" si="10"/>
        <v/>
      </c>
      <c r="V79" s="41" t="str">
        <f t="shared" si="11"/>
        <v/>
      </c>
      <c r="W79" s="42" t="str">
        <f t="shared" si="12"/>
        <v/>
      </c>
      <c r="X79" s="42" t="str">
        <f t="shared" si="13"/>
        <v/>
      </c>
      <c r="Y79" s="43" t="str">
        <f t="shared" si="14"/>
        <v/>
      </c>
      <c r="Z79" s="15"/>
      <c r="AD79" s="16" t="str">
        <f t="shared" si="16"/>
        <v>104</v>
      </c>
      <c r="AE79" s="28" t="str">
        <f t="shared" si="17"/>
        <v>HGGSP/THEAT</v>
      </c>
      <c r="AF79" s="3" t="str">
        <f t="shared" si="18"/>
        <v>HGGSP</v>
      </c>
      <c r="AG79" s="3" t="str">
        <f t="shared" si="19"/>
        <v>THEAT</v>
      </c>
    </row>
    <row r="80" spans="1:33" s="3" customFormat="1" x14ac:dyDescent="0.25">
      <c r="A80" s="1" t="str">
        <f>"101"</f>
        <v>101</v>
      </c>
      <c r="B80" s="2"/>
      <c r="C80" s="1" t="s">
        <v>15</v>
      </c>
      <c r="D80" s="1" t="s">
        <v>33</v>
      </c>
      <c r="E80" s="13" t="s">
        <v>23</v>
      </c>
      <c r="F80" s="13" t="s">
        <v>22</v>
      </c>
      <c r="G80" s="13" t="s">
        <v>24</v>
      </c>
      <c r="H80" s="4" t="s">
        <v>23</v>
      </c>
      <c r="I80" s="5"/>
      <c r="J80" s="6"/>
      <c r="K80" s="8" t="s">
        <v>28</v>
      </c>
      <c r="L80" s="1" t="s">
        <v>34</v>
      </c>
      <c r="M80" s="1"/>
      <c r="N80" s="1"/>
      <c r="O80" s="31" t="s">
        <v>54</v>
      </c>
      <c r="P80" s="52" t="s">
        <v>23</v>
      </c>
      <c r="Q80" s="53" t="s">
        <v>22</v>
      </c>
      <c r="R80" s="53" t="s">
        <v>24</v>
      </c>
      <c r="S80" s="54" t="s">
        <v>23</v>
      </c>
      <c r="T80" s="51" t="str">
        <f t="shared" si="15"/>
        <v>PH-CH/SVT</v>
      </c>
      <c r="U80" s="40" t="str">
        <f t="shared" si="10"/>
        <v/>
      </c>
      <c r="V80" s="41" t="str">
        <f t="shared" si="11"/>
        <v/>
      </c>
      <c r="W80" s="42" t="str">
        <f t="shared" si="12"/>
        <v/>
      </c>
      <c r="X80" s="42" t="str">
        <f t="shared" si="13"/>
        <v/>
      </c>
      <c r="Y80" s="43" t="str">
        <f t="shared" si="14"/>
        <v/>
      </c>
      <c r="Z80" s="15"/>
      <c r="AD80" s="16" t="str">
        <f t="shared" si="16"/>
        <v>101</v>
      </c>
      <c r="AE80" s="28" t="str">
        <f t="shared" si="17"/>
        <v>PH-CH/SVT</v>
      </c>
      <c r="AF80" s="3" t="str">
        <f t="shared" si="18"/>
        <v>PH-CH</v>
      </c>
      <c r="AG80" s="3" t="str">
        <f t="shared" si="19"/>
        <v>SVT</v>
      </c>
    </row>
    <row r="81" spans="1:33" s="3" customFormat="1" x14ac:dyDescent="0.25">
      <c r="A81" s="1" t="str">
        <f>"102"</f>
        <v>102</v>
      </c>
      <c r="B81" s="2"/>
      <c r="C81" s="1" t="s">
        <v>15</v>
      </c>
      <c r="D81" s="1" t="s">
        <v>29</v>
      </c>
      <c r="E81" s="13" t="s">
        <v>23</v>
      </c>
      <c r="F81" s="13" t="s">
        <v>22</v>
      </c>
      <c r="G81" s="13" t="s">
        <v>24</v>
      </c>
      <c r="H81" s="4" t="s">
        <v>24</v>
      </c>
      <c r="I81" s="5"/>
      <c r="J81" s="6" t="s">
        <v>25</v>
      </c>
      <c r="K81" s="7"/>
      <c r="L81" s="1"/>
      <c r="M81" s="1"/>
      <c r="N81" s="1"/>
      <c r="O81" s="31"/>
      <c r="P81" s="52" t="s">
        <v>23</v>
      </c>
      <c r="Q81" s="53" t="s">
        <v>22</v>
      </c>
      <c r="R81" s="53" t="s">
        <v>24</v>
      </c>
      <c r="S81" s="54" t="s">
        <v>24</v>
      </c>
      <c r="T81" s="51" t="str">
        <f t="shared" si="15"/>
        <v>MATHS/PH-CH</v>
      </c>
      <c r="U81" s="40" t="str">
        <f t="shared" si="10"/>
        <v/>
      </c>
      <c r="V81" s="41" t="str">
        <f t="shared" si="11"/>
        <v/>
      </c>
      <c r="W81" s="42" t="str">
        <f t="shared" si="12"/>
        <v/>
      </c>
      <c r="X81" s="42" t="str">
        <f t="shared" si="13"/>
        <v/>
      </c>
      <c r="Y81" s="43" t="str">
        <f t="shared" si="14"/>
        <v/>
      </c>
      <c r="Z81" s="15"/>
      <c r="AD81" s="16" t="str">
        <f t="shared" si="16"/>
        <v>102</v>
      </c>
      <c r="AE81" s="28" t="str">
        <f t="shared" si="17"/>
        <v>MATHS/PH-CH</v>
      </c>
      <c r="AF81" s="3" t="str">
        <f t="shared" si="18"/>
        <v>MATHS</v>
      </c>
      <c r="AG81" s="3" t="str">
        <f t="shared" si="19"/>
        <v>PH-CH</v>
      </c>
    </row>
    <row r="82" spans="1:33" s="3" customFormat="1" x14ac:dyDescent="0.25">
      <c r="A82" s="1" t="str">
        <f>"109"</f>
        <v>109</v>
      </c>
      <c r="B82" s="2"/>
      <c r="C82" s="1" t="s">
        <v>15</v>
      </c>
      <c r="D82" s="1" t="s">
        <v>29</v>
      </c>
      <c r="E82" s="13" t="s">
        <v>31</v>
      </c>
      <c r="F82" s="13" t="s">
        <v>19</v>
      </c>
      <c r="G82" s="13" t="s">
        <v>18</v>
      </c>
      <c r="H82" s="4" t="s">
        <v>19</v>
      </c>
      <c r="I82" s="5" t="s">
        <v>41</v>
      </c>
      <c r="J82" s="6"/>
      <c r="K82" s="1"/>
      <c r="L82" s="1"/>
      <c r="M82" s="1"/>
      <c r="N82" s="1"/>
      <c r="O82" s="31"/>
      <c r="P82" s="52" t="s">
        <v>31</v>
      </c>
      <c r="Q82" s="53" t="s">
        <v>19</v>
      </c>
      <c r="R82" s="53" t="s">
        <v>18</v>
      </c>
      <c r="S82" s="54" t="s">
        <v>19</v>
      </c>
      <c r="T82" s="51" t="str">
        <f t="shared" si="15"/>
        <v>AGL 8/MATHS</v>
      </c>
      <c r="U82" s="40" t="str">
        <f t="shared" si="10"/>
        <v/>
      </c>
      <c r="V82" s="41" t="str">
        <f t="shared" si="11"/>
        <v/>
      </c>
      <c r="W82" s="42" t="str">
        <f t="shared" si="12"/>
        <v/>
      </c>
      <c r="X82" s="42" t="str">
        <f t="shared" si="13"/>
        <v/>
      </c>
      <c r="Y82" s="43" t="str">
        <f t="shared" si="14"/>
        <v/>
      </c>
      <c r="Z82" s="15"/>
      <c r="AD82" s="16" t="str">
        <f t="shared" si="16"/>
        <v>109</v>
      </c>
      <c r="AE82" s="28" t="str">
        <f t="shared" si="17"/>
        <v>AGL 8/MATHS</v>
      </c>
      <c r="AF82" s="3" t="str">
        <f t="shared" si="18"/>
        <v>AGL 8</v>
      </c>
      <c r="AG82" s="3" t="str">
        <f t="shared" si="19"/>
        <v>MATHS</v>
      </c>
    </row>
    <row r="83" spans="1:33" s="3" customFormat="1" x14ac:dyDescent="0.25">
      <c r="A83" s="1" t="str">
        <f>"106"</f>
        <v>106</v>
      </c>
      <c r="B83" s="2"/>
      <c r="C83" s="1" t="s">
        <v>15</v>
      </c>
      <c r="D83" s="1" t="s">
        <v>29</v>
      </c>
      <c r="E83" s="13" t="s">
        <v>17</v>
      </c>
      <c r="F83" s="13" t="s">
        <v>18</v>
      </c>
      <c r="G83" s="13" t="s">
        <v>24</v>
      </c>
      <c r="H83" s="4" t="s">
        <v>24</v>
      </c>
      <c r="I83" s="5"/>
      <c r="J83" s="6"/>
      <c r="K83" s="7"/>
      <c r="L83" s="1"/>
      <c r="M83" s="1" t="s">
        <v>37</v>
      </c>
      <c r="N83" s="1"/>
      <c r="O83" s="31"/>
      <c r="P83" s="52" t="s">
        <v>17</v>
      </c>
      <c r="Q83" s="53" t="s">
        <v>18</v>
      </c>
      <c r="R83" s="53" t="s">
        <v>24</v>
      </c>
      <c r="S83" s="54" t="s">
        <v>24</v>
      </c>
      <c r="T83" s="51" t="str">
        <f t="shared" si="15"/>
        <v>HGGSP/SES</v>
      </c>
      <c r="U83" s="40" t="str">
        <f t="shared" si="10"/>
        <v/>
      </c>
      <c r="V83" s="41" t="str">
        <f t="shared" si="11"/>
        <v/>
      </c>
      <c r="W83" s="42" t="str">
        <f t="shared" si="12"/>
        <v/>
      </c>
      <c r="X83" s="42" t="str">
        <f t="shared" si="13"/>
        <v/>
      </c>
      <c r="Y83" s="43" t="str">
        <f t="shared" si="14"/>
        <v/>
      </c>
      <c r="Z83" s="15"/>
      <c r="AD83" s="16" t="str">
        <f t="shared" si="16"/>
        <v>106</v>
      </c>
      <c r="AE83" s="28" t="str">
        <f t="shared" si="17"/>
        <v>HGGSP/SES</v>
      </c>
      <c r="AF83" s="3" t="str">
        <f t="shared" si="18"/>
        <v>HGGSP</v>
      </c>
      <c r="AG83" s="3" t="str">
        <f t="shared" si="19"/>
        <v>SES</v>
      </c>
    </row>
    <row r="84" spans="1:33" s="3" customFormat="1" x14ac:dyDescent="0.25">
      <c r="A84" s="1" t="str">
        <f>"102"</f>
        <v>102</v>
      </c>
      <c r="B84" s="2"/>
      <c r="C84" s="1" t="s">
        <v>15</v>
      </c>
      <c r="D84" s="1" t="s">
        <v>33</v>
      </c>
      <c r="E84" s="13" t="s">
        <v>22</v>
      </c>
      <c r="F84" s="13" t="s">
        <v>24</v>
      </c>
      <c r="G84" s="13" t="s">
        <v>23</v>
      </c>
      <c r="H84" s="4" t="s">
        <v>22</v>
      </c>
      <c r="I84" s="5"/>
      <c r="J84" s="6"/>
      <c r="K84" s="8" t="s">
        <v>28</v>
      </c>
      <c r="L84" s="1"/>
      <c r="M84" s="1"/>
      <c r="N84" s="1"/>
      <c r="O84" s="31" t="s">
        <v>55</v>
      </c>
      <c r="P84" s="52" t="s">
        <v>22</v>
      </c>
      <c r="Q84" s="53" t="s">
        <v>24</v>
      </c>
      <c r="R84" s="53" t="s">
        <v>23</v>
      </c>
      <c r="S84" s="54" t="s">
        <v>22</v>
      </c>
      <c r="T84" s="51" t="str">
        <f t="shared" si="15"/>
        <v>MATHS/SVT</v>
      </c>
      <c r="U84" s="40" t="str">
        <f t="shared" si="10"/>
        <v/>
      </c>
      <c r="V84" s="41" t="str">
        <f t="shared" si="11"/>
        <v/>
      </c>
      <c r="W84" s="42" t="str">
        <f t="shared" si="12"/>
        <v/>
      </c>
      <c r="X84" s="42" t="str">
        <f t="shared" si="13"/>
        <v/>
      </c>
      <c r="Y84" s="43" t="str">
        <f t="shared" si="14"/>
        <v/>
      </c>
      <c r="Z84" s="15"/>
      <c r="AD84" s="16" t="str">
        <f t="shared" si="16"/>
        <v>102</v>
      </c>
      <c r="AE84" s="28" t="str">
        <f t="shared" si="17"/>
        <v>MATHS/SVT</v>
      </c>
      <c r="AF84" s="3" t="str">
        <f t="shared" si="18"/>
        <v>MATHS</v>
      </c>
      <c r="AG84" s="3" t="str">
        <f t="shared" si="19"/>
        <v>SVT</v>
      </c>
    </row>
    <row r="85" spans="1:33" s="3" customFormat="1" x14ac:dyDescent="0.25">
      <c r="A85" s="1" t="str">
        <f>"103"</f>
        <v>103</v>
      </c>
      <c r="B85" s="2"/>
      <c r="C85" s="1" t="s">
        <v>15</v>
      </c>
      <c r="D85" s="1" t="s">
        <v>29</v>
      </c>
      <c r="E85" s="13" t="s">
        <v>36</v>
      </c>
      <c r="F85" s="13" t="s">
        <v>17</v>
      </c>
      <c r="G85" s="13" t="s">
        <v>18</v>
      </c>
      <c r="H85" s="4" t="s">
        <v>17</v>
      </c>
      <c r="I85" s="5"/>
      <c r="K85" s="1"/>
      <c r="L85" s="1" t="s">
        <v>26</v>
      </c>
      <c r="M85" s="1"/>
      <c r="N85" s="1"/>
      <c r="O85" s="31" t="s">
        <v>56</v>
      </c>
      <c r="P85" s="52" t="s">
        <v>36</v>
      </c>
      <c r="Q85" s="53" t="s">
        <v>17</v>
      </c>
      <c r="R85" s="53" t="s">
        <v>18</v>
      </c>
      <c r="S85" s="54" t="s">
        <v>17</v>
      </c>
      <c r="T85" s="51" t="str">
        <f t="shared" si="15"/>
        <v>HIDA/SES</v>
      </c>
      <c r="U85" s="40">
        <f t="shared" si="10"/>
        <v>85</v>
      </c>
      <c r="V85" s="41" t="str">
        <f t="shared" si="11"/>
        <v/>
      </c>
      <c r="W85" s="42" t="str">
        <f t="shared" si="12"/>
        <v/>
      </c>
      <c r="X85" s="42" t="str">
        <f t="shared" si="13"/>
        <v/>
      </c>
      <c r="Y85" s="43" t="str">
        <f t="shared" si="14"/>
        <v/>
      </c>
      <c r="Z85" s="15"/>
      <c r="AD85" s="16" t="str">
        <f t="shared" si="16"/>
        <v>103</v>
      </c>
      <c r="AE85" s="28" t="str">
        <f t="shared" si="17"/>
        <v>HIDA/SES</v>
      </c>
      <c r="AF85" s="3" t="str">
        <f t="shared" si="18"/>
        <v>HIDA</v>
      </c>
      <c r="AG85" s="3" t="str">
        <f t="shared" si="19"/>
        <v>SES</v>
      </c>
    </row>
    <row r="86" spans="1:33" s="3" customFormat="1" x14ac:dyDescent="0.25">
      <c r="A86" s="1" t="str">
        <f>"108"</f>
        <v>108</v>
      </c>
      <c r="B86" s="2"/>
      <c r="C86" s="1" t="s">
        <v>15</v>
      </c>
      <c r="D86" s="1" t="s">
        <v>21</v>
      </c>
      <c r="E86" s="13" t="s">
        <v>17</v>
      </c>
      <c r="F86" s="13" t="s">
        <v>23</v>
      </c>
      <c r="G86" s="13" t="s">
        <v>18</v>
      </c>
      <c r="H86" s="4" t="s">
        <v>23</v>
      </c>
      <c r="I86" s="5"/>
      <c r="J86" s="6"/>
      <c r="K86" s="7"/>
      <c r="L86" s="1" t="s">
        <v>26</v>
      </c>
      <c r="M86" s="1"/>
      <c r="N86" s="1"/>
      <c r="O86" s="31"/>
      <c r="P86" s="52" t="s">
        <v>17</v>
      </c>
      <c r="Q86" s="53" t="s">
        <v>23</v>
      </c>
      <c r="R86" s="53" t="s">
        <v>18</v>
      </c>
      <c r="S86" s="54" t="s">
        <v>23</v>
      </c>
      <c r="T86" s="51" t="str">
        <f t="shared" si="15"/>
        <v>HGGSP/PH-CH</v>
      </c>
      <c r="U86" s="40">
        <f t="shared" si="10"/>
        <v>86</v>
      </c>
      <c r="V86" s="41" t="str">
        <f t="shared" si="11"/>
        <v/>
      </c>
      <c r="W86" s="42" t="str">
        <f t="shared" si="12"/>
        <v/>
      </c>
      <c r="X86" s="42" t="str">
        <f t="shared" si="13"/>
        <v/>
      </c>
      <c r="Y86" s="43" t="str">
        <f t="shared" si="14"/>
        <v/>
      </c>
      <c r="Z86" s="15"/>
      <c r="AD86" s="16" t="str">
        <f t="shared" si="16"/>
        <v>108</v>
      </c>
      <c r="AE86" s="28" t="str">
        <f t="shared" si="17"/>
        <v>HGGSP/PH-CH</v>
      </c>
      <c r="AF86" s="3" t="str">
        <f t="shared" si="18"/>
        <v>HGGSP</v>
      </c>
      <c r="AG86" s="3" t="str">
        <f t="shared" si="19"/>
        <v>PH-CH</v>
      </c>
    </row>
    <row r="87" spans="1:33" s="3" customFormat="1" x14ac:dyDescent="0.25">
      <c r="A87" s="1" t="str">
        <f>"101"</f>
        <v>101</v>
      </c>
      <c r="B87" s="2"/>
      <c r="C87" s="1" t="s">
        <v>15</v>
      </c>
      <c r="D87" s="1" t="s">
        <v>33</v>
      </c>
      <c r="E87" s="13" t="s">
        <v>23</v>
      </c>
      <c r="F87" s="13" t="s">
        <v>31</v>
      </c>
      <c r="G87" s="13" t="s">
        <v>18</v>
      </c>
      <c r="H87" s="4" t="s">
        <v>31</v>
      </c>
      <c r="I87" s="5"/>
      <c r="J87" s="6"/>
      <c r="K87" s="7"/>
      <c r="L87" s="1"/>
      <c r="M87" s="1"/>
      <c r="N87" s="1" t="s">
        <v>48</v>
      </c>
      <c r="O87" s="31"/>
      <c r="P87" s="52" t="s">
        <v>23</v>
      </c>
      <c r="Q87" s="53" t="s">
        <v>31</v>
      </c>
      <c r="R87" s="53" t="s">
        <v>18</v>
      </c>
      <c r="S87" s="54" t="s">
        <v>31</v>
      </c>
      <c r="T87" s="51" t="str">
        <f t="shared" si="15"/>
        <v>MATHS/MATHS</v>
      </c>
      <c r="U87" s="40">
        <f t="shared" si="10"/>
        <v>87</v>
      </c>
      <c r="V87" s="41" t="str">
        <f t="shared" si="11"/>
        <v/>
      </c>
      <c r="W87" s="42" t="str">
        <f t="shared" si="12"/>
        <v/>
      </c>
      <c r="X87" s="42" t="str">
        <f t="shared" si="13"/>
        <v/>
      </c>
      <c r="Y87" s="43" t="str">
        <f t="shared" si="14"/>
        <v/>
      </c>
      <c r="Z87" s="15"/>
      <c r="AD87" s="16" t="str">
        <f t="shared" si="16"/>
        <v>101</v>
      </c>
      <c r="AE87" s="28" t="str">
        <f t="shared" si="17"/>
        <v>MATHS/MATHS</v>
      </c>
      <c r="AF87" s="3" t="str">
        <f t="shared" si="18"/>
        <v>MATHS</v>
      </c>
      <c r="AG87" s="3" t="str">
        <f t="shared" si="19"/>
        <v>MATHS</v>
      </c>
    </row>
    <row r="88" spans="1:33" s="3" customFormat="1" x14ac:dyDescent="0.25">
      <c r="A88" s="1" t="str">
        <f>"108"</f>
        <v>108</v>
      </c>
      <c r="B88" s="2"/>
      <c r="C88" s="1" t="s">
        <v>15</v>
      </c>
      <c r="D88" s="1" t="s">
        <v>29</v>
      </c>
      <c r="E88" s="13" t="s">
        <v>23</v>
      </c>
      <c r="F88" s="13" t="s">
        <v>18</v>
      </c>
      <c r="G88" s="13" t="s">
        <v>22</v>
      </c>
      <c r="H88" s="4" t="s">
        <v>22</v>
      </c>
      <c r="I88" s="5"/>
      <c r="J88" s="6"/>
      <c r="K88" s="7"/>
      <c r="L88" s="1"/>
      <c r="M88" s="1"/>
      <c r="N88" s="1"/>
      <c r="O88" s="31"/>
      <c r="P88" s="52" t="s">
        <v>23</v>
      </c>
      <c r="Q88" s="53" t="s">
        <v>18</v>
      </c>
      <c r="R88" s="53" t="s">
        <v>22</v>
      </c>
      <c r="S88" s="54" t="s">
        <v>22</v>
      </c>
      <c r="T88" s="51" t="str">
        <f t="shared" si="15"/>
        <v>MATHS/SES</v>
      </c>
      <c r="U88" s="40" t="str">
        <f t="shared" si="10"/>
        <v/>
      </c>
      <c r="V88" s="41" t="str">
        <f t="shared" si="11"/>
        <v/>
      </c>
      <c r="W88" s="42" t="str">
        <f t="shared" si="12"/>
        <v/>
      </c>
      <c r="X88" s="42" t="str">
        <f t="shared" si="13"/>
        <v/>
      </c>
      <c r="Y88" s="43" t="str">
        <f t="shared" si="14"/>
        <v/>
      </c>
      <c r="Z88" s="15"/>
      <c r="AD88" s="16" t="str">
        <f t="shared" si="16"/>
        <v>108</v>
      </c>
      <c r="AE88" s="28" t="str">
        <f t="shared" si="17"/>
        <v>MATHS/SES</v>
      </c>
      <c r="AF88" s="3" t="str">
        <f t="shared" si="18"/>
        <v>MATHS</v>
      </c>
      <c r="AG88" s="3" t="str">
        <f t="shared" si="19"/>
        <v>SES</v>
      </c>
    </row>
    <row r="89" spans="1:33" s="3" customFormat="1" x14ac:dyDescent="0.25">
      <c r="A89" s="1" t="str">
        <f>"103"</f>
        <v>103</v>
      </c>
      <c r="B89" s="2"/>
      <c r="C89" s="1" t="s">
        <v>15</v>
      </c>
      <c r="D89" s="1" t="s">
        <v>16</v>
      </c>
      <c r="E89" s="13" t="s">
        <v>36</v>
      </c>
      <c r="F89" s="13" t="s">
        <v>22</v>
      </c>
      <c r="G89" s="13" t="s">
        <v>23</v>
      </c>
      <c r="H89" s="4" t="s">
        <v>22</v>
      </c>
      <c r="I89" s="5"/>
      <c r="K89" s="1"/>
      <c r="L89" s="1"/>
      <c r="M89" s="1" t="s">
        <v>37</v>
      </c>
      <c r="N89" s="1"/>
      <c r="O89" s="31"/>
      <c r="P89" s="52" t="s">
        <v>36</v>
      </c>
      <c r="Q89" s="53" t="s">
        <v>22</v>
      </c>
      <c r="R89" s="53" t="s">
        <v>23</v>
      </c>
      <c r="S89" s="54" t="s">
        <v>22</v>
      </c>
      <c r="T89" s="51" t="str">
        <f t="shared" si="15"/>
        <v>HIDA/THEAT</v>
      </c>
      <c r="U89" s="40">
        <f t="shared" si="10"/>
        <v>89</v>
      </c>
      <c r="V89" s="41" t="str">
        <f t="shared" si="11"/>
        <v/>
      </c>
      <c r="W89" s="42" t="str">
        <f t="shared" si="12"/>
        <v/>
      </c>
      <c r="X89" s="42" t="str">
        <f t="shared" si="13"/>
        <v/>
      </c>
      <c r="Y89" s="43" t="str">
        <f t="shared" si="14"/>
        <v/>
      </c>
      <c r="Z89" s="15"/>
      <c r="AD89" s="16" t="str">
        <f t="shared" si="16"/>
        <v>103</v>
      </c>
      <c r="AE89" s="28" t="str">
        <f t="shared" si="17"/>
        <v>HIDA/THEAT</v>
      </c>
      <c r="AF89" s="3" t="str">
        <f t="shared" si="18"/>
        <v>HIDA</v>
      </c>
      <c r="AG89" s="3" t="str">
        <f t="shared" si="19"/>
        <v>THEAT</v>
      </c>
    </row>
    <row r="90" spans="1:33" s="3" customFormat="1" x14ac:dyDescent="0.25">
      <c r="A90" s="1" t="str">
        <f>"104"</f>
        <v>104</v>
      </c>
      <c r="B90" s="2"/>
      <c r="C90" s="1" t="s">
        <v>15</v>
      </c>
      <c r="D90" s="1" t="s">
        <v>29</v>
      </c>
      <c r="E90" s="13" t="s">
        <v>30</v>
      </c>
      <c r="F90" s="13" t="s">
        <v>19</v>
      </c>
      <c r="G90" s="13" t="s">
        <v>31</v>
      </c>
      <c r="H90" s="4" t="s">
        <v>31</v>
      </c>
      <c r="I90" s="5"/>
      <c r="J90" s="6"/>
      <c r="K90" s="7"/>
      <c r="L90" s="1"/>
      <c r="M90" s="1"/>
      <c r="N90" s="1"/>
      <c r="O90" s="31" t="s">
        <v>52</v>
      </c>
      <c r="P90" s="52" t="s">
        <v>30</v>
      </c>
      <c r="Q90" s="53" t="s">
        <v>19</v>
      </c>
      <c r="R90" s="53" t="s">
        <v>31</v>
      </c>
      <c r="S90" s="54" t="s">
        <v>31</v>
      </c>
      <c r="T90" s="51" t="str">
        <f t="shared" si="15"/>
        <v>HLPHI/THEAT</v>
      </c>
      <c r="U90" s="40">
        <f t="shared" si="10"/>
        <v>90</v>
      </c>
      <c r="V90" s="41" t="str">
        <f t="shared" si="11"/>
        <v/>
      </c>
      <c r="W90" s="42" t="str">
        <f t="shared" si="12"/>
        <v/>
      </c>
      <c r="X90" s="42" t="str">
        <f t="shared" si="13"/>
        <v/>
      </c>
      <c r="Y90" s="43" t="str">
        <f t="shared" si="14"/>
        <v/>
      </c>
      <c r="Z90" s="15"/>
      <c r="AD90" s="16" t="str">
        <f t="shared" si="16"/>
        <v>104</v>
      </c>
      <c r="AE90" s="28" t="str">
        <f t="shared" si="17"/>
        <v>HLPHI/THEAT</v>
      </c>
      <c r="AF90" s="3" t="str">
        <f t="shared" si="18"/>
        <v>HLPHI</v>
      </c>
      <c r="AG90" s="3" t="str">
        <f t="shared" si="19"/>
        <v>THEAT</v>
      </c>
    </row>
    <row r="91" spans="1:33" s="3" customFormat="1" x14ac:dyDescent="0.25">
      <c r="A91" s="1" t="str">
        <f>"104"</f>
        <v>104</v>
      </c>
      <c r="B91" s="2"/>
      <c r="C91" s="1" t="s">
        <v>15</v>
      </c>
      <c r="D91" s="1" t="s">
        <v>16</v>
      </c>
      <c r="E91" s="13" t="s">
        <v>23</v>
      </c>
      <c r="F91" s="13" t="s">
        <v>22</v>
      </c>
      <c r="G91" s="13" t="s">
        <v>30</v>
      </c>
      <c r="H91" s="4" t="s">
        <v>30</v>
      </c>
      <c r="I91" s="5"/>
      <c r="J91" s="6" t="s">
        <v>25</v>
      </c>
      <c r="K91" s="7"/>
      <c r="L91" s="1" t="s">
        <v>57</v>
      </c>
      <c r="M91" s="1"/>
      <c r="N91" s="1"/>
      <c r="O91" s="31"/>
      <c r="P91" s="52" t="s">
        <v>23</v>
      </c>
      <c r="Q91" s="53" t="s">
        <v>22</v>
      </c>
      <c r="R91" s="53" t="s">
        <v>30</v>
      </c>
      <c r="S91" s="54" t="s">
        <v>30</v>
      </c>
      <c r="T91" s="51" t="str">
        <f t="shared" si="15"/>
        <v>MATHS/PH-CH</v>
      </c>
      <c r="U91" s="40" t="str">
        <f t="shared" si="10"/>
        <v/>
      </c>
      <c r="V91" s="41" t="str">
        <f t="shared" si="11"/>
        <v/>
      </c>
      <c r="W91" s="42" t="str">
        <f t="shared" si="12"/>
        <v/>
      </c>
      <c r="X91" s="42" t="str">
        <f t="shared" si="13"/>
        <v/>
      </c>
      <c r="Y91" s="43" t="str">
        <f t="shared" si="14"/>
        <v/>
      </c>
      <c r="Z91" s="15"/>
      <c r="AD91" s="16" t="str">
        <f t="shared" si="16"/>
        <v>104</v>
      </c>
      <c r="AE91" s="28" t="str">
        <f t="shared" si="17"/>
        <v>MATHS/PH-CH</v>
      </c>
      <c r="AF91" s="3" t="str">
        <f t="shared" si="18"/>
        <v>MATHS</v>
      </c>
      <c r="AG91" s="3" t="str">
        <f t="shared" si="19"/>
        <v>PH-CH</v>
      </c>
    </row>
    <row r="92" spans="1:33" s="3" customFormat="1" x14ac:dyDescent="0.25">
      <c r="A92" s="1" t="str">
        <f>"101"</f>
        <v>101</v>
      </c>
      <c r="B92" s="2"/>
      <c r="C92" s="1" t="s">
        <v>15</v>
      </c>
      <c r="D92" s="1" t="s">
        <v>33</v>
      </c>
      <c r="E92" s="13" t="s">
        <v>23</v>
      </c>
      <c r="F92" s="13" t="s">
        <v>18</v>
      </c>
      <c r="G92" s="13" t="s">
        <v>22</v>
      </c>
      <c r="H92" s="4" t="s">
        <v>22</v>
      </c>
      <c r="I92" s="5"/>
      <c r="J92" s="6"/>
      <c r="K92" s="7"/>
      <c r="L92" s="1" t="s">
        <v>34</v>
      </c>
      <c r="M92" s="1"/>
      <c r="N92" s="1"/>
      <c r="O92" s="31"/>
      <c r="P92" s="52" t="s">
        <v>23</v>
      </c>
      <c r="Q92" s="53" t="s">
        <v>18</v>
      </c>
      <c r="R92" s="53" t="s">
        <v>22</v>
      </c>
      <c r="S92" s="54" t="s">
        <v>22</v>
      </c>
      <c r="T92" s="51" t="str">
        <f t="shared" si="15"/>
        <v>MATHS/SES</v>
      </c>
      <c r="U92" s="40" t="str">
        <f t="shared" si="10"/>
        <v/>
      </c>
      <c r="V92" s="41" t="str">
        <f t="shared" si="11"/>
        <v/>
      </c>
      <c r="W92" s="42" t="str">
        <f t="shared" si="12"/>
        <v/>
      </c>
      <c r="X92" s="42" t="str">
        <f t="shared" si="13"/>
        <v/>
      </c>
      <c r="Y92" s="43" t="str">
        <f t="shared" si="14"/>
        <v/>
      </c>
      <c r="Z92" s="15"/>
      <c r="AD92" s="16" t="str">
        <f t="shared" si="16"/>
        <v>101</v>
      </c>
      <c r="AE92" s="28" t="str">
        <f t="shared" si="17"/>
        <v>MATHS/SES</v>
      </c>
      <c r="AF92" s="3" t="str">
        <f t="shared" si="18"/>
        <v>MATHS</v>
      </c>
      <c r="AG92" s="3" t="str">
        <f t="shared" si="19"/>
        <v>SES</v>
      </c>
    </row>
    <row r="93" spans="1:33" s="3" customFormat="1" x14ac:dyDescent="0.25">
      <c r="A93" s="1" t="str">
        <f>"102"</f>
        <v>102</v>
      </c>
      <c r="B93" s="2"/>
      <c r="C93" s="1" t="s">
        <v>15</v>
      </c>
      <c r="D93" s="1" t="s">
        <v>21</v>
      </c>
      <c r="E93" s="13" t="s">
        <v>23</v>
      </c>
      <c r="F93" s="13" t="s">
        <v>24</v>
      </c>
      <c r="G93" s="13" t="s">
        <v>22</v>
      </c>
      <c r="H93" s="4" t="s">
        <v>23</v>
      </c>
      <c r="I93" s="5"/>
      <c r="J93" s="6"/>
      <c r="K93" s="8" t="s">
        <v>28</v>
      </c>
      <c r="L93" s="1"/>
      <c r="M93" s="1"/>
      <c r="N93" s="1"/>
      <c r="O93" s="31"/>
      <c r="P93" s="52" t="s">
        <v>23</v>
      </c>
      <c r="Q93" s="53" t="s">
        <v>24</v>
      </c>
      <c r="R93" s="53" t="s">
        <v>22</v>
      </c>
      <c r="S93" s="54" t="s">
        <v>23</v>
      </c>
      <c r="T93" s="51" t="str">
        <f t="shared" si="15"/>
        <v>PH-CH/SVT</v>
      </c>
      <c r="U93" s="40" t="str">
        <f t="shared" si="10"/>
        <v/>
      </c>
      <c r="V93" s="41" t="str">
        <f t="shared" si="11"/>
        <v/>
      </c>
      <c r="W93" s="42" t="str">
        <f t="shared" si="12"/>
        <v/>
      </c>
      <c r="X93" s="42" t="str">
        <f t="shared" si="13"/>
        <v/>
      </c>
      <c r="Y93" s="43" t="str">
        <f t="shared" si="14"/>
        <v/>
      </c>
      <c r="Z93" s="15"/>
      <c r="AD93" s="16" t="str">
        <f t="shared" si="16"/>
        <v>102</v>
      </c>
      <c r="AE93" s="28" t="str">
        <f t="shared" si="17"/>
        <v>PH-CH/SVT</v>
      </c>
      <c r="AF93" s="3" t="str">
        <f t="shared" si="18"/>
        <v>PH-CH</v>
      </c>
      <c r="AG93" s="3" t="str">
        <f t="shared" si="19"/>
        <v>SVT</v>
      </c>
    </row>
    <row r="94" spans="1:33" s="3" customFormat="1" x14ac:dyDescent="0.25">
      <c r="A94" s="1" t="str">
        <f>"107"</f>
        <v>107</v>
      </c>
      <c r="B94" s="2"/>
      <c r="C94" s="1" t="s">
        <v>15</v>
      </c>
      <c r="D94" s="1" t="s">
        <v>29</v>
      </c>
      <c r="E94" s="13" t="s">
        <v>18</v>
      </c>
      <c r="F94" s="13" t="s">
        <v>23</v>
      </c>
      <c r="G94" s="13" t="s">
        <v>24</v>
      </c>
      <c r="H94" s="4" t="s">
        <v>24</v>
      </c>
      <c r="I94" s="5"/>
      <c r="J94" s="6"/>
      <c r="K94" s="7"/>
      <c r="L94" s="1"/>
      <c r="M94" s="1" t="s">
        <v>58</v>
      </c>
      <c r="N94" s="1"/>
      <c r="O94" s="31"/>
      <c r="P94" s="52" t="s">
        <v>18</v>
      </c>
      <c r="Q94" s="53" t="s">
        <v>23</v>
      </c>
      <c r="R94" s="53" t="s">
        <v>24</v>
      </c>
      <c r="S94" s="54" t="s">
        <v>24</v>
      </c>
      <c r="T94" s="51" t="str">
        <f t="shared" si="15"/>
        <v>MATHS/SES</v>
      </c>
      <c r="U94" s="40" t="str">
        <f t="shared" si="10"/>
        <v/>
      </c>
      <c r="V94" s="41" t="str">
        <f t="shared" si="11"/>
        <v/>
      </c>
      <c r="W94" s="42" t="str">
        <f t="shared" si="12"/>
        <v/>
      </c>
      <c r="X94" s="42" t="str">
        <f t="shared" si="13"/>
        <v/>
      </c>
      <c r="Y94" s="43" t="str">
        <f t="shared" si="14"/>
        <v/>
      </c>
      <c r="Z94" s="15"/>
      <c r="AD94" s="16" t="str">
        <f t="shared" si="16"/>
        <v>107</v>
      </c>
      <c r="AE94" s="28" t="str">
        <f t="shared" si="17"/>
        <v>MATHS/SES</v>
      </c>
      <c r="AF94" s="3" t="str">
        <f t="shared" si="18"/>
        <v>MATHS</v>
      </c>
      <c r="AG94" s="3" t="str">
        <f t="shared" si="19"/>
        <v>SES</v>
      </c>
    </row>
    <row r="95" spans="1:33" s="3" customFormat="1" x14ac:dyDescent="0.25">
      <c r="A95" s="1" t="str">
        <f>"108"</f>
        <v>108</v>
      </c>
      <c r="B95" s="2"/>
      <c r="C95" s="1" t="s">
        <v>15</v>
      </c>
      <c r="D95" s="1" t="s">
        <v>21</v>
      </c>
      <c r="E95" s="13" t="s">
        <v>17</v>
      </c>
      <c r="F95" s="13" t="s">
        <v>23</v>
      </c>
      <c r="G95" s="13" t="s">
        <v>18</v>
      </c>
      <c r="H95" s="4" t="s">
        <v>17</v>
      </c>
      <c r="I95" s="5"/>
      <c r="J95" s="6"/>
      <c r="K95" s="7"/>
      <c r="L95" s="1"/>
      <c r="M95" s="1" t="s">
        <v>35</v>
      </c>
      <c r="N95" s="1"/>
      <c r="O95" s="31"/>
      <c r="P95" s="52" t="s">
        <v>17</v>
      </c>
      <c r="Q95" s="53" t="s">
        <v>23</v>
      </c>
      <c r="R95" s="53" t="s">
        <v>18</v>
      </c>
      <c r="S95" s="54" t="s">
        <v>17</v>
      </c>
      <c r="T95" s="51" t="str">
        <f t="shared" si="15"/>
        <v>MATHS/SES</v>
      </c>
      <c r="U95" s="40" t="str">
        <f t="shared" si="10"/>
        <v/>
      </c>
      <c r="V95" s="41" t="str">
        <f t="shared" si="11"/>
        <v/>
      </c>
      <c r="W95" s="42" t="str">
        <f t="shared" si="12"/>
        <v/>
      </c>
      <c r="X95" s="42" t="str">
        <f t="shared" si="13"/>
        <v/>
      </c>
      <c r="Y95" s="43" t="str">
        <f t="shared" si="14"/>
        <v/>
      </c>
      <c r="Z95" s="15"/>
      <c r="AD95" s="16" t="str">
        <f t="shared" si="16"/>
        <v>108</v>
      </c>
      <c r="AE95" s="28" t="str">
        <f t="shared" si="17"/>
        <v>MATHS/SES</v>
      </c>
      <c r="AF95" s="3" t="str">
        <f t="shared" si="18"/>
        <v>MATHS</v>
      </c>
      <c r="AG95" s="3" t="str">
        <f t="shared" si="19"/>
        <v>SES</v>
      </c>
    </row>
    <row r="96" spans="1:33" s="3" customFormat="1" x14ac:dyDescent="0.25">
      <c r="A96" s="1" t="str">
        <f>"104"</f>
        <v>104</v>
      </c>
      <c r="B96" s="2"/>
      <c r="C96" s="1" t="s">
        <v>15</v>
      </c>
      <c r="D96" s="1" t="s">
        <v>16</v>
      </c>
      <c r="E96" s="13" t="s">
        <v>17</v>
      </c>
      <c r="F96" s="13" t="s">
        <v>18</v>
      </c>
      <c r="G96" s="13" t="s">
        <v>23</v>
      </c>
      <c r="H96" s="4" t="s">
        <v>23</v>
      </c>
      <c r="I96" s="5"/>
      <c r="J96" s="6"/>
      <c r="K96" s="7"/>
      <c r="L96" s="1" t="s">
        <v>57</v>
      </c>
      <c r="M96" s="1"/>
      <c r="N96" s="1"/>
      <c r="O96" s="31" t="s">
        <v>44</v>
      </c>
      <c r="P96" s="52" t="s">
        <v>17</v>
      </c>
      <c r="Q96" s="53" t="s">
        <v>18</v>
      </c>
      <c r="R96" s="53" t="s">
        <v>23</v>
      </c>
      <c r="S96" s="54" t="s">
        <v>23</v>
      </c>
      <c r="T96" s="51" t="str">
        <f t="shared" si="15"/>
        <v>HGGSP/SES</v>
      </c>
      <c r="U96" s="40" t="str">
        <f t="shared" si="10"/>
        <v/>
      </c>
      <c r="V96" s="41" t="str">
        <f t="shared" si="11"/>
        <v/>
      </c>
      <c r="W96" s="42" t="str">
        <f t="shared" si="12"/>
        <v/>
      </c>
      <c r="X96" s="42" t="str">
        <f t="shared" si="13"/>
        <v/>
      </c>
      <c r="Y96" s="43" t="str">
        <f t="shared" si="14"/>
        <v/>
      </c>
      <c r="Z96" s="15"/>
      <c r="AD96" s="16" t="str">
        <f t="shared" si="16"/>
        <v>104</v>
      </c>
      <c r="AE96" s="28" t="str">
        <f t="shared" si="17"/>
        <v>HGGSP/SES</v>
      </c>
      <c r="AF96" s="3" t="str">
        <f t="shared" si="18"/>
        <v>HGGSP</v>
      </c>
      <c r="AG96" s="3" t="str">
        <f t="shared" si="19"/>
        <v>SES</v>
      </c>
    </row>
    <row r="97" spans="1:33" s="3" customFormat="1" x14ac:dyDescent="0.25">
      <c r="A97" s="1" t="str">
        <f>"107"</f>
        <v>107</v>
      </c>
      <c r="B97" s="2"/>
      <c r="C97" s="1" t="s">
        <v>15</v>
      </c>
      <c r="D97" s="1" t="s">
        <v>16</v>
      </c>
      <c r="E97" s="13" t="s">
        <v>23</v>
      </c>
      <c r="F97" s="13" t="s">
        <v>22</v>
      </c>
      <c r="G97" s="13" t="s">
        <v>24</v>
      </c>
      <c r="H97" s="4" t="s">
        <v>24</v>
      </c>
      <c r="I97" s="5"/>
      <c r="J97" s="6" t="s">
        <v>25</v>
      </c>
      <c r="K97" s="7"/>
      <c r="L97" s="1"/>
      <c r="M97" s="1"/>
      <c r="N97" s="1"/>
      <c r="O97" s="31" t="s">
        <v>55</v>
      </c>
      <c r="P97" s="52" t="s">
        <v>23</v>
      </c>
      <c r="Q97" s="53" t="s">
        <v>22</v>
      </c>
      <c r="R97" s="53" t="s">
        <v>24</v>
      </c>
      <c r="S97" s="54" t="s">
        <v>24</v>
      </c>
      <c r="T97" s="51" t="str">
        <f t="shared" si="15"/>
        <v>MATHS/PH-CH</v>
      </c>
      <c r="U97" s="40" t="str">
        <f t="shared" si="10"/>
        <v/>
      </c>
      <c r="V97" s="41" t="str">
        <f t="shared" si="11"/>
        <v/>
      </c>
      <c r="W97" s="42" t="str">
        <f t="shared" si="12"/>
        <v/>
      </c>
      <c r="X97" s="42" t="str">
        <f t="shared" si="13"/>
        <v/>
      </c>
      <c r="Y97" s="43" t="str">
        <f t="shared" si="14"/>
        <v/>
      </c>
      <c r="Z97" s="15"/>
      <c r="AD97" s="16" t="str">
        <f t="shared" si="16"/>
        <v>107</v>
      </c>
      <c r="AE97" s="28" t="str">
        <f t="shared" si="17"/>
        <v>MATHS/PH-CH</v>
      </c>
      <c r="AF97" s="3" t="str">
        <f t="shared" si="18"/>
        <v>MATHS</v>
      </c>
      <c r="AG97" s="3" t="str">
        <f t="shared" si="19"/>
        <v>PH-CH</v>
      </c>
    </row>
    <row r="98" spans="1:33" s="3" customFormat="1" x14ac:dyDescent="0.25">
      <c r="A98" s="1" t="str">
        <f>"111"</f>
        <v>111</v>
      </c>
      <c r="B98" s="2"/>
      <c r="C98" s="1" t="s">
        <v>15</v>
      </c>
      <c r="D98" s="1" t="s">
        <v>29</v>
      </c>
      <c r="E98" s="13" t="s">
        <v>23</v>
      </c>
      <c r="F98" s="13" t="s">
        <v>18</v>
      </c>
      <c r="G98" s="13" t="s">
        <v>17</v>
      </c>
      <c r="H98" s="4" t="s">
        <v>17</v>
      </c>
      <c r="I98" s="5"/>
      <c r="J98" s="6"/>
      <c r="K98" s="1"/>
      <c r="L98" s="1"/>
      <c r="M98" s="1"/>
      <c r="N98" s="1"/>
      <c r="O98" s="31" t="s">
        <v>59</v>
      </c>
      <c r="P98" s="52" t="s">
        <v>23</v>
      </c>
      <c r="Q98" s="53" t="s">
        <v>18</v>
      </c>
      <c r="R98" s="53" t="s">
        <v>17</v>
      </c>
      <c r="S98" s="54" t="s">
        <v>17</v>
      </c>
      <c r="T98" s="51" t="str">
        <f t="shared" si="15"/>
        <v>MATHS/SES</v>
      </c>
      <c r="U98" s="40" t="str">
        <f t="shared" si="10"/>
        <v/>
      </c>
      <c r="V98" s="41" t="str">
        <f t="shared" si="11"/>
        <v/>
      </c>
      <c r="W98" s="42" t="str">
        <f t="shared" si="12"/>
        <v/>
      </c>
      <c r="X98" s="42" t="str">
        <f t="shared" si="13"/>
        <v/>
      </c>
      <c r="Y98" s="43" t="str">
        <f t="shared" si="14"/>
        <v/>
      </c>
      <c r="Z98" s="15"/>
      <c r="AD98" s="16" t="str">
        <f t="shared" si="16"/>
        <v>111</v>
      </c>
      <c r="AE98" s="28" t="str">
        <f t="shared" si="17"/>
        <v>MATHS/SES</v>
      </c>
      <c r="AF98" s="3" t="str">
        <f t="shared" si="18"/>
        <v>MATHS</v>
      </c>
      <c r="AG98" s="3" t="str">
        <f t="shared" si="19"/>
        <v>SES</v>
      </c>
    </row>
    <row r="99" spans="1:33" s="3" customFormat="1" x14ac:dyDescent="0.25">
      <c r="A99" s="1" t="str">
        <f>"102"</f>
        <v>102</v>
      </c>
      <c r="B99" s="2"/>
      <c r="C99" s="1" t="s">
        <v>15</v>
      </c>
      <c r="D99" s="1" t="s">
        <v>21</v>
      </c>
      <c r="E99" s="13" t="s">
        <v>23</v>
      </c>
      <c r="F99" s="13" t="s">
        <v>22</v>
      </c>
      <c r="G99" s="13" t="s">
        <v>24</v>
      </c>
      <c r="H99" s="4" t="s">
        <v>24</v>
      </c>
      <c r="I99" s="5"/>
      <c r="J99" s="6"/>
      <c r="K99" s="7"/>
      <c r="L99" s="1"/>
      <c r="M99" s="1"/>
      <c r="N99" s="1"/>
      <c r="O99" s="31" t="s">
        <v>32</v>
      </c>
      <c r="P99" s="52" t="s">
        <v>23</v>
      </c>
      <c r="Q99" s="53" t="s">
        <v>22</v>
      </c>
      <c r="R99" s="53" t="s">
        <v>24</v>
      </c>
      <c r="S99" s="54" t="s">
        <v>24</v>
      </c>
      <c r="T99" s="51" t="str">
        <f t="shared" si="15"/>
        <v>MATHS/PH-CH</v>
      </c>
      <c r="U99" s="40" t="str">
        <f t="shared" si="10"/>
        <v/>
      </c>
      <c r="V99" s="41" t="str">
        <f t="shared" si="11"/>
        <v/>
      </c>
      <c r="W99" s="42" t="str">
        <f t="shared" si="12"/>
        <v/>
      </c>
      <c r="X99" s="42" t="str">
        <f t="shared" si="13"/>
        <v/>
      </c>
      <c r="Y99" s="43" t="str">
        <f t="shared" si="14"/>
        <v/>
      </c>
      <c r="Z99" s="15"/>
      <c r="AD99" s="16" t="str">
        <f t="shared" si="16"/>
        <v>102</v>
      </c>
      <c r="AE99" s="28" t="str">
        <f t="shared" si="17"/>
        <v>MATHS/PH-CH</v>
      </c>
      <c r="AF99" s="3" t="str">
        <f t="shared" si="18"/>
        <v>MATHS</v>
      </c>
      <c r="AG99" s="3" t="str">
        <f t="shared" si="19"/>
        <v>PH-CH</v>
      </c>
    </row>
    <row r="100" spans="1:33" s="3" customFormat="1" x14ac:dyDescent="0.25">
      <c r="A100" s="1" t="str">
        <f>"105"</f>
        <v>105</v>
      </c>
      <c r="B100" s="2"/>
      <c r="C100" s="1" t="s">
        <v>15</v>
      </c>
      <c r="D100" s="1" t="s">
        <v>29</v>
      </c>
      <c r="E100" s="13" t="s">
        <v>23</v>
      </c>
      <c r="F100" s="13" t="s">
        <v>17</v>
      </c>
      <c r="G100" s="13" t="s">
        <v>24</v>
      </c>
      <c r="H100" s="4" t="s">
        <v>24</v>
      </c>
      <c r="I100" s="5"/>
      <c r="J100" s="6"/>
      <c r="K100" s="7"/>
      <c r="L100" s="1"/>
      <c r="M100" s="1" t="s">
        <v>60</v>
      </c>
      <c r="N100" s="1"/>
      <c r="O100" s="31"/>
      <c r="P100" s="52" t="s">
        <v>23</v>
      </c>
      <c r="Q100" s="53" t="s">
        <v>17</v>
      </c>
      <c r="R100" s="53" t="s">
        <v>24</v>
      </c>
      <c r="S100" s="54" t="s">
        <v>24</v>
      </c>
      <c r="T100" s="51" t="str">
        <f t="shared" si="15"/>
        <v>HGGSP/MATHS</v>
      </c>
      <c r="U100" s="40" t="str">
        <f t="shared" si="10"/>
        <v/>
      </c>
      <c r="V100" s="41" t="str">
        <f t="shared" si="11"/>
        <v/>
      </c>
      <c r="W100" s="42" t="str">
        <f t="shared" si="12"/>
        <v/>
      </c>
      <c r="X100" s="42" t="str">
        <f t="shared" si="13"/>
        <v/>
      </c>
      <c r="Y100" s="43" t="str">
        <f t="shared" si="14"/>
        <v/>
      </c>
      <c r="Z100" s="15"/>
      <c r="AD100" s="16" t="str">
        <f t="shared" si="16"/>
        <v>105</v>
      </c>
      <c r="AE100" s="28" t="str">
        <f t="shared" si="17"/>
        <v>HGGSP/MATHS</v>
      </c>
      <c r="AF100" s="3" t="str">
        <f t="shared" si="18"/>
        <v>HGGSP</v>
      </c>
      <c r="AG100" s="3" t="str">
        <f t="shared" si="19"/>
        <v>MATHS</v>
      </c>
    </row>
    <row r="101" spans="1:33" s="3" customFormat="1" x14ac:dyDescent="0.25">
      <c r="A101" s="1" t="str">
        <f>"111"</f>
        <v>111</v>
      </c>
      <c r="B101" s="2"/>
      <c r="C101" s="1" t="s">
        <v>15</v>
      </c>
      <c r="D101" s="1" t="s">
        <v>29</v>
      </c>
      <c r="E101" s="13" t="s">
        <v>24</v>
      </c>
      <c r="F101" s="13" t="s">
        <v>22</v>
      </c>
      <c r="G101" s="13" t="s">
        <v>23</v>
      </c>
      <c r="H101" s="4" t="s">
        <v>23</v>
      </c>
      <c r="I101" s="5"/>
      <c r="J101" s="9"/>
      <c r="K101" s="8" t="s">
        <v>28</v>
      </c>
      <c r="L101" s="1"/>
      <c r="M101" s="1"/>
      <c r="N101" s="1"/>
      <c r="O101" s="31"/>
      <c r="P101" s="52" t="s">
        <v>24</v>
      </c>
      <c r="Q101" s="53" t="s">
        <v>22</v>
      </c>
      <c r="R101" s="53" t="s">
        <v>23</v>
      </c>
      <c r="S101" s="54" t="s">
        <v>23</v>
      </c>
      <c r="T101" s="51" t="str">
        <f t="shared" si="15"/>
        <v>PH-CH/SVT</v>
      </c>
      <c r="U101" s="40" t="str">
        <f t="shared" si="10"/>
        <v/>
      </c>
      <c r="V101" s="41" t="str">
        <f t="shared" si="11"/>
        <v/>
      </c>
      <c r="W101" s="42" t="str">
        <f t="shared" si="12"/>
        <v/>
      </c>
      <c r="X101" s="42" t="str">
        <f t="shared" si="13"/>
        <v/>
      </c>
      <c r="Y101" s="43" t="str">
        <f t="shared" si="14"/>
        <v/>
      </c>
      <c r="Z101" s="15"/>
      <c r="AD101" s="16" t="str">
        <f t="shared" si="16"/>
        <v>111</v>
      </c>
      <c r="AE101" s="28" t="str">
        <f t="shared" si="17"/>
        <v>PH-CH/SVT</v>
      </c>
      <c r="AF101" s="3" t="str">
        <f t="shared" si="18"/>
        <v>PH-CH</v>
      </c>
      <c r="AG101" s="3" t="str">
        <f t="shared" si="19"/>
        <v>SVT</v>
      </c>
    </row>
    <row r="102" spans="1:33" s="3" customFormat="1" x14ac:dyDescent="0.25">
      <c r="A102" s="1" t="str">
        <f>"106"</f>
        <v>106</v>
      </c>
      <c r="B102" s="2"/>
      <c r="C102" s="1" t="s">
        <v>15</v>
      </c>
      <c r="D102" s="1" t="s">
        <v>29</v>
      </c>
      <c r="E102" s="13" t="s">
        <v>18</v>
      </c>
      <c r="F102" s="13" t="s">
        <v>17</v>
      </c>
      <c r="G102" s="13" t="s">
        <v>23</v>
      </c>
      <c r="H102" s="4" t="s">
        <v>23</v>
      </c>
      <c r="I102" s="5"/>
      <c r="J102" s="6"/>
      <c r="K102" s="8" t="s">
        <v>28</v>
      </c>
      <c r="L102" s="1"/>
      <c r="M102" s="1"/>
      <c r="N102" s="1"/>
      <c r="O102" s="31"/>
      <c r="P102" s="52" t="s">
        <v>18</v>
      </c>
      <c r="Q102" s="53" t="s">
        <v>17</v>
      </c>
      <c r="R102" s="53" t="s">
        <v>23</v>
      </c>
      <c r="S102" s="54" t="s">
        <v>23</v>
      </c>
      <c r="T102" s="51" t="str">
        <f t="shared" si="15"/>
        <v>HGGSP/SES</v>
      </c>
      <c r="U102" s="40" t="str">
        <f t="shared" si="10"/>
        <v/>
      </c>
      <c r="V102" s="41" t="str">
        <f t="shared" si="11"/>
        <v/>
      </c>
      <c r="W102" s="42" t="str">
        <f t="shared" si="12"/>
        <v/>
      </c>
      <c r="X102" s="42" t="str">
        <f t="shared" si="13"/>
        <v/>
      </c>
      <c r="Y102" s="43" t="str">
        <f t="shared" si="14"/>
        <v/>
      </c>
      <c r="Z102" s="15"/>
      <c r="AD102" s="16" t="str">
        <f t="shared" si="16"/>
        <v>106</v>
      </c>
      <c r="AE102" s="28" t="str">
        <f t="shared" si="17"/>
        <v>HGGSP/SES</v>
      </c>
      <c r="AF102" s="3" t="str">
        <f t="shared" si="18"/>
        <v>HGGSP</v>
      </c>
      <c r="AG102" s="3" t="str">
        <f t="shared" si="19"/>
        <v>SES</v>
      </c>
    </row>
    <row r="103" spans="1:33" s="3" customFormat="1" x14ac:dyDescent="0.25">
      <c r="A103" s="1" t="str">
        <f>"104"</f>
        <v>104</v>
      </c>
      <c r="B103" s="2"/>
      <c r="C103" s="1" t="s">
        <v>15</v>
      </c>
      <c r="D103" s="1" t="s">
        <v>29</v>
      </c>
      <c r="E103" s="13" t="s">
        <v>30</v>
      </c>
      <c r="F103" s="13" t="s">
        <v>17</v>
      </c>
      <c r="G103" s="13" t="s">
        <v>19</v>
      </c>
      <c r="H103" s="4" t="s">
        <v>17</v>
      </c>
      <c r="I103" s="5"/>
      <c r="J103" s="6"/>
      <c r="K103" s="8" t="s">
        <v>28</v>
      </c>
      <c r="L103" s="1" t="s">
        <v>26</v>
      </c>
      <c r="M103" s="1"/>
      <c r="N103" s="1"/>
      <c r="O103" s="31" t="s">
        <v>61</v>
      </c>
      <c r="P103" s="52" t="s">
        <v>30</v>
      </c>
      <c r="Q103" s="53" t="s">
        <v>17</v>
      </c>
      <c r="R103" s="53" t="s">
        <v>19</v>
      </c>
      <c r="S103" s="54" t="s">
        <v>17</v>
      </c>
      <c r="T103" s="51" t="str">
        <f t="shared" si="15"/>
        <v>HIDA/THEAT</v>
      </c>
      <c r="U103" s="40" t="str">
        <f t="shared" si="10"/>
        <v/>
      </c>
      <c r="V103" s="41" t="str">
        <f t="shared" si="11"/>
        <v/>
      </c>
      <c r="W103" s="42" t="str">
        <f t="shared" si="12"/>
        <v/>
      </c>
      <c r="X103" s="42" t="str">
        <f t="shared" si="13"/>
        <v/>
      </c>
      <c r="Y103" s="43" t="str">
        <f t="shared" si="14"/>
        <v/>
      </c>
      <c r="Z103" s="15"/>
      <c r="AD103" s="16" t="str">
        <f t="shared" si="16"/>
        <v>104</v>
      </c>
      <c r="AE103" s="28" t="str">
        <f t="shared" si="17"/>
        <v>HIDA/THEAT</v>
      </c>
      <c r="AF103" s="3" t="str">
        <f t="shared" si="18"/>
        <v>HIDA</v>
      </c>
      <c r="AG103" s="3" t="str">
        <f t="shared" si="19"/>
        <v>THEAT</v>
      </c>
    </row>
    <row r="104" spans="1:33" s="3" customFormat="1" x14ac:dyDescent="0.25">
      <c r="A104" s="1" t="str">
        <f>"102"</f>
        <v>102</v>
      </c>
      <c r="B104" s="2"/>
      <c r="C104" s="1" t="s">
        <v>15</v>
      </c>
      <c r="D104" s="1" t="s">
        <v>21</v>
      </c>
      <c r="E104" s="13" t="s">
        <v>23</v>
      </c>
      <c r="F104" s="13" t="s">
        <v>22</v>
      </c>
      <c r="G104" s="13" t="s">
        <v>24</v>
      </c>
      <c r="H104" s="4" t="s">
        <v>24</v>
      </c>
      <c r="I104" s="5"/>
      <c r="J104" s="6" t="s">
        <v>25</v>
      </c>
      <c r="K104" s="9"/>
      <c r="L104" s="1" t="s">
        <v>26</v>
      </c>
      <c r="M104" s="1"/>
      <c r="N104" s="1"/>
      <c r="O104" s="31"/>
      <c r="P104" s="52" t="s">
        <v>23</v>
      </c>
      <c r="Q104" s="53" t="s">
        <v>22</v>
      </c>
      <c r="R104" s="53" t="s">
        <v>24</v>
      </c>
      <c r="S104" s="54" t="s">
        <v>24</v>
      </c>
      <c r="T104" s="51" t="str">
        <f t="shared" si="15"/>
        <v>MATHS/PH-CH</v>
      </c>
      <c r="U104" s="40" t="str">
        <f t="shared" si="10"/>
        <v/>
      </c>
      <c r="V104" s="41" t="str">
        <f t="shared" si="11"/>
        <v/>
      </c>
      <c r="W104" s="42" t="str">
        <f t="shared" si="12"/>
        <v/>
      </c>
      <c r="X104" s="42" t="str">
        <f t="shared" si="13"/>
        <v/>
      </c>
      <c r="Y104" s="43" t="str">
        <f t="shared" si="14"/>
        <v/>
      </c>
      <c r="Z104" s="15"/>
      <c r="AD104" s="16" t="str">
        <f t="shared" si="16"/>
        <v>102</v>
      </c>
      <c r="AE104" s="28" t="str">
        <f t="shared" si="17"/>
        <v>MATHS/PH-CH</v>
      </c>
      <c r="AF104" s="3" t="str">
        <f t="shared" si="18"/>
        <v>MATHS</v>
      </c>
      <c r="AG104" s="3" t="str">
        <f t="shared" si="19"/>
        <v>PH-CH</v>
      </c>
    </row>
    <row r="105" spans="1:33" s="3" customFormat="1" x14ac:dyDescent="0.25">
      <c r="A105" s="1" t="str">
        <f>"103"</f>
        <v>103</v>
      </c>
      <c r="B105" s="2"/>
      <c r="C105" s="1" t="s">
        <v>15</v>
      </c>
      <c r="D105" s="1" t="s">
        <v>16</v>
      </c>
      <c r="E105" s="13" t="s">
        <v>17</v>
      </c>
      <c r="F105" s="13" t="s">
        <v>18</v>
      </c>
      <c r="G105" s="13" t="s">
        <v>36</v>
      </c>
      <c r="H105" s="4" t="s">
        <v>36</v>
      </c>
      <c r="I105" s="5"/>
      <c r="K105" s="1"/>
      <c r="L105" s="1"/>
      <c r="M105" s="1"/>
      <c r="N105" s="1"/>
      <c r="O105" s="31" t="s">
        <v>46</v>
      </c>
      <c r="P105" s="52" t="s">
        <v>17</v>
      </c>
      <c r="Q105" s="53" t="s">
        <v>18</v>
      </c>
      <c r="R105" s="53" t="s">
        <v>36</v>
      </c>
      <c r="S105" s="54" t="s">
        <v>36</v>
      </c>
      <c r="T105" s="51" t="str">
        <f t="shared" si="15"/>
        <v>HGGSP/SES</v>
      </c>
      <c r="U105" s="40" t="str">
        <f t="shared" si="10"/>
        <v/>
      </c>
      <c r="V105" s="41" t="str">
        <f t="shared" si="11"/>
        <v/>
      </c>
      <c r="W105" s="42" t="str">
        <f t="shared" si="12"/>
        <v/>
      </c>
      <c r="X105" s="42" t="str">
        <f t="shared" si="13"/>
        <v/>
      </c>
      <c r="Y105" s="43" t="str">
        <f t="shared" si="14"/>
        <v/>
      </c>
      <c r="Z105" s="15"/>
      <c r="AD105" s="16" t="str">
        <f t="shared" si="16"/>
        <v>103</v>
      </c>
      <c r="AE105" s="28" t="str">
        <f t="shared" si="17"/>
        <v>HGGSP/SES</v>
      </c>
      <c r="AF105" s="3" t="str">
        <f t="shared" si="18"/>
        <v>HGGSP</v>
      </c>
      <c r="AG105" s="3" t="str">
        <f t="shared" si="19"/>
        <v>SES</v>
      </c>
    </row>
    <row r="106" spans="1:33" s="3" customFormat="1" x14ac:dyDescent="0.25">
      <c r="A106" s="1" t="str">
        <f>"106"</f>
        <v>106</v>
      </c>
      <c r="B106" s="2"/>
      <c r="C106" s="1" t="s">
        <v>15</v>
      </c>
      <c r="D106" s="1" t="s">
        <v>16</v>
      </c>
      <c r="E106" s="13" t="s">
        <v>23</v>
      </c>
      <c r="F106" s="13" t="s">
        <v>24</v>
      </c>
      <c r="G106" s="13" t="s">
        <v>22</v>
      </c>
      <c r="H106" s="4" t="s">
        <v>24</v>
      </c>
      <c r="I106" s="5"/>
      <c r="J106" s="6"/>
      <c r="K106" s="7"/>
      <c r="L106" s="1"/>
      <c r="M106" s="1"/>
      <c r="N106" s="1"/>
      <c r="O106" s="31" t="s">
        <v>49</v>
      </c>
      <c r="P106" s="52" t="s">
        <v>23</v>
      </c>
      <c r="Q106" s="53" t="s">
        <v>24</v>
      </c>
      <c r="R106" s="53" t="s">
        <v>22</v>
      </c>
      <c r="S106" s="54" t="s">
        <v>24</v>
      </c>
      <c r="T106" s="51" t="str">
        <f t="shared" si="15"/>
        <v>MATHS/HLPHI</v>
      </c>
      <c r="U106" s="40">
        <f t="shared" si="10"/>
        <v>106</v>
      </c>
      <c r="V106" s="41" t="str">
        <f t="shared" si="11"/>
        <v/>
      </c>
      <c r="W106" s="42" t="str">
        <f t="shared" si="12"/>
        <v/>
      </c>
      <c r="X106" s="42" t="str">
        <f t="shared" si="13"/>
        <v/>
      </c>
      <c r="Y106" s="43" t="str">
        <f t="shared" si="14"/>
        <v/>
      </c>
      <c r="Z106" s="15"/>
      <c r="AD106" s="16" t="str">
        <f t="shared" si="16"/>
        <v>106</v>
      </c>
      <c r="AE106" s="28" t="str">
        <f t="shared" si="17"/>
        <v>MATHS/HLPHI</v>
      </c>
      <c r="AF106" s="3" t="str">
        <f t="shared" si="18"/>
        <v>MATHS</v>
      </c>
      <c r="AG106" s="3" t="str">
        <f t="shared" si="19"/>
        <v>HLPHI</v>
      </c>
    </row>
    <row r="107" spans="1:33" s="3" customFormat="1" x14ac:dyDescent="0.25">
      <c r="A107" s="1" t="str">
        <f>"109"</f>
        <v>109</v>
      </c>
      <c r="B107" s="2"/>
      <c r="C107" s="1" t="s">
        <v>15</v>
      </c>
      <c r="D107" s="1" t="s">
        <v>33</v>
      </c>
      <c r="E107" s="13" t="s">
        <v>19</v>
      </c>
      <c r="F107" s="13" t="s">
        <v>31</v>
      </c>
      <c r="G107" s="13" t="s">
        <v>18</v>
      </c>
      <c r="H107" s="4" t="s">
        <v>31</v>
      </c>
      <c r="I107" s="5"/>
      <c r="J107" s="6"/>
      <c r="K107" s="1"/>
      <c r="L107" s="1"/>
      <c r="M107" s="1"/>
      <c r="N107" s="1"/>
      <c r="O107" s="31"/>
      <c r="P107" s="52" t="s">
        <v>19</v>
      </c>
      <c r="Q107" s="53" t="s">
        <v>31</v>
      </c>
      <c r="R107" s="53" t="s">
        <v>18</v>
      </c>
      <c r="S107" s="54" t="s">
        <v>31</v>
      </c>
      <c r="T107" s="51" t="str">
        <f t="shared" si="15"/>
        <v>HLPHI/AGL 8</v>
      </c>
      <c r="U107" s="40">
        <f t="shared" si="10"/>
        <v>107</v>
      </c>
      <c r="V107" s="41" t="str">
        <f t="shared" si="11"/>
        <v/>
      </c>
      <c r="W107" s="42" t="str">
        <f t="shared" si="12"/>
        <v/>
      </c>
      <c r="X107" s="42" t="str">
        <f t="shared" si="13"/>
        <v/>
      </c>
      <c r="Y107" s="43" t="str">
        <f t="shared" si="14"/>
        <v/>
      </c>
      <c r="Z107" s="15"/>
      <c r="AD107" s="16" t="str">
        <f t="shared" si="16"/>
        <v>109</v>
      </c>
      <c r="AE107" s="28" t="str">
        <f t="shared" si="17"/>
        <v>HLPHI/AGL 8</v>
      </c>
      <c r="AF107" s="3" t="str">
        <f t="shared" si="18"/>
        <v>HLPHI</v>
      </c>
      <c r="AG107" s="3" t="str">
        <f t="shared" si="19"/>
        <v>AGL 8</v>
      </c>
    </row>
    <row r="108" spans="1:33" s="3" customFormat="1" ht="31.5" x14ac:dyDescent="0.25">
      <c r="A108" s="1" t="str">
        <f>"109"</f>
        <v>109</v>
      </c>
      <c r="B108" s="2"/>
      <c r="C108" s="1" t="s">
        <v>15</v>
      </c>
      <c r="D108" s="1" t="s">
        <v>16</v>
      </c>
      <c r="E108" s="13" t="s">
        <v>18</v>
      </c>
      <c r="F108" s="13" t="s">
        <v>31</v>
      </c>
      <c r="G108" s="13" t="s">
        <v>19</v>
      </c>
      <c r="H108" s="4" t="s">
        <v>19</v>
      </c>
      <c r="I108" s="5" t="s">
        <v>41</v>
      </c>
      <c r="J108" s="6"/>
      <c r="K108" s="1"/>
      <c r="L108" s="1"/>
      <c r="M108" s="1"/>
      <c r="N108" s="1"/>
      <c r="O108" s="32" t="s">
        <v>62</v>
      </c>
      <c r="P108" s="52" t="s">
        <v>18</v>
      </c>
      <c r="Q108" s="53" t="s">
        <v>31</v>
      </c>
      <c r="R108" s="53" t="s">
        <v>19</v>
      </c>
      <c r="S108" s="54" t="s">
        <v>19</v>
      </c>
      <c r="T108" s="51" t="str">
        <f t="shared" si="15"/>
        <v>AGL 8/SES</v>
      </c>
      <c r="U108" s="40" t="str">
        <f t="shared" si="10"/>
        <v/>
      </c>
      <c r="V108" s="41" t="str">
        <f t="shared" si="11"/>
        <v/>
      </c>
      <c r="W108" s="42" t="str">
        <f t="shared" si="12"/>
        <v/>
      </c>
      <c r="X108" s="42" t="str">
        <f t="shared" si="13"/>
        <v/>
      </c>
      <c r="Y108" s="43" t="str">
        <f t="shared" si="14"/>
        <v/>
      </c>
      <c r="Z108" s="15"/>
      <c r="AD108" s="16" t="str">
        <f t="shared" si="16"/>
        <v>109</v>
      </c>
      <c r="AE108" s="28" t="str">
        <f t="shared" si="17"/>
        <v>AGL 8/SES</v>
      </c>
      <c r="AF108" s="3" t="str">
        <f t="shared" si="18"/>
        <v>AGL 8</v>
      </c>
      <c r="AG108" s="3" t="str">
        <f t="shared" si="19"/>
        <v>SES</v>
      </c>
    </row>
    <row r="109" spans="1:33" s="3" customFormat="1" x14ac:dyDescent="0.25">
      <c r="A109" s="1" t="str">
        <f>"103"</f>
        <v>103</v>
      </c>
      <c r="B109" s="2"/>
      <c r="C109" s="1" t="s">
        <v>15</v>
      </c>
      <c r="D109" s="1" t="s">
        <v>29</v>
      </c>
      <c r="E109" s="13" t="s">
        <v>36</v>
      </c>
      <c r="F109" s="13" t="s">
        <v>19</v>
      </c>
      <c r="G109" s="13" t="s">
        <v>31</v>
      </c>
      <c r="H109" s="4" t="s">
        <v>31</v>
      </c>
      <c r="I109" s="5"/>
      <c r="K109" s="1"/>
      <c r="L109" s="1"/>
      <c r="M109" s="1"/>
      <c r="N109" s="1"/>
      <c r="O109" s="31" t="s">
        <v>32</v>
      </c>
      <c r="P109" s="52" t="s">
        <v>36</v>
      </c>
      <c r="Q109" s="53" t="s">
        <v>19</v>
      </c>
      <c r="R109" s="53" t="s">
        <v>31</v>
      </c>
      <c r="S109" s="54" t="s">
        <v>31</v>
      </c>
      <c r="T109" s="51" t="str">
        <f t="shared" si="15"/>
        <v>HIDA/HLPHI</v>
      </c>
      <c r="U109" s="40">
        <f t="shared" si="10"/>
        <v>109</v>
      </c>
      <c r="V109" s="41" t="str">
        <f t="shared" si="11"/>
        <v/>
      </c>
      <c r="W109" s="42" t="str">
        <f t="shared" si="12"/>
        <v/>
      </c>
      <c r="X109" s="42" t="str">
        <f t="shared" si="13"/>
        <v/>
      </c>
      <c r="Y109" s="43" t="str">
        <f t="shared" si="14"/>
        <v/>
      </c>
      <c r="Z109" s="15"/>
      <c r="AD109" s="16" t="str">
        <f t="shared" si="16"/>
        <v>103</v>
      </c>
      <c r="AE109" s="28" t="str">
        <f t="shared" si="17"/>
        <v>HIDA/HLPHI</v>
      </c>
      <c r="AF109" s="3" t="str">
        <f t="shared" si="18"/>
        <v>HIDA</v>
      </c>
      <c r="AG109" s="3" t="str">
        <f t="shared" si="19"/>
        <v>HLPHI</v>
      </c>
    </row>
    <row r="110" spans="1:33" s="3" customFormat="1" x14ac:dyDescent="0.25">
      <c r="A110" s="1" t="str">
        <f>"111"</f>
        <v>111</v>
      </c>
      <c r="B110" s="2"/>
      <c r="C110" s="1" t="s">
        <v>15</v>
      </c>
      <c r="D110" s="1" t="s">
        <v>29</v>
      </c>
      <c r="E110" s="13" t="s">
        <v>24</v>
      </c>
      <c r="F110" s="13" t="s">
        <v>23</v>
      </c>
      <c r="G110" s="13" t="s">
        <v>22</v>
      </c>
      <c r="H110" s="4" t="s">
        <v>22</v>
      </c>
      <c r="I110" s="5"/>
      <c r="J110" s="6"/>
      <c r="K110" s="1"/>
      <c r="L110" s="1"/>
      <c r="M110" s="1"/>
      <c r="N110" s="1"/>
      <c r="O110" s="31" t="s">
        <v>59</v>
      </c>
      <c r="P110" s="52" t="s">
        <v>24</v>
      </c>
      <c r="Q110" s="53" t="s">
        <v>23</v>
      </c>
      <c r="R110" s="53" t="s">
        <v>22</v>
      </c>
      <c r="S110" s="54" t="s">
        <v>22</v>
      </c>
      <c r="T110" s="51" t="str">
        <f t="shared" si="15"/>
        <v>MATHS/SVT</v>
      </c>
      <c r="U110" s="40" t="str">
        <f t="shared" si="10"/>
        <v/>
      </c>
      <c r="V110" s="41" t="str">
        <f t="shared" si="11"/>
        <v/>
      </c>
      <c r="W110" s="42" t="str">
        <f t="shared" si="12"/>
        <v/>
      </c>
      <c r="X110" s="42" t="str">
        <f t="shared" si="13"/>
        <v/>
      </c>
      <c r="Y110" s="43" t="str">
        <f t="shared" si="14"/>
        <v/>
      </c>
      <c r="Z110" s="15"/>
      <c r="AD110" s="16" t="str">
        <f t="shared" si="16"/>
        <v>111</v>
      </c>
      <c r="AE110" s="28" t="str">
        <f t="shared" si="17"/>
        <v>MATHS/SVT</v>
      </c>
      <c r="AF110" s="3" t="str">
        <f t="shared" si="18"/>
        <v>MATHS</v>
      </c>
      <c r="AG110" s="3" t="str">
        <f t="shared" si="19"/>
        <v>SVT</v>
      </c>
    </row>
    <row r="111" spans="1:33" s="3" customFormat="1" x14ac:dyDescent="0.25">
      <c r="A111" s="1" t="str">
        <f>"110"</f>
        <v>110</v>
      </c>
      <c r="B111" s="2"/>
      <c r="C111" s="1" t="s">
        <v>15</v>
      </c>
      <c r="D111" s="1" t="s">
        <v>21</v>
      </c>
      <c r="E111" s="13" t="s">
        <v>24</v>
      </c>
      <c r="F111" s="13" t="s">
        <v>23</v>
      </c>
      <c r="G111" s="13" t="s">
        <v>22</v>
      </c>
      <c r="H111" s="4" t="s">
        <v>22</v>
      </c>
      <c r="I111" s="5"/>
      <c r="J111" s="6"/>
      <c r="K111" s="7"/>
      <c r="L111" s="1"/>
      <c r="M111" s="1" t="s">
        <v>35</v>
      </c>
      <c r="N111" s="1"/>
      <c r="O111" s="31" t="s">
        <v>46</v>
      </c>
      <c r="P111" s="52" t="s">
        <v>24</v>
      </c>
      <c r="Q111" s="53" t="s">
        <v>23</v>
      </c>
      <c r="R111" s="53" t="s">
        <v>22</v>
      </c>
      <c r="S111" s="54" t="s">
        <v>22</v>
      </c>
      <c r="T111" s="51" t="str">
        <f t="shared" si="15"/>
        <v>MATHS/SVT</v>
      </c>
      <c r="U111" s="40" t="str">
        <f t="shared" si="10"/>
        <v/>
      </c>
      <c r="V111" s="41" t="str">
        <f t="shared" si="11"/>
        <v/>
      </c>
      <c r="W111" s="42" t="str">
        <f t="shared" si="12"/>
        <v/>
      </c>
      <c r="X111" s="42" t="str">
        <f t="shared" si="13"/>
        <v/>
      </c>
      <c r="Y111" s="43" t="str">
        <f t="shared" si="14"/>
        <v/>
      </c>
      <c r="Z111" s="15"/>
      <c r="AD111" s="16" t="str">
        <f t="shared" si="16"/>
        <v>110</v>
      </c>
      <c r="AE111" s="28" t="str">
        <f t="shared" si="17"/>
        <v>MATHS/SVT</v>
      </c>
      <c r="AF111" s="3" t="str">
        <f t="shared" si="18"/>
        <v>MATHS</v>
      </c>
      <c r="AG111" s="3" t="str">
        <f t="shared" si="19"/>
        <v>SVT</v>
      </c>
    </row>
    <row r="112" spans="1:33" s="3" customFormat="1" x14ac:dyDescent="0.25">
      <c r="A112" s="1" t="str">
        <f>"111"</f>
        <v>111</v>
      </c>
      <c r="B112" s="2"/>
      <c r="C112" s="1" t="s">
        <v>15</v>
      </c>
      <c r="D112" s="1" t="s">
        <v>29</v>
      </c>
      <c r="E112" s="13" t="s">
        <v>18</v>
      </c>
      <c r="F112" s="13" t="s">
        <v>17</v>
      </c>
      <c r="G112" s="13" t="s">
        <v>23</v>
      </c>
      <c r="H112" s="4" t="s">
        <v>23</v>
      </c>
      <c r="I112" s="5"/>
      <c r="J112" s="6"/>
      <c r="K112" s="1"/>
      <c r="L112" s="1" t="s">
        <v>26</v>
      </c>
      <c r="M112" s="1"/>
      <c r="N112" s="1"/>
      <c r="O112" s="31"/>
      <c r="P112" s="52" t="s">
        <v>18</v>
      </c>
      <c r="Q112" s="53" t="s">
        <v>17</v>
      </c>
      <c r="R112" s="53" t="s">
        <v>23</v>
      </c>
      <c r="S112" s="54" t="s">
        <v>23</v>
      </c>
      <c r="T112" s="51" t="str">
        <f t="shared" si="15"/>
        <v>HGGSP/SES</v>
      </c>
      <c r="U112" s="40" t="str">
        <f t="shared" si="10"/>
        <v/>
      </c>
      <c r="V112" s="41" t="str">
        <f t="shared" si="11"/>
        <v/>
      </c>
      <c r="W112" s="42" t="str">
        <f t="shared" si="12"/>
        <v/>
      </c>
      <c r="X112" s="42" t="str">
        <f t="shared" si="13"/>
        <v/>
      </c>
      <c r="Y112" s="43" t="str">
        <f t="shared" si="14"/>
        <v/>
      </c>
      <c r="Z112" s="15"/>
      <c r="AD112" s="16" t="str">
        <f t="shared" si="16"/>
        <v>111</v>
      </c>
      <c r="AE112" s="28" t="str">
        <f t="shared" si="17"/>
        <v>HGGSP/SES</v>
      </c>
      <c r="AF112" s="3" t="str">
        <f t="shared" si="18"/>
        <v>HGGSP</v>
      </c>
      <c r="AG112" s="3" t="str">
        <f t="shared" si="19"/>
        <v>SES</v>
      </c>
    </row>
    <row r="113" spans="1:33" s="3" customFormat="1" x14ac:dyDescent="0.25">
      <c r="A113" s="1" t="str">
        <f>"101"</f>
        <v>101</v>
      </c>
      <c r="B113" s="2"/>
      <c r="C113" s="1" t="s">
        <v>15</v>
      </c>
      <c r="D113" s="1" t="s">
        <v>33</v>
      </c>
      <c r="E113" s="13" t="s">
        <v>23</v>
      </c>
      <c r="F113" s="13" t="s">
        <v>31</v>
      </c>
      <c r="G113" s="13" t="s">
        <v>18</v>
      </c>
      <c r="H113" s="4" t="s">
        <v>31</v>
      </c>
      <c r="I113" s="5"/>
      <c r="J113" s="6"/>
      <c r="K113" s="7"/>
      <c r="L113" s="1" t="s">
        <v>34</v>
      </c>
      <c r="M113" s="1"/>
      <c r="N113" s="1"/>
      <c r="O113" s="31"/>
      <c r="P113" s="52" t="s">
        <v>23</v>
      </c>
      <c r="Q113" s="53" t="s">
        <v>31</v>
      </c>
      <c r="R113" s="53" t="s">
        <v>18</v>
      </c>
      <c r="S113" s="54" t="s">
        <v>31</v>
      </c>
      <c r="T113" s="51" t="str">
        <f t="shared" si="15"/>
        <v>MATHS/SES</v>
      </c>
      <c r="U113" s="40" t="str">
        <f t="shared" si="10"/>
        <v/>
      </c>
      <c r="V113" s="41" t="str">
        <f t="shared" si="11"/>
        <v/>
      </c>
      <c r="W113" s="42" t="str">
        <f t="shared" si="12"/>
        <v/>
      </c>
      <c r="X113" s="42" t="str">
        <f t="shared" si="13"/>
        <v/>
      </c>
      <c r="Y113" s="43" t="str">
        <f t="shared" si="14"/>
        <v/>
      </c>
      <c r="Z113" s="15"/>
      <c r="AD113" s="16" t="str">
        <f t="shared" si="16"/>
        <v>101</v>
      </c>
      <c r="AE113" s="28" t="str">
        <f t="shared" si="17"/>
        <v>MATHS/SES</v>
      </c>
      <c r="AF113" s="3" t="str">
        <f t="shared" si="18"/>
        <v>MATHS</v>
      </c>
      <c r="AG113" s="3" t="str">
        <f t="shared" si="19"/>
        <v>SES</v>
      </c>
    </row>
    <row r="114" spans="1:33" s="3" customFormat="1" x14ac:dyDescent="0.25">
      <c r="A114" s="1" t="str">
        <f>"105"</f>
        <v>105</v>
      </c>
      <c r="B114" s="2"/>
      <c r="C114" s="1" t="s">
        <v>15</v>
      </c>
      <c r="D114" s="1" t="s">
        <v>16</v>
      </c>
      <c r="E114" s="13" t="s">
        <v>23</v>
      </c>
      <c r="F114" s="13" t="s">
        <v>18</v>
      </c>
      <c r="G114" s="13" t="s">
        <v>22</v>
      </c>
      <c r="H114" s="4" t="s">
        <v>22</v>
      </c>
      <c r="I114" s="5"/>
      <c r="J114" s="6" t="s">
        <v>25</v>
      </c>
      <c r="K114" s="7"/>
      <c r="L114" s="1" t="s">
        <v>26</v>
      </c>
      <c r="M114" s="1"/>
      <c r="N114" s="1"/>
      <c r="O114" s="31" t="s">
        <v>63</v>
      </c>
      <c r="P114" s="52" t="s">
        <v>23</v>
      </c>
      <c r="Q114" s="53" t="s">
        <v>18</v>
      </c>
      <c r="R114" s="53" t="s">
        <v>22</v>
      </c>
      <c r="S114" s="54" t="s">
        <v>22</v>
      </c>
      <c r="T114" s="51" t="str">
        <f t="shared" si="15"/>
        <v>MATHS/SES</v>
      </c>
      <c r="U114" s="40" t="str">
        <f t="shared" si="10"/>
        <v/>
      </c>
      <c r="V114" s="41" t="str">
        <f t="shared" si="11"/>
        <v/>
      </c>
      <c r="W114" s="42" t="str">
        <f t="shared" si="12"/>
        <v/>
      </c>
      <c r="X114" s="42" t="str">
        <f t="shared" si="13"/>
        <v/>
      </c>
      <c r="Y114" s="43" t="str">
        <f t="shared" si="14"/>
        <v/>
      </c>
      <c r="Z114" s="15"/>
      <c r="AD114" s="16" t="str">
        <f t="shared" si="16"/>
        <v>105</v>
      </c>
      <c r="AE114" s="28" t="str">
        <f t="shared" si="17"/>
        <v>MATHS/SES</v>
      </c>
      <c r="AF114" s="3" t="str">
        <f t="shared" si="18"/>
        <v>MATHS</v>
      </c>
      <c r="AG114" s="3" t="str">
        <f t="shared" si="19"/>
        <v>SES</v>
      </c>
    </row>
    <row r="115" spans="1:33" s="3" customFormat="1" x14ac:dyDescent="0.25">
      <c r="A115" s="1" t="str">
        <f>"106"</f>
        <v>106</v>
      </c>
      <c r="B115" s="2"/>
      <c r="C115" s="1" t="s">
        <v>15</v>
      </c>
      <c r="D115" s="1" t="s">
        <v>29</v>
      </c>
      <c r="E115" s="13" t="s">
        <v>24</v>
      </c>
      <c r="F115" s="13" t="s">
        <v>17</v>
      </c>
      <c r="G115" s="13" t="s">
        <v>18</v>
      </c>
      <c r="H115" s="4" t="s">
        <v>17</v>
      </c>
      <c r="I115" s="5"/>
      <c r="J115" s="6"/>
      <c r="K115" s="7"/>
      <c r="L115" s="1"/>
      <c r="M115" s="1" t="s">
        <v>37</v>
      </c>
      <c r="N115" s="1"/>
      <c r="O115" s="31"/>
      <c r="P115" s="52" t="s">
        <v>24</v>
      </c>
      <c r="Q115" s="53" t="s">
        <v>17</v>
      </c>
      <c r="R115" s="53" t="s">
        <v>18</v>
      </c>
      <c r="S115" s="54" t="s">
        <v>17</v>
      </c>
      <c r="T115" s="51" t="str">
        <f t="shared" si="15"/>
        <v>SES/SVT</v>
      </c>
      <c r="U115" s="40" t="str">
        <f t="shared" si="10"/>
        <v/>
      </c>
      <c r="V115" s="41" t="str">
        <f t="shared" si="11"/>
        <v/>
      </c>
      <c r="W115" s="42" t="str">
        <f t="shared" si="12"/>
        <v/>
      </c>
      <c r="X115" s="42" t="str">
        <f t="shared" si="13"/>
        <v/>
      </c>
      <c r="Y115" s="43" t="str">
        <f t="shared" si="14"/>
        <v/>
      </c>
      <c r="Z115" s="15"/>
      <c r="AD115" s="16" t="str">
        <f t="shared" si="16"/>
        <v>106</v>
      </c>
      <c r="AE115" s="28" t="str">
        <f t="shared" si="17"/>
        <v>SES/SVT</v>
      </c>
      <c r="AF115" s="3" t="str">
        <f t="shared" si="18"/>
        <v>SES</v>
      </c>
      <c r="AG115" s="3" t="str">
        <f t="shared" si="19"/>
        <v>SVT</v>
      </c>
    </row>
    <row r="116" spans="1:33" s="3" customFormat="1" x14ac:dyDescent="0.25">
      <c r="A116" s="1" t="str">
        <f>"110"</f>
        <v>110</v>
      </c>
      <c r="B116" s="2"/>
      <c r="C116" s="1" t="s">
        <v>15</v>
      </c>
      <c r="D116" s="1" t="s">
        <v>29</v>
      </c>
      <c r="E116" s="13" t="s">
        <v>24</v>
      </c>
      <c r="F116" s="13" t="s">
        <v>18</v>
      </c>
      <c r="G116" s="13" t="s">
        <v>19</v>
      </c>
      <c r="H116" s="4" t="s">
        <v>19</v>
      </c>
      <c r="I116" s="5"/>
      <c r="J116" s="6"/>
      <c r="K116" s="7"/>
      <c r="L116" s="1"/>
      <c r="M116" s="1"/>
      <c r="N116" s="1"/>
      <c r="O116" s="31"/>
      <c r="P116" s="52" t="s">
        <v>24</v>
      </c>
      <c r="Q116" s="53" t="s">
        <v>18</v>
      </c>
      <c r="R116" s="53" t="s">
        <v>19</v>
      </c>
      <c r="S116" s="54" t="s">
        <v>19</v>
      </c>
      <c r="T116" s="51" t="str">
        <f t="shared" si="15"/>
        <v>SES/SVT</v>
      </c>
      <c r="U116" s="40" t="str">
        <f t="shared" si="10"/>
        <v/>
      </c>
      <c r="V116" s="41" t="str">
        <f t="shared" si="11"/>
        <v/>
      </c>
      <c r="W116" s="42" t="str">
        <f t="shared" si="12"/>
        <v/>
      </c>
      <c r="X116" s="42" t="str">
        <f t="shared" si="13"/>
        <v/>
      </c>
      <c r="Y116" s="43" t="str">
        <f t="shared" si="14"/>
        <v/>
      </c>
      <c r="Z116" s="15"/>
      <c r="AD116" s="16" t="str">
        <f t="shared" si="16"/>
        <v>110</v>
      </c>
      <c r="AE116" s="28" t="str">
        <f t="shared" si="17"/>
        <v>SES/SVT</v>
      </c>
      <c r="AF116" s="3" t="str">
        <f t="shared" si="18"/>
        <v>SES</v>
      </c>
      <c r="AG116" s="3" t="str">
        <f t="shared" si="19"/>
        <v>SVT</v>
      </c>
    </row>
    <row r="117" spans="1:33" s="3" customFormat="1" x14ac:dyDescent="0.25">
      <c r="A117" s="1" t="str">
        <f>"105"</f>
        <v>105</v>
      </c>
      <c r="B117" s="2"/>
      <c r="C117" s="1" t="s">
        <v>15</v>
      </c>
      <c r="D117" s="1" t="s">
        <v>16</v>
      </c>
      <c r="E117" s="13" t="s">
        <v>23</v>
      </c>
      <c r="F117" s="13" t="s">
        <v>22</v>
      </c>
      <c r="G117" s="13" t="s">
        <v>18</v>
      </c>
      <c r="H117" s="4" t="s">
        <v>18</v>
      </c>
      <c r="I117" s="5"/>
      <c r="J117" s="6" t="s">
        <v>25</v>
      </c>
      <c r="K117" s="7"/>
      <c r="L117" s="1"/>
      <c r="M117" s="1"/>
      <c r="N117" s="1"/>
      <c r="O117" s="31"/>
      <c r="P117" s="52" t="s">
        <v>23</v>
      </c>
      <c r="Q117" s="53" t="s">
        <v>22</v>
      </c>
      <c r="R117" s="53" t="s">
        <v>18</v>
      </c>
      <c r="S117" s="54" t="s">
        <v>18</v>
      </c>
      <c r="T117" s="51" t="str">
        <f t="shared" si="15"/>
        <v>MATHS/PH-CH</v>
      </c>
      <c r="U117" s="40" t="str">
        <f t="shared" si="10"/>
        <v/>
      </c>
      <c r="V117" s="41" t="str">
        <f t="shared" si="11"/>
        <v/>
      </c>
      <c r="W117" s="42" t="str">
        <f t="shared" si="12"/>
        <v/>
      </c>
      <c r="X117" s="42" t="str">
        <f t="shared" si="13"/>
        <v/>
      </c>
      <c r="Y117" s="43" t="str">
        <f t="shared" si="14"/>
        <v/>
      </c>
      <c r="Z117" s="15"/>
      <c r="AD117" s="16" t="str">
        <f t="shared" si="16"/>
        <v>105</v>
      </c>
      <c r="AE117" s="28" t="str">
        <f t="shared" si="17"/>
        <v>MATHS/PH-CH</v>
      </c>
      <c r="AF117" s="3" t="str">
        <f t="shared" si="18"/>
        <v>MATHS</v>
      </c>
      <c r="AG117" s="3" t="str">
        <f t="shared" si="19"/>
        <v>PH-CH</v>
      </c>
    </row>
    <row r="118" spans="1:33" s="3" customFormat="1" x14ac:dyDescent="0.25">
      <c r="A118" s="1" t="str">
        <f>"107"</f>
        <v>107</v>
      </c>
      <c r="B118" s="2"/>
      <c r="C118" s="1" t="s">
        <v>15</v>
      </c>
      <c r="D118" s="1" t="s">
        <v>29</v>
      </c>
      <c r="E118" s="13" t="s">
        <v>23</v>
      </c>
      <c r="F118" s="13" t="s">
        <v>22</v>
      </c>
      <c r="G118" s="13" t="s">
        <v>24</v>
      </c>
      <c r="H118" s="4" t="s">
        <v>24</v>
      </c>
      <c r="I118" s="5"/>
      <c r="J118" s="6"/>
      <c r="K118" s="7"/>
      <c r="L118" s="1"/>
      <c r="M118" s="1"/>
      <c r="N118" s="1"/>
      <c r="O118" s="31"/>
      <c r="P118" s="52" t="s">
        <v>23</v>
      </c>
      <c r="Q118" s="53" t="s">
        <v>22</v>
      </c>
      <c r="R118" s="53" t="s">
        <v>24</v>
      </c>
      <c r="S118" s="54" t="s">
        <v>24</v>
      </c>
      <c r="T118" s="51" t="str">
        <f t="shared" si="15"/>
        <v>MATHS/PH-CH</v>
      </c>
      <c r="U118" s="40" t="str">
        <f t="shared" si="10"/>
        <v/>
      </c>
      <c r="V118" s="41" t="str">
        <f t="shared" si="11"/>
        <v/>
      </c>
      <c r="W118" s="42" t="str">
        <f t="shared" si="12"/>
        <v/>
      </c>
      <c r="X118" s="42" t="str">
        <f t="shared" si="13"/>
        <v/>
      </c>
      <c r="Y118" s="43" t="str">
        <f t="shared" si="14"/>
        <v/>
      </c>
      <c r="Z118" s="15"/>
      <c r="AD118" s="16" t="str">
        <f t="shared" si="16"/>
        <v>107</v>
      </c>
      <c r="AE118" s="28" t="str">
        <f t="shared" si="17"/>
        <v>MATHS/PH-CH</v>
      </c>
      <c r="AF118" s="3" t="str">
        <f t="shared" si="18"/>
        <v>MATHS</v>
      </c>
      <c r="AG118" s="3" t="str">
        <f t="shared" si="19"/>
        <v>PH-CH</v>
      </c>
    </row>
    <row r="119" spans="1:33" s="3" customFormat="1" x14ac:dyDescent="0.25">
      <c r="A119" s="1">
        <v>104</v>
      </c>
      <c r="B119" s="2" t="s">
        <v>47</v>
      </c>
      <c r="C119" s="1" t="s">
        <v>15</v>
      </c>
      <c r="D119" s="1" t="s">
        <v>29</v>
      </c>
      <c r="E119" s="13" t="s">
        <v>19</v>
      </c>
      <c r="F119" s="13" t="s">
        <v>17</v>
      </c>
      <c r="G119" s="13" t="s">
        <v>30</v>
      </c>
      <c r="H119" s="4" t="s">
        <v>19</v>
      </c>
      <c r="I119" s="5"/>
      <c r="J119" s="6"/>
      <c r="K119" s="7"/>
      <c r="L119" s="1"/>
      <c r="M119" s="1"/>
      <c r="N119" s="1"/>
      <c r="O119" s="31"/>
      <c r="P119" s="52" t="s">
        <v>19</v>
      </c>
      <c r="Q119" s="53" t="s">
        <v>17</v>
      </c>
      <c r="R119" s="53" t="s">
        <v>30</v>
      </c>
      <c r="S119" s="54" t="s">
        <v>19</v>
      </c>
      <c r="T119" s="51" t="str">
        <f t="shared" si="15"/>
        <v>HGGSP/THEAT</v>
      </c>
      <c r="U119" s="40" t="str">
        <f t="shared" si="10"/>
        <v/>
      </c>
      <c r="V119" s="41" t="str">
        <f t="shared" si="11"/>
        <v/>
      </c>
      <c r="W119" s="42" t="str">
        <f t="shared" si="12"/>
        <v/>
      </c>
      <c r="X119" s="42" t="str">
        <f t="shared" si="13"/>
        <v/>
      </c>
      <c r="Y119" s="43" t="str">
        <f t="shared" si="14"/>
        <v/>
      </c>
      <c r="Z119" s="15"/>
      <c r="AD119" s="16">
        <f t="shared" si="16"/>
        <v>104</v>
      </c>
      <c r="AE119" s="28" t="str">
        <f t="shared" si="17"/>
        <v>HGGSP/THEAT</v>
      </c>
      <c r="AF119" s="3" t="str">
        <f t="shared" si="18"/>
        <v>HGGSP</v>
      </c>
      <c r="AG119" s="3" t="str">
        <f t="shared" si="19"/>
        <v>THEAT</v>
      </c>
    </row>
    <row r="120" spans="1:33" s="3" customFormat="1" x14ac:dyDescent="0.25">
      <c r="A120" s="1" t="str">
        <f>"103"</f>
        <v>103</v>
      </c>
      <c r="B120" s="2"/>
      <c r="C120" s="1" t="s">
        <v>15</v>
      </c>
      <c r="D120" s="1" t="s">
        <v>29</v>
      </c>
      <c r="E120" s="13" t="s">
        <v>23</v>
      </c>
      <c r="F120" s="13" t="s">
        <v>22</v>
      </c>
      <c r="G120" s="13" t="s">
        <v>36</v>
      </c>
      <c r="H120" s="4" t="s">
        <v>23</v>
      </c>
      <c r="I120" s="5"/>
      <c r="K120" s="1"/>
      <c r="L120" s="1"/>
      <c r="M120" s="1"/>
      <c r="N120" s="1"/>
      <c r="O120" s="31"/>
      <c r="P120" s="52" t="s">
        <v>23</v>
      </c>
      <c r="Q120" s="53" t="s">
        <v>22</v>
      </c>
      <c r="R120" s="53" t="s">
        <v>36</v>
      </c>
      <c r="S120" s="54" t="s">
        <v>23</v>
      </c>
      <c r="T120" s="51" t="str">
        <f t="shared" si="15"/>
        <v>HIDA/PH-CH</v>
      </c>
      <c r="U120" s="40">
        <f t="shared" si="10"/>
        <v>120</v>
      </c>
      <c r="V120" s="41" t="str">
        <f t="shared" si="11"/>
        <v/>
      </c>
      <c r="W120" s="42" t="str">
        <f t="shared" si="12"/>
        <v/>
      </c>
      <c r="X120" s="42" t="str">
        <f t="shared" si="13"/>
        <v/>
      </c>
      <c r="Y120" s="43" t="str">
        <f t="shared" si="14"/>
        <v/>
      </c>
      <c r="Z120" s="15"/>
      <c r="AD120" s="16" t="str">
        <f t="shared" si="16"/>
        <v>103</v>
      </c>
      <c r="AE120" s="28" t="str">
        <f t="shared" si="17"/>
        <v>HIDA/PH-CH</v>
      </c>
      <c r="AF120" s="3" t="str">
        <f t="shared" si="18"/>
        <v>HIDA</v>
      </c>
      <c r="AG120" s="3" t="str">
        <f t="shared" si="19"/>
        <v>PH-CH</v>
      </c>
    </row>
    <row r="121" spans="1:33" s="3" customFormat="1" x14ac:dyDescent="0.25">
      <c r="A121" s="1" t="str">
        <f>"108"</f>
        <v>108</v>
      </c>
      <c r="B121" s="2"/>
      <c r="C121" s="1" t="s">
        <v>15</v>
      </c>
      <c r="D121" s="1" t="s">
        <v>21</v>
      </c>
      <c r="E121" s="13" t="s">
        <v>23</v>
      </c>
      <c r="F121" s="13" t="s">
        <v>22</v>
      </c>
      <c r="G121" s="13" t="s">
        <v>18</v>
      </c>
      <c r="H121" s="4" t="s">
        <v>18</v>
      </c>
      <c r="I121" s="5"/>
      <c r="J121" s="6" t="s">
        <v>25</v>
      </c>
      <c r="K121" s="7"/>
      <c r="L121" s="1"/>
      <c r="M121" s="1" t="s">
        <v>64</v>
      </c>
      <c r="N121" s="1"/>
      <c r="O121" s="31" t="s">
        <v>65</v>
      </c>
      <c r="P121" s="52" t="s">
        <v>23</v>
      </c>
      <c r="Q121" s="53" t="s">
        <v>22</v>
      </c>
      <c r="R121" s="53" t="s">
        <v>18</v>
      </c>
      <c r="S121" s="54" t="s">
        <v>18</v>
      </c>
      <c r="T121" s="51" t="str">
        <f t="shared" si="15"/>
        <v>MATHS/PH-CH</v>
      </c>
      <c r="U121" s="40" t="str">
        <f t="shared" si="10"/>
        <v/>
      </c>
      <c r="V121" s="41" t="str">
        <f t="shared" si="11"/>
        <v/>
      </c>
      <c r="W121" s="42" t="str">
        <f t="shared" si="12"/>
        <v/>
      </c>
      <c r="X121" s="42" t="str">
        <f t="shared" si="13"/>
        <v/>
      </c>
      <c r="Y121" s="43" t="str">
        <f t="shared" si="14"/>
        <v/>
      </c>
      <c r="Z121" s="15"/>
      <c r="AD121" s="16" t="str">
        <f t="shared" si="16"/>
        <v>108</v>
      </c>
      <c r="AE121" s="28" t="str">
        <f t="shared" si="17"/>
        <v>MATHS/PH-CH</v>
      </c>
      <c r="AF121" s="3" t="str">
        <f t="shared" si="18"/>
        <v>MATHS</v>
      </c>
      <c r="AG121" s="3" t="str">
        <f t="shared" si="19"/>
        <v>PH-CH</v>
      </c>
    </row>
    <row r="122" spans="1:33" s="3" customFormat="1" x14ac:dyDescent="0.25">
      <c r="A122" s="1" t="str">
        <f>"102"</f>
        <v>102</v>
      </c>
      <c r="B122" s="2"/>
      <c r="C122" s="1" t="s">
        <v>15</v>
      </c>
      <c r="D122" s="1" t="s">
        <v>21</v>
      </c>
      <c r="E122" s="13" t="s">
        <v>23</v>
      </c>
      <c r="F122" s="13" t="s">
        <v>22</v>
      </c>
      <c r="G122" s="13" t="s">
        <v>24</v>
      </c>
      <c r="H122" s="4" t="s">
        <v>24</v>
      </c>
      <c r="I122" s="5"/>
      <c r="J122" s="6"/>
      <c r="K122" s="7"/>
      <c r="L122" s="1"/>
      <c r="M122" s="1" t="s">
        <v>35</v>
      </c>
      <c r="N122" s="1"/>
      <c r="O122" s="31"/>
      <c r="P122" s="52" t="s">
        <v>23</v>
      </c>
      <c r="Q122" s="53" t="s">
        <v>22</v>
      </c>
      <c r="R122" s="53" t="s">
        <v>24</v>
      </c>
      <c r="S122" s="54" t="s">
        <v>24</v>
      </c>
      <c r="T122" s="51" t="str">
        <f t="shared" si="15"/>
        <v>MATHS/PH-CH</v>
      </c>
      <c r="U122" s="40" t="str">
        <f t="shared" si="10"/>
        <v/>
      </c>
      <c r="V122" s="41" t="str">
        <f t="shared" si="11"/>
        <v/>
      </c>
      <c r="W122" s="42" t="str">
        <f t="shared" si="12"/>
        <v/>
      </c>
      <c r="X122" s="42" t="str">
        <f t="shared" si="13"/>
        <v/>
      </c>
      <c r="Y122" s="43" t="str">
        <f t="shared" si="14"/>
        <v/>
      </c>
      <c r="Z122" s="15"/>
      <c r="AD122" s="16" t="str">
        <f t="shared" si="16"/>
        <v>102</v>
      </c>
      <c r="AE122" s="28" t="str">
        <f t="shared" si="17"/>
        <v>MATHS/PH-CH</v>
      </c>
      <c r="AF122" s="3" t="str">
        <f t="shared" si="18"/>
        <v>MATHS</v>
      </c>
      <c r="AG122" s="3" t="str">
        <f t="shared" si="19"/>
        <v>PH-CH</v>
      </c>
    </row>
    <row r="123" spans="1:33" s="3" customFormat="1" x14ac:dyDescent="0.25">
      <c r="A123" s="1" t="str">
        <f>"107"</f>
        <v>107</v>
      </c>
      <c r="B123" s="2"/>
      <c r="C123" s="1" t="s">
        <v>15</v>
      </c>
      <c r="D123" s="1" t="s">
        <v>21</v>
      </c>
      <c r="E123" s="13" t="s">
        <v>23</v>
      </c>
      <c r="F123" s="13" t="s">
        <v>22</v>
      </c>
      <c r="G123" s="13" t="s">
        <v>24</v>
      </c>
      <c r="H123" s="4" t="s">
        <v>24</v>
      </c>
      <c r="I123" s="5"/>
      <c r="J123" s="6"/>
      <c r="K123" s="7"/>
      <c r="L123" s="1"/>
      <c r="M123" s="1"/>
      <c r="N123" s="1"/>
      <c r="O123" s="31"/>
      <c r="P123" s="52" t="s">
        <v>23</v>
      </c>
      <c r="Q123" s="53" t="s">
        <v>22</v>
      </c>
      <c r="R123" s="53" t="s">
        <v>24</v>
      </c>
      <c r="S123" s="54" t="s">
        <v>24</v>
      </c>
      <c r="T123" s="51" t="str">
        <f t="shared" si="15"/>
        <v>MATHS/PH-CH</v>
      </c>
      <c r="U123" s="40" t="str">
        <f t="shared" si="10"/>
        <v/>
      </c>
      <c r="V123" s="41" t="str">
        <f t="shared" si="11"/>
        <v/>
      </c>
      <c r="W123" s="42" t="str">
        <f t="shared" si="12"/>
        <v/>
      </c>
      <c r="X123" s="42" t="str">
        <f t="shared" si="13"/>
        <v/>
      </c>
      <c r="Y123" s="43" t="str">
        <f t="shared" si="14"/>
        <v/>
      </c>
      <c r="Z123" s="15"/>
      <c r="AD123" s="16" t="str">
        <f t="shared" si="16"/>
        <v>107</v>
      </c>
      <c r="AE123" s="28" t="str">
        <f t="shared" si="17"/>
        <v>MATHS/PH-CH</v>
      </c>
      <c r="AF123" s="3" t="str">
        <f t="shared" si="18"/>
        <v>MATHS</v>
      </c>
      <c r="AG123" s="3" t="str">
        <f t="shared" si="19"/>
        <v>PH-CH</v>
      </c>
    </row>
    <row r="124" spans="1:33" s="3" customFormat="1" x14ac:dyDescent="0.25">
      <c r="A124" s="1" t="str">
        <f>"107"</f>
        <v>107</v>
      </c>
      <c r="B124" s="2"/>
      <c r="C124" s="1" t="s">
        <v>15</v>
      </c>
      <c r="D124" s="1" t="s">
        <v>21</v>
      </c>
      <c r="E124" s="13" t="s">
        <v>24</v>
      </c>
      <c r="F124" s="13" t="s">
        <v>22</v>
      </c>
      <c r="G124" s="13" t="s">
        <v>23</v>
      </c>
      <c r="H124" s="4" t="s">
        <v>23</v>
      </c>
      <c r="I124" s="5"/>
      <c r="J124" s="6"/>
      <c r="K124" s="8" t="s">
        <v>28</v>
      </c>
      <c r="L124" s="1"/>
      <c r="M124" s="1"/>
      <c r="N124" s="1"/>
      <c r="O124" s="31"/>
      <c r="P124" s="52" t="s">
        <v>24</v>
      </c>
      <c r="Q124" s="53" t="s">
        <v>22</v>
      </c>
      <c r="R124" s="53" t="s">
        <v>23</v>
      </c>
      <c r="S124" s="54" t="s">
        <v>23</v>
      </c>
      <c r="T124" s="51" t="str">
        <f t="shared" si="15"/>
        <v>PH-CH/SVT</v>
      </c>
      <c r="U124" s="40" t="str">
        <f t="shared" si="10"/>
        <v/>
      </c>
      <c r="V124" s="41" t="str">
        <f t="shared" si="11"/>
        <v/>
      </c>
      <c r="W124" s="42" t="str">
        <f t="shared" si="12"/>
        <v/>
      </c>
      <c r="X124" s="42" t="str">
        <f t="shared" si="13"/>
        <v/>
      </c>
      <c r="Y124" s="43" t="str">
        <f t="shared" si="14"/>
        <v/>
      </c>
      <c r="Z124" s="15"/>
      <c r="AD124" s="16" t="str">
        <f t="shared" si="16"/>
        <v>107</v>
      </c>
      <c r="AE124" s="28" t="str">
        <f t="shared" si="17"/>
        <v>PH-CH/SVT</v>
      </c>
      <c r="AF124" s="3" t="str">
        <f t="shared" si="18"/>
        <v>PH-CH</v>
      </c>
      <c r="AG124" s="3" t="str">
        <f t="shared" si="19"/>
        <v>SVT</v>
      </c>
    </row>
    <row r="125" spans="1:33" s="3" customFormat="1" x14ac:dyDescent="0.25">
      <c r="A125" s="1" t="str">
        <f>"103"</f>
        <v>103</v>
      </c>
      <c r="B125" s="2"/>
      <c r="C125" s="1" t="s">
        <v>15</v>
      </c>
      <c r="D125" s="1" t="s">
        <v>21</v>
      </c>
      <c r="E125" s="13" t="s">
        <v>36</v>
      </c>
      <c r="F125" s="13" t="s">
        <v>24</v>
      </c>
      <c r="G125" s="13" t="s">
        <v>18</v>
      </c>
      <c r="H125" s="4" t="s">
        <v>24</v>
      </c>
      <c r="I125" s="5"/>
      <c r="K125" s="8" t="s">
        <v>28</v>
      </c>
      <c r="L125" s="1"/>
      <c r="M125" s="1"/>
      <c r="N125" s="1"/>
      <c r="O125" s="31" t="s">
        <v>43</v>
      </c>
      <c r="P125" s="52" t="s">
        <v>36</v>
      </c>
      <c r="Q125" s="53" t="s">
        <v>24</v>
      </c>
      <c r="R125" s="53" t="s">
        <v>18</v>
      </c>
      <c r="S125" s="54" t="s">
        <v>24</v>
      </c>
      <c r="T125" s="51" t="str">
        <f t="shared" si="15"/>
        <v>HIDA/HIDA</v>
      </c>
      <c r="U125" s="40" t="str">
        <f t="shared" si="10"/>
        <v/>
      </c>
      <c r="V125" s="41" t="str">
        <f t="shared" si="11"/>
        <v/>
      </c>
      <c r="W125" s="42" t="str">
        <f t="shared" si="12"/>
        <v/>
      </c>
      <c r="X125" s="42" t="str">
        <f t="shared" si="13"/>
        <v/>
      </c>
      <c r="Y125" s="43" t="str">
        <f t="shared" si="14"/>
        <v/>
      </c>
      <c r="Z125" s="15"/>
      <c r="AD125" s="16" t="str">
        <f t="shared" si="16"/>
        <v>103</v>
      </c>
      <c r="AE125" s="28" t="str">
        <f t="shared" si="17"/>
        <v>HIDA/HIDA</v>
      </c>
      <c r="AF125" s="3" t="str">
        <f t="shared" si="18"/>
        <v>HIDA</v>
      </c>
      <c r="AG125" s="3" t="str">
        <f t="shared" si="19"/>
        <v>HIDA</v>
      </c>
    </row>
    <row r="126" spans="1:33" s="3" customFormat="1" x14ac:dyDescent="0.25">
      <c r="A126" s="1" t="str">
        <f>"108"</f>
        <v>108</v>
      </c>
      <c r="B126" s="2"/>
      <c r="C126" s="1" t="s">
        <v>15</v>
      </c>
      <c r="D126" s="1" t="s">
        <v>29</v>
      </c>
      <c r="E126" s="13" t="s">
        <v>18</v>
      </c>
      <c r="F126" s="13" t="s">
        <v>17</v>
      </c>
      <c r="G126" s="13" t="s">
        <v>23</v>
      </c>
      <c r="H126" s="4" t="s">
        <v>23</v>
      </c>
      <c r="I126" s="5"/>
      <c r="J126" s="6"/>
      <c r="K126" s="7"/>
      <c r="L126" s="1"/>
      <c r="M126" s="1" t="s">
        <v>53</v>
      </c>
      <c r="N126" s="1" t="s">
        <v>48</v>
      </c>
      <c r="O126" s="31" t="s">
        <v>66</v>
      </c>
      <c r="P126" s="52" t="s">
        <v>18</v>
      </c>
      <c r="Q126" s="53" t="s">
        <v>17</v>
      </c>
      <c r="R126" s="53" t="s">
        <v>23</v>
      </c>
      <c r="S126" s="54" t="s">
        <v>23</v>
      </c>
      <c r="T126" s="51" t="str">
        <f t="shared" si="15"/>
        <v>HGGSP/SES</v>
      </c>
      <c r="U126" s="40" t="str">
        <f t="shared" si="10"/>
        <v/>
      </c>
      <c r="V126" s="41" t="str">
        <f t="shared" si="11"/>
        <v/>
      </c>
      <c r="W126" s="42" t="str">
        <f t="shared" si="12"/>
        <v/>
      </c>
      <c r="X126" s="42" t="str">
        <f t="shared" si="13"/>
        <v/>
      </c>
      <c r="Y126" s="43" t="str">
        <f t="shared" si="14"/>
        <v/>
      </c>
      <c r="Z126" s="15"/>
      <c r="AD126" s="16" t="str">
        <f t="shared" si="16"/>
        <v>108</v>
      </c>
      <c r="AE126" s="28" t="str">
        <f t="shared" si="17"/>
        <v>HGGSP/SES</v>
      </c>
      <c r="AF126" s="3" t="str">
        <f t="shared" si="18"/>
        <v>HGGSP</v>
      </c>
      <c r="AG126" s="3" t="str">
        <f t="shared" si="19"/>
        <v>SES</v>
      </c>
    </row>
    <row r="127" spans="1:33" s="3" customFormat="1" x14ac:dyDescent="0.25">
      <c r="A127" s="1" t="str">
        <f>"103"</f>
        <v>103</v>
      </c>
      <c r="B127" s="2"/>
      <c r="C127" s="1" t="s">
        <v>15</v>
      </c>
      <c r="D127" s="1" t="s">
        <v>29</v>
      </c>
      <c r="E127" s="13" t="s">
        <v>18</v>
      </c>
      <c r="F127" s="13" t="s">
        <v>17</v>
      </c>
      <c r="G127" s="13" t="s">
        <v>36</v>
      </c>
      <c r="H127" s="4" t="s">
        <v>36</v>
      </c>
      <c r="I127" s="5"/>
      <c r="K127" s="1"/>
      <c r="L127" s="1"/>
      <c r="M127" s="1"/>
      <c r="N127" s="1"/>
      <c r="O127" s="31"/>
      <c r="P127" s="52" t="s">
        <v>18</v>
      </c>
      <c r="Q127" s="53" t="s">
        <v>17</v>
      </c>
      <c r="R127" s="53" t="s">
        <v>36</v>
      </c>
      <c r="S127" s="54" t="s">
        <v>36</v>
      </c>
      <c r="T127" s="51" t="str">
        <f t="shared" si="15"/>
        <v>HGGSP/SES</v>
      </c>
      <c r="U127" s="40" t="str">
        <f t="shared" si="10"/>
        <v/>
      </c>
      <c r="V127" s="41" t="str">
        <f t="shared" si="11"/>
        <v/>
      </c>
      <c r="W127" s="42" t="str">
        <f t="shared" si="12"/>
        <v/>
      </c>
      <c r="X127" s="42" t="str">
        <f t="shared" si="13"/>
        <v/>
      </c>
      <c r="Y127" s="43" t="str">
        <f t="shared" si="14"/>
        <v/>
      </c>
      <c r="Z127" s="15"/>
      <c r="AD127" s="16" t="str">
        <f t="shared" si="16"/>
        <v>103</v>
      </c>
      <c r="AE127" s="28" t="str">
        <f t="shared" si="17"/>
        <v>HGGSP/SES</v>
      </c>
      <c r="AF127" s="3" t="str">
        <f t="shared" si="18"/>
        <v>HGGSP</v>
      </c>
      <c r="AG127" s="3" t="str">
        <f t="shared" si="19"/>
        <v>SES</v>
      </c>
    </row>
    <row r="128" spans="1:33" s="3" customFormat="1" x14ac:dyDescent="0.25">
      <c r="A128" s="1" t="str">
        <f>"111"</f>
        <v>111</v>
      </c>
      <c r="B128" s="2"/>
      <c r="C128" s="1" t="s">
        <v>15</v>
      </c>
      <c r="D128" s="1" t="s">
        <v>29</v>
      </c>
      <c r="E128" s="13" t="s">
        <v>22</v>
      </c>
      <c r="F128" s="13" t="s">
        <v>24</v>
      </c>
      <c r="G128" s="13" t="s">
        <v>23</v>
      </c>
      <c r="H128" s="4" t="s">
        <v>22</v>
      </c>
      <c r="I128" s="5"/>
      <c r="J128" s="6"/>
      <c r="K128" s="1"/>
      <c r="L128" s="1"/>
      <c r="M128" s="1"/>
      <c r="N128" s="1"/>
      <c r="O128" s="31"/>
      <c r="P128" s="52" t="s">
        <v>22</v>
      </c>
      <c r="Q128" s="53" t="s">
        <v>24</v>
      </c>
      <c r="R128" s="53" t="s">
        <v>23</v>
      </c>
      <c r="S128" s="54" t="s">
        <v>22</v>
      </c>
      <c r="T128" s="51" t="str">
        <f t="shared" si="15"/>
        <v>MATHS/SVT</v>
      </c>
      <c r="U128" s="40" t="str">
        <f t="shared" si="10"/>
        <v/>
      </c>
      <c r="V128" s="41" t="str">
        <f t="shared" si="11"/>
        <v/>
      </c>
      <c r="W128" s="42" t="str">
        <f t="shared" si="12"/>
        <v/>
      </c>
      <c r="X128" s="42" t="str">
        <f t="shared" si="13"/>
        <v/>
      </c>
      <c r="Y128" s="43" t="str">
        <f t="shared" si="14"/>
        <v/>
      </c>
      <c r="Z128" s="15"/>
      <c r="AD128" s="16" t="str">
        <f t="shared" si="16"/>
        <v>111</v>
      </c>
      <c r="AE128" s="28" t="str">
        <f t="shared" si="17"/>
        <v>MATHS/SVT</v>
      </c>
      <c r="AF128" s="3" t="str">
        <f t="shared" si="18"/>
        <v>MATHS</v>
      </c>
      <c r="AG128" s="3" t="str">
        <f t="shared" si="19"/>
        <v>SVT</v>
      </c>
    </row>
    <row r="129" spans="1:33" s="3" customFormat="1" x14ac:dyDescent="0.25">
      <c r="A129" s="1" t="str">
        <f>"107"</f>
        <v>107</v>
      </c>
      <c r="B129" s="2"/>
      <c r="C129" s="1" t="s">
        <v>15</v>
      </c>
      <c r="D129" s="1" t="s">
        <v>29</v>
      </c>
      <c r="E129" s="13" t="s">
        <v>23</v>
      </c>
      <c r="F129" s="13" t="s">
        <v>22</v>
      </c>
      <c r="G129" s="13" t="s">
        <v>24</v>
      </c>
      <c r="H129" s="4" t="s">
        <v>23</v>
      </c>
      <c r="I129" s="5"/>
      <c r="J129" s="6"/>
      <c r="K129" s="8" t="s">
        <v>28</v>
      </c>
      <c r="L129" s="1"/>
      <c r="M129" s="1"/>
      <c r="N129" s="1"/>
      <c r="O129" s="31"/>
      <c r="P129" s="52" t="s">
        <v>23</v>
      </c>
      <c r="Q129" s="53" t="s">
        <v>22</v>
      </c>
      <c r="R129" s="53" t="s">
        <v>24</v>
      </c>
      <c r="S129" s="54" t="s">
        <v>23</v>
      </c>
      <c r="T129" s="51" t="str">
        <f t="shared" si="15"/>
        <v>PH-CH/SVT</v>
      </c>
      <c r="U129" s="40" t="str">
        <f t="shared" si="10"/>
        <v/>
      </c>
      <c r="V129" s="41" t="str">
        <f t="shared" si="11"/>
        <v/>
      </c>
      <c r="W129" s="42" t="str">
        <f t="shared" si="12"/>
        <v/>
      </c>
      <c r="X129" s="42" t="str">
        <f t="shared" si="13"/>
        <v/>
      </c>
      <c r="Y129" s="43" t="str">
        <f t="shared" si="14"/>
        <v/>
      </c>
      <c r="Z129" s="15"/>
      <c r="AD129" s="16" t="str">
        <f t="shared" si="16"/>
        <v>107</v>
      </c>
      <c r="AE129" s="28" t="str">
        <f t="shared" si="17"/>
        <v>PH-CH/SVT</v>
      </c>
      <c r="AF129" s="3" t="str">
        <f t="shared" si="18"/>
        <v>PH-CH</v>
      </c>
      <c r="AG129" s="3" t="str">
        <f t="shared" si="19"/>
        <v>SVT</v>
      </c>
    </row>
    <row r="130" spans="1:33" s="3" customFormat="1" x14ac:dyDescent="0.25">
      <c r="A130" s="1" t="str">
        <f>"103"</f>
        <v>103</v>
      </c>
      <c r="B130" s="2"/>
      <c r="C130" s="1" t="s">
        <v>15</v>
      </c>
      <c r="D130" s="1" t="s">
        <v>29</v>
      </c>
      <c r="E130" s="13" t="s">
        <v>17</v>
      </c>
      <c r="F130" s="13" t="s">
        <v>31</v>
      </c>
      <c r="G130" s="13" t="s">
        <v>19</v>
      </c>
      <c r="H130" s="4" t="s">
        <v>17</v>
      </c>
      <c r="I130" s="5"/>
      <c r="K130" s="1"/>
      <c r="L130" s="1"/>
      <c r="M130" s="1"/>
      <c r="N130" s="1"/>
      <c r="O130" s="31" t="s">
        <v>67</v>
      </c>
      <c r="P130" s="52" t="s">
        <v>17</v>
      </c>
      <c r="Q130" s="53" t="s">
        <v>31</v>
      </c>
      <c r="R130" s="53" t="s">
        <v>19</v>
      </c>
      <c r="S130" s="54" t="s">
        <v>17</v>
      </c>
      <c r="T130" s="51" t="str">
        <f t="shared" si="15"/>
        <v>AGL 8/HLPHI</v>
      </c>
      <c r="U130" s="40" t="str">
        <f t="shared" si="10"/>
        <v/>
      </c>
      <c r="V130" s="41" t="str">
        <f t="shared" si="11"/>
        <v/>
      </c>
      <c r="W130" s="42" t="str">
        <f t="shared" si="12"/>
        <v/>
      </c>
      <c r="X130" s="42" t="str">
        <f t="shared" si="13"/>
        <v/>
      </c>
      <c r="Y130" s="43" t="str">
        <f t="shared" si="14"/>
        <v/>
      </c>
      <c r="Z130" s="15"/>
      <c r="AD130" s="16" t="str">
        <f t="shared" si="16"/>
        <v>103</v>
      </c>
      <c r="AE130" s="28" t="str">
        <f t="shared" si="17"/>
        <v>AGL 8/HLPHI</v>
      </c>
      <c r="AF130" s="3" t="str">
        <f t="shared" si="18"/>
        <v>AGL 8</v>
      </c>
      <c r="AG130" s="3" t="str">
        <f t="shared" si="19"/>
        <v>HLPHI</v>
      </c>
    </row>
    <row r="131" spans="1:33" s="3" customFormat="1" x14ac:dyDescent="0.25">
      <c r="A131" s="1" t="str">
        <f>"103"</f>
        <v>103</v>
      </c>
      <c r="B131" s="2"/>
      <c r="C131" s="1" t="s">
        <v>15</v>
      </c>
      <c r="D131" s="1" t="s">
        <v>21</v>
      </c>
      <c r="E131" s="13" t="s">
        <v>17</v>
      </c>
      <c r="F131" s="13" t="s">
        <v>19</v>
      </c>
      <c r="G131" s="13" t="s">
        <v>31</v>
      </c>
      <c r="H131" s="4" t="s">
        <v>31</v>
      </c>
      <c r="I131" s="5"/>
      <c r="K131" s="1"/>
      <c r="L131" s="1"/>
      <c r="M131" s="1" t="s">
        <v>35</v>
      </c>
      <c r="N131" s="1"/>
      <c r="O131" s="31"/>
      <c r="P131" s="52" t="s">
        <v>17</v>
      </c>
      <c r="Q131" s="53" t="s">
        <v>19</v>
      </c>
      <c r="R131" s="53" t="s">
        <v>31</v>
      </c>
      <c r="S131" s="54" t="s">
        <v>31</v>
      </c>
      <c r="T131" s="51" t="str">
        <f t="shared" si="15"/>
        <v>HGGSP/HLPHI</v>
      </c>
      <c r="U131" s="40" t="str">
        <f t="shared" ref="U131:U194" si="20">IF(MATCH(T131,T:T,0)=ROW(),ROW(),"")</f>
        <v/>
      </c>
      <c r="V131" s="41" t="str">
        <f t="shared" ref="V131:V194" si="21">IFERROR(SMALL(U:U,ROW()-1),"")</f>
        <v/>
      </c>
      <c r="W131" s="42" t="str">
        <f t="shared" ref="W131:W194" si="22">IF(V131="","",LEFT(INDEX(T:T,V131),SEARCH("/",INDEX(T:T,V131))-1))</f>
        <v/>
      </c>
      <c r="X131" s="42" t="str">
        <f t="shared" ref="X131:X194" si="23">IF(V131="","",MID(INDEX(T:T,V131),SEARCH("/",INDEX(T:T,V131))+1,99))</f>
        <v/>
      </c>
      <c r="Y131" s="43" t="str">
        <f t="shared" ref="Y131:Y194" si="24">IF(V131="","",COUNTIF(T:T,INDEX(T:T,V131)))</f>
        <v/>
      </c>
      <c r="Z131" s="15"/>
      <c r="AD131" s="16" t="str">
        <f t="shared" si="16"/>
        <v>103</v>
      </c>
      <c r="AE131" s="28" t="str">
        <f t="shared" si="17"/>
        <v>HGGSP/HLPHI</v>
      </c>
      <c r="AF131" s="3" t="str">
        <f t="shared" si="18"/>
        <v>HGGSP</v>
      </c>
      <c r="AG131" s="3" t="str">
        <f t="shared" si="19"/>
        <v>HLPHI</v>
      </c>
    </row>
    <row r="132" spans="1:33" s="3" customFormat="1" x14ac:dyDescent="0.25">
      <c r="A132" s="1" t="str">
        <f>"108"</f>
        <v>108</v>
      </c>
      <c r="B132" s="2"/>
      <c r="C132" s="1" t="s">
        <v>15</v>
      </c>
      <c r="D132" s="1" t="s">
        <v>21</v>
      </c>
      <c r="E132" s="13" t="s">
        <v>23</v>
      </c>
      <c r="F132" s="13" t="s">
        <v>18</v>
      </c>
      <c r="G132" s="13" t="s">
        <v>17</v>
      </c>
      <c r="H132" s="4" t="s">
        <v>17</v>
      </c>
      <c r="I132" s="5"/>
      <c r="J132" s="6"/>
      <c r="K132" s="7"/>
      <c r="L132" s="1"/>
      <c r="M132" s="1"/>
      <c r="N132" s="1"/>
      <c r="O132" s="31"/>
      <c r="P132" s="52" t="s">
        <v>23</v>
      </c>
      <c r="Q132" s="53" t="s">
        <v>18</v>
      </c>
      <c r="R132" s="53" t="s">
        <v>17</v>
      </c>
      <c r="S132" s="54" t="s">
        <v>17</v>
      </c>
      <c r="T132" s="51" t="str">
        <f t="shared" ref="T132:T195" si="25">IF(P132=S132,IF(Q132&lt;=R132,Q132,R132),IF(Q132=S132,IF(P132&lt;=R132,P132,R134),IF(P132&lt;=Q132,P132,Q132))) &amp; "/" &amp; IF(P132=S132,IF(Q132&gt;=R132,Q132,R132),IF(Q132=S132,IF(P132&gt;=R132,P132,R134),IF(P132&gt;=Q132,P132,Q132)))</f>
        <v>MATHS/SES</v>
      </c>
      <c r="U132" s="40" t="str">
        <f t="shared" si="20"/>
        <v/>
      </c>
      <c r="V132" s="41" t="str">
        <f t="shared" si="21"/>
        <v/>
      </c>
      <c r="W132" s="42" t="str">
        <f t="shared" si="22"/>
        <v/>
      </c>
      <c r="X132" s="42" t="str">
        <f t="shared" si="23"/>
        <v/>
      </c>
      <c r="Y132" s="43" t="str">
        <f t="shared" si="24"/>
        <v/>
      </c>
      <c r="Z132" s="15"/>
      <c r="AD132" s="16" t="str">
        <f t="shared" ref="AD132:AD195" si="26">A132</f>
        <v>108</v>
      </c>
      <c r="AE132" s="28" t="str">
        <f t="shared" ref="AE132:AE195" si="27">T132</f>
        <v>MATHS/SES</v>
      </c>
      <c r="AF132" s="3" t="str">
        <f t="shared" ref="AF132:AF195" si="28">LEFT(T132,SEARCH("/",T132)-1)</f>
        <v>MATHS</v>
      </c>
      <c r="AG132" s="3" t="str">
        <f t="shared" ref="AG132:AG195" si="29">MID(T132,SEARCH("/",T132)+1,99)</f>
        <v>SES</v>
      </c>
    </row>
    <row r="133" spans="1:33" s="3" customFormat="1" x14ac:dyDescent="0.25">
      <c r="A133" s="1" t="str">
        <f>"111"</f>
        <v>111</v>
      </c>
      <c r="B133" s="2"/>
      <c r="C133" s="1" t="s">
        <v>15</v>
      </c>
      <c r="D133" s="1" t="s">
        <v>16</v>
      </c>
      <c r="E133" s="13" t="s">
        <v>23</v>
      </c>
      <c r="F133" s="13" t="s">
        <v>22</v>
      </c>
      <c r="G133" s="13" t="s">
        <v>18</v>
      </c>
      <c r="H133" s="4" t="s">
        <v>22</v>
      </c>
      <c r="I133" s="5"/>
      <c r="J133" s="6" t="s">
        <v>25</v>
      </c>
      <c r="K133" s="1"/>
      <c r="L133" s="1" t="s">
        <v>26</v>
      </c>
      <c r="M133" s="1"/>
      <c r="N133" s="1"/>
      <c r="O133" s="31" t="s">
        <v>68</v>
      </c>
      <c r="P133" s="52" t="s">
        <v>23</v>
      </c>
      <c r="Q133" s="53" t="s">
        <v>22</v>
      </c>
      <c r="R133" s="53" t="s">
        <v>18</v>
      </c>
      <c r="S133" s="54" t="s">
        <v>22</v>
      </c>
      <c r="T133" s="51" t="str">
        <f t="shared" si="25"/>
        <v>MATHS/SES</v>
      </c>
      <c r="U133" s="40" t="str">
        <f t="shared" si="20"/>
        <v/>
      </c>
      <c r="V133" s="41" t="str">
        <f t="shared" si="21"/>
        <v/>
      </c>
      <c r="W133" s="42" t="str">
        <f t="shared" si="22"/>
        <v/>
      </c>
      <c r="X133" s="42" t="str">
        <f t="shared" si="23"/>
        <v/>
      </c>
      <c r="Y133" s="43" t="str">
        <f t="shared" si="24"/>
        <v/>
      </c>
      <c r="Z133" s="15"/>
      <c r="AD133" s="16" t="str">
        <f t="shared" si="26"/>
        <v>111</v>
      </c>
      <c r="AE133" s="28" t="str">
        <f t="shared" si="27"/>
        <v>MATHS/SES</v>
      </c>
      <c r="AF133" s="3" t="str">
        <f t="shared" si="28"/>
        <v>MATHS</v>
      </c>
      <c r="AG133" s="3" t="str">
        <f t="shared" si="29"/>
        <v>SES</v>
      </c>
    </row>
    <row r="134" spans="1:33" s="3" customFormat="1" x14ac:dyDescent="0.25">
      <c r="A134" s="1" t="str">
        <f>"101"</f>
        <v>101</v>
      </c>
      <c r="B134" s="2"/>
      <c r="C134" s="1" t="s">
        <v>15</v>
      </c>
      <c r="D134" s="1" t="s">
        <v>29</v>
      </c>
      <c r="E134" s="13" t="s">
        <v>31</v>
      </c>
      <c r="F134" s="13" t="s">
        <v>23</v>
      </c>
      <c r="G134" s="13" t="s">
        <v>18</v>
      </c>
      <c r="H134" s="4" t="s">
        <v>31</v>
      </c>
      <c r="I134" s="5"/>
      <c r="J134" s="6"/>
      <c r="K134" s="7"/>
      <c r="L134" s="1" t="s">
        <v>26</v>
      </c>
      <c r="M134" s="1"/>
      <c r="N134" s="1"/>
      <c r="O134" s="31"/>
      <c r="P134" s="52" t="s">
        <v>31</v>
      </c>
      <c r="Q134" s="53" t="s">
        <v>23</v>
      </c>
      <c r="R134" s="53" t="s">
        <v>18</v>
      </c>
      <c r="S134" s="54" t="s">
        <v>31</v>
      </c>
      <c r="T134" s="51" t="str">
        <f t="shared" si="25"/>
        <v>MATHS/SES</v>
      </c>
      <c r="U134" s="40" t="str">
        <f t="shared" si="20"/>
        <v/>
      </c>
      <c r="V134" s="41" t="str">
        <f t="shared" si="21"/>
        <v/>
      </c>
      <c r="W134" s="42" t="str">
        <f t="shared" si="22"/>
        <v/>
      </c>
      <c r="X134" s="42" t="str">
        <f t="shared" si="23"/>
        <v/>
      </c>
      <c r="Y134" s="43" t="str">
        <f t="shared" si="24"/>
        <v/>
      </c>
      <c r="Z134" s="15"/>
      <c r="AD134" s="16" t="str">
        <f t="shared" si="26"/>
        <v>101</v>
      </c>
      <c r="AE134" s="28" t="str">
        <f t="shared" si="27"/>
        <v>MATHS/SES</v>
      </c>
      <c r="AF134" s="3" t="str">
        <f t="shared" si="28"/>
        <v>MATHS</v>
      </c>
      <c r="AG134" s="3" t="str">
        <f t="shared" si="29"/>
        <v>SES</v>
      </c>
    </row>
    <row r="135" spans="1:33" s="3" customFormat="1" x14ac:dyDescent="0.25">
      <c r="A135" s="1" t="str">
        <f>"105"</f>
        <v>105</v>
      </c>
      <c r="B135" s="2"/>
      <c r="C135" s="1" t="s">
        <v>15</v>
      </c>
      <c r="D135" s="1" t="s">
        <v>16</v>
      </c>
      <c r="E135" s="13" t="s">
        <v>23</v>
      </c>
      <c r="F135" s="13" t="s">
        <v>22</v>
      </c>
      <c r="G135" s="13" t="s">
        <v>18</v>
      </c>
      <c r="H135" s="4" t="s">
        <v>18</v>
      </c>
      <c r="I135" s="5"/>
      <c r="J135" s="6" t="s">
        <v>25</v>
      </c>
      <c r="K135" s="7"/>
      <c r="L135" s="1" t="s">
        <v>26</v>
      </c>
      <c r="M135" s="1"/>
      <c r="N135" s="1"/>
      <c r="O135" s="31" t="s">
        <v>51</v>
      </c>
      <c r="P135" s="52" t="s">
        <v>23</v>
      </c>
      <c r="Q135" s="53" t="s">
        <v>22</v>
      </c>
      <c r="R135" s="53" t="s">
        <v>18</v>
      </c>
      <c r="S135" s="54" t="s">
        <v>18</v>
      </c>
      <c r="T135" s="51" t="str">
        <f t="shared" si="25"/>
        <v>MATHS/PH-CH</v>
      </c>
      <c r="U135" s="40" t="str">
        <f t="shared" si="20"/>
        <v/>
      </c>
      <c r="V135" s="41" t="str">
        <f t="shared" si="21"/>
        <v/>
      </c>
      <c r="W135" s="42" t="str">
        <f t="shared" si="22"/>
        <v/>
      </c>
      <c r="X135" s="42" t="str">
        <f t="shared" si="23"/>
        <v/>
      </c>
      <c r="Y135" s="43" t="str">
        <f t="shared" si="24"/>
        <v/>
      </c>
      <c r="Z135" s="15"/>
      <c r="AD135" s="16" t="str">
        <f t="shared" si="26"/>
        <v>105</v>
      </c>
      <c r="AE135" s="28" t="str">
        <f t="shared" si="27"/>
        <v>MATHS/PH-CH</v>
      </c>
      <c r="AF135" s="3" t="str">
        <f t="shared" si="28"/>
        <v>MATHS</v>
      </c>
      <c r="AG135" s="3" t="str">
        <f t="shared" si="29"/>
        <v>PH-CH</v>
      </c>
    </row>
    <row r="136" spans="1:33" s="3" customFormat="1" x14ac:dyDescent="0.25">
      <c r="A136" s="1" t="str">
        <f>"110"</f>
        <v>110</v>
      </c>
      <c r="B136" s="2"/>
      <c r="C136" s="1" t="s">
        <v>15</v>
      </c>
      <c r="D136" s="1" t="s">
        <v>33</v>
      </c>
      <c r="E136" s="13" t="s">
        <v>24</v>
      </c>
      <c r="F136" s="13" t="s">
        <v>23</v>
      </c>
      <c r="G136" s="13" t="s">
        <v>22</v>
      </c>
      <c r="H136" s="4" t="s">
        <v>24</v>
      </c>
      <c r="I136" s="5"/>
      <c r="J136" s="6"/>
      <c r="K136" s="7"/>
      <c r="L136" s="1" t="s">
        <v>26</v>
      </c>
      <c r="M136" s="1"/>
      <c r="N136" s="1"/>
      <c r="O136" s="31" t="s">
        <v>63</v>
      </c>
      <c r="P136" s="52" t="s">
        <v>24</v>
      </c>
      <c r="Q136" s="53" t="s">
        <v>23</v>
      </c>
      <c r="R136" s="53" t="s">
        <v>22</v>
      </c>
      <c r="S136" s="54" t="s">
        <v>24</v>
      </c>
      <c r="T136" s="51" t="str">
        <f t="shared" si="25"/>
        <v>MATHS/PH-CH</v>
      </c>
      <c r="U136" s="40" t="str">
        <f t="shared" si="20"/>
        <v/>
      </c>
      <c r="V136" s="41" t="str">
        <f t="shared" si="21"/>
        <v/>
      </c>
      <c r="W136" s="42" t="str">
        <f t="shared" si="22"/>
        <v/>
      </c>
      <c r="X136" s="42" t="str">
        <f t="shared" si="23"/>
        <v/>
      </c>
      <c r="Y136" s="43" t="str">
        <f t="shared" si="24"/>
        <v/>
      </c>
      <c r="Z136" s="15"/>
      <c r="AD136" s="16" t="str">
        <f t="shared" si="26"/>
        <v>110</v>
      </c>
      <c r="AE136" s="28" t="str">
        <f t="shared" si="27"/>
        <v>MATHS/PH-CH</v>
      </c>
      <c r="AF136" s="3" t="str">
        <f t="shared" si="28"/>
        <v>MATHS</v>
      </c>
      <c r="AG136" s="3" t="str">
        <f t="shared" si="29"/>
        <v>PH-CH</v>
      </c>
    </row>
    <row r="137" spans="1:33" s="3" customFormat="1" x14ac:dyDescent="0.25">
      <c r="A137" s="1" t="str">
        <f>"111"</f>
        <v>111</v>
      </c>
      <c r="B137" s="2"/>
      <c r="C137" s="1" t="s">
        <v>15</v>
      </c>
      <c r="D137" s="1" t="s">
        <v>29</v>
      </c>
      <c r="E137" s="13" t="s">
        <v>22</v>
      </c>
      <c r="F137" s="13" t="s">
        <v>24</v>
      </c>
      <c r="G137" s="13" t="s">
        <v>23</v>
      </c>
      <c r="H137" s="4" t="s">
        <v>24</v>
      </c>
      <c r="I137" s="5"/>
      <c r="J137" s="6"/>
      <c r="K137" s="1"/>
      <c r="L137" s="1"/>
      <c r="M137" s="1"/>
      <c r="N137" s="1"/>
      <c r="O137" s="31"/>
      <c r="P137" s="52" t="s">
        <v>22</v>
      </c>
      <c r="Q137" s="53" t="s">
        <v>24</v>
      </c>
      <c r="R137" s="53" t="s">
        <v>23</v>
      </c>
      <c r="S137" s="54" t="s">
        <v>24</v>
      </c>
      <c r="T137" s="51" t="str">
        <f t="shared" si="25"/>
        <v>AGL 8/PH-CH</v>
      </c>
      <c r="U137" s="40">
        <f t="shared" si="20"/>
        <v>137</v>
      </c>
      <c r="V137" s="41" t="str">
        <f t="shared" si="21"/>
        <v/>
      </c>
      <c r="W137" s="42" t="str">
        <f t="shared" si="22"/>
        <v/>
      </c>
      <c r="X137" s="42" t="str">
        <f t="shared" si="23"/>
        <v/>
      </c>
      <c r="Y137" s="43" t="str">
        <f t="shared" si="24"/>
        <v/>
      </c>
      <c r="Z137" s="15"/>
      <c r="AD137" s="16" t="str">
        <f t="shared" si="26"/>
        <v>111</v>
      </c>
      <c r="AE137" s="28" t="str">
        <f t="shared" si="27"/>
        <v>AGL 8/PH-CH</v>
      </c>
      <c r="AF137" s="3" t="str">
        <f t="shared" si="28"/>
        <v>AGL 8</v>
      </c>
      <c r="AG137" s="3" t="str">
        <f t="shared" si="29"/>
        <v>PH-CH</v>
      </c>
    </row>
    <row r="138" spans="1:33" s="3" customFormat="1" x14ac:dyDescent="0.25">
      <c r="A138" s="1" t="str">
        <f>"109"</f>
        <v>109</v>
      </c>
      <c r="B138" s="2"/>
      <c r="C138" s="1" t="s">
        <v>15</v>
      </c>
      <c r="D138" s="1" t="s">
        <v>33</v>
      </c>
      <c r="E138" s="13" t="s">
        <v>31</v>
      </c>
      <c r="F138" s="13" t="s">
        <v>18</v>
      </c>
      <c r="G138" s="13" t="s">
        <v>17</v>
      </c>
      <c r="H138" s="4" t="s">
        <v>18</v>
      </c>
      <c r="I138" s="5"/>
      <c r="J138" s="6"/>
      <c r="K138" s="1"/>
      <c r="L138" s="1" t="s">
        <v>26</v>
      </c>
      <c r="M138" s="1"/>
      <c r="N138" s="1"/>
      <c r="O138" s="31"/>
      <c r="P138" s="52" t="s">
        <v>31</v>
      </c>
      <c r="Q138" s="53" t="s">
        <v>18</v>
      </c>
      <c r="R138" s="53" t="s">
        <v>17</v>
      </c>
      <c r="S138" s="54" t="s">
        <v>18</v>
      </c>
      <c r="T138" s="51" t="str">
        <f t="shared" si="25"/>
        <v>AGL 8/SES</v>
      </c>
      <c r="U138" s="40" t="str">
        <f t="shared" si="20"/>
        <v/>
      </c>
      <c r="V138" s="41" t="str">
        <f t="shared" si="21"/>
        <v/>
      </c>
      <c r="W138" s="42" t="str">
        <f t="shared" si="22"/>
        <v/>
      </c>
      <c r="X138" s="42" t="str">
        <f t="shared" si="23"/>
        <v/>
      </c>
      <c r="Y138" s="43" t="str">
        <f t="shared" si="24"/>
        <v/>
      </c>
      <c r="Z138" s="15"/>
      <c r="AD138" s="16" t="str">
        <f t="shared" si="26"/>
        <v>109</v>
      </c>
      <c r="AE138" s="28" t="str">
        <f t="shared" si="27"/>
        <v>AGL 8/SES</v>
      </c>
      <c r="AF138" s="3" t="str">
        <f t="shared" si="28"/>
        <v>AGL 8</v>
      </c>
      <c r="AG138" s="3" t="str">
        <f t="shared" si="29"/>
        <v>SES</v>
      </c>
    </row>
    <row r="139" spans="1:33" s="3" customFormat="1" x14ac:dyDescent="0.25">
      <c r="A139" s="1" t="str">
        <f>"101"</f>
        <v>101</v>
      </c>
      <c r="B139" s="2"/>
      <c r="C139" s="1" t="s">
        <v>15</v>
      </c>
      <c r="D139" s="1" t="s">
        <v>29</v>
      </c>
      <c r="E139" s="13" t="s">
        <v>17</v>
      </c>
      <c r="F139" s="13" t="s">
        <v>18</v>
      </c>
      <c r="G139" s="13" t="s">
        <v>31</v>
      </c>
      <c r="H139" s="4" t="s">
        <v>18</v>
      </c>
      <c r="I139" s="5"/>
      <c r="J139" s="6"/>
      <c r="K139" s="7"/>
      <c r="L139" s="1" t="s">
        <v>26</v>
      </c>
      <c r="M139" s="1"/>
      <c r="N139" s="1"/>
      <c r="O139" s="31"/>
      <c r="P139" s="52" t="s">
        <v>17</v>
      </c>
      <c r="Q139" s="53" t="s">
        <v>18</v>
      </c>
      <c r="R139" s="53" t="s">
        <v>31</v>
      </c>
      <c r="S139" s="54" t="s">
        <v>18</v>
      </c>
      <c r="T139" s="51" t="str">
        <f t="shared" si="25"/>
        <v>SVT/HGGSP</v>
      </c>
      <c r="U139" s="40">
        <f t="shared" si="20"/>
        <v>139</v>
      </c>
      <c r="V139" s="41" t="str">
        <f t="shared" si="21"/>
        <v/>
      </c>
      <c r="W139" s="42" t="str">
        <f t="shared" si="22"/>
        <v/>
      </c>
      <c r="X139" s="42" t="str">
        <f t="shared" si="23"/>
        <v/>
      </c>
      <c r="Y139" s="43" t="str">
        <f t="shared" si="24"/>
        <v/>
      </c>
      <c r="Z139" s="15"/>
      <c r="AD139" s="16" t="str">
        <f t="shared" si="26"/>
        <v>101</v>
      </c>
      <c r="AE139" s="28" t="str">
        <f t="shared" si="27"/>
        <v>SVT/HGGSP</v>
      </c>
      <c r="AF139" s="3" t="str">
        <f t="shared" si="28"/>
        <v>SVT</v>
      </c>
      <c r="AG139" s="3" t="str">
        <f t="shared" si="29"/>
        <v>HGGSP</v>
      </c>
    </row>
    <row r="140" spans="1:33" s="3" customFormat="1" x14ac:dyDescent="0.25">
      <c r="A140" s="1" t="str">
        <f>"110"</f>
        <v>110</v>
      </c>
      <c r="B140" s="2"/>
      <c r="C140" s="1" t="s">
        <v>15</v>
      </c>
      <c r="D140" s="1" t="s">
        <v>29</v>
      </c>
      <c r="E140" s="13" t="s">
        <v>19</v>
      </c>
      <c r="F140" s="13" t="s">
        <v>17</v>
      </c>
      <c r="G140" s="13" t="s">
        <v>18</v>
      </c>
      <c r="H140" s="4" t="s">
        <v>19</v>
      </c>
      <c r="I140" s="5"/>
      <c r="J140" s="6"/>
      <c r="K140" s="7"/>
      <c r="L140" s="1"/>
      <c r="M140" s="1"/>
      <c r="N140" s="1"/>
      <c r="O140" s="31"/>
      <c r="P140" s="52" t="s">
        <v>19</v>
      </c>
      <c r="Q140" s="53" t="s">
        <v>17</v>
      </c>
      <c r="R140" s="53" t="s">
        <v>18</v>
      </c>
      <c r="S140" s="54" t="s">
        <v>19</v>
      </c>
      <c r="T140" s="51" t="str">
        <f t="shared" si="25"/>
        <v>HGGSP/SES</v>
      </c>
      <c r="U140" s="40" t="str">
        <f t="shared" si="20"/>
        <v/>
      </c>
      <c r="V140" s="41" t="str">
        <f t="shared" si="21"/>
        <v/>
      </c>
      <c r="W140" s="42" t="str">
        <f t="shared" si="22"/>
        <v/>
      </c>
      <c r="X140" s="42" t="str">
        <f t="shared" si="23"/>
        <v/>
      </c>
      <c r="Y140" s="43" t="str">
        <f t="shared" si="24"/>
        <v/>
      </c>
      <c r="Z140" s="15"/>
      <c r="AD140" s="16" t="str">
        <f t="shared" si="26"/>
        <v>110</v>
      </c>
      <c r="AE140" s="28" t="str">
        <f t="shared" si="27"/>
        <v>HGGSP/SES</v>
      </c>
      <c r="AF140" s="3" t="str">
        <f t="shared" si="28"/>
        <v>HGGSP</v>
      </c>
      <c r="AG140" s="3" t="str">
        <f t="shared" si="29"/>
        <v>SES</v>
      </c>
    </row>
    <row r="141" spans="1:33" s="3" customFormat="1" x14ac:dyDescent="0.25">
      <c r="A141" s="1" t="str">
        <f>"110"</f>
        <v>110</v>
      </c>
      <c r="B141" s="2"/>
      <c r="C141" s="1" t="s">
        <v>15</v>
      </c>
      <c r="D141" s="1" t="s">
        <v>16</v>
      </c>
      <c r="E141" s="13" t="s">
        <v>23</v>
      </c>
      <c r="F141" s="13" t="s">
        <v>22</v>
      </c>
      <c r="G141" s="13" t="s">
        <v>24</v>
      </c>
      <c r="H141" s="4" t="s">
        <v>23</v>
      </c>
      <c r="I141" s="5"/>
      <c r="J141" s="6"/>
      <c r="K141" s="8" t="s">
        <v>28</v>
      </c>
      <c r="L141" s="1" t="s">
        <v>26</v>
      </c>
      <c r="M141" s="1"/>
      <c r="N141" s="1"/>
      <c r="O141" s="31" t="s">
        <v>39</v>
      </c>
      <c r="P141" s="52" t="s">
        <v>23</v>
      </c>
      <c r="Q141" s="53" t="s">
        <v>22</v>
      </c>
      <c r="R141" s="53" t="s">
        <v>24</v>
      </c>
      <c r="S141" s="54" t="s">
        <v>23</v>
      </c>
      <c r="T141" s="51" t="str">
        <f t="shared" si="25"/>
        <v>PH-CH/SVT</v>
      </c>
      <c r="U141" s="40" t="str">
        <f t="shared" si="20"/>
        <v/>
      </c>
      <c r="V141" s="41" t="str">
        <f t="shared" si="21"/>
        <v/>
      </c>
      <c r="W141" s="42" t="str">
        <f t="shared" si="22"/>
        <v/>
      </c>
      <c r="X141" s="42" t="str">
        <f t="shared" si="23"/>
        <v/>
      </c>
      <c r="Y141" s="43" t="str">
        <f t="shared" si="24"/>
        <v/>
      </c>
      <c r="Z141" s="15"/>
      <c r="AD141" s="16" t="str">
        <f t="shared" si="26"/>
        <v>110</v>
      </c>
      <c r="AE141" s="28" t="str">
        <f t="shared" si="27"/>
        <v>PH-CH/SVT</v>
      </c>
      <c r="AF141" s="3" t="str">
        <f t="shared" si="28"/>
        <v>PH-CH</v>
      </c>
      <c r="AG141" s="3" t="str">
        <f t="shared" si="29"/>
        <v>SVT</v>
      </c>
    </row>
    <row r="142" spans="1:33" s="3" customFormat="1" x14ac:dyDescent="0.25">
      <c r="A142" s="1" t="str">
        <f>"110"</f>
        <v>110</v>
      </c>
      <c r="B142" s="2"/>
      <c r="C142" s="1" t="s">
        <v>15</v>
      </c>
      <c r="D142" s="1" t="s">
        <v>29</v>
      </c>
      <c r="E142" s="13" t="s">
        <v>18</v>
      </c>
      <c r="F142" s="13" t="s">
        <v>19</v>
      </c>
      <c r="G142" s="13" t="s">
        <v>17</v>
      </c>
      <c r="H142" s="4" t="s">
        <v>19</v>
      </c>
      <c r="I142" s="5"/>
      <c r="J142" s="6"/>
      <c r="K142" s="7"/>
      <c r="L142" s="1"/>
      <c r="M142" s="1"/>
      <c r="N142" s="1"/>
      <c r="O142" s="31"/>
      <c r="P142" s="52" t="s">
        <v>18</v>
      </c>
      <c r="Q142" s="53" t="s">
        <v>19</v>
      </c>
      <c r="R142" s="53" t="s">
        <v>17</v>
      </c>
      <c r="S142" s="54" t="s">
        <v>19</v>
      </c>
      <c r="T142" s="51" t="str">
        <f t="shared" si="25"/>
        <v>MATHS/SES</v>
      </c>
      <c r="U142" s="40" t="str">
        <f t="shared" si="20"/>
        <v/>
      </c>
      <c r="V142" s="41" t="str">
        <f t="shared" si="21"/>
        <v/>
      </c>
      <c r="W142" s="42" t="str">
        <f t="shared" si="22"/>
        <v/>
      </c>
      <c r="X142" s="42" t="str">
        <f t="shared" si="23"/>
        <v/>
      </c>
      <c r="Y142" s="43" t="str">
        <f t="shared" si="24"/>
        <v/>
      </c>
      <c r="Z142" s="15"/>
      <c r="AD142" s="16" t="str">
        <f t="shared" si="26"/>
        <v>110</v>
      </c>
      <c r="AE142" s="28" t="str">
        <f t="shared" si="27"/>
        <v>MATHS/SES</v>
      </c>
      <c r="AF142" s="3" t="str">
        <f t="shared" si="28"/>
        <v>MATHS</v>
      </c>
      <c r="AG142" s="3" t="str">
        <f t="shared" si="29"/>
        <v>SES</v>
      </c>
    </row>
    <row r="143" spans="1:33" s="3" customFormat="1" x14ac:dyDescent="0.25">
      <c r="A143" s="1" t="str">
        <f>"111"</f>
        <v>111</v>
      </c>
      <c r="B143" s="2"/>
      <c r="C143" s="1" t="s">
        <v>15</v>
      </c>
      <c r="D143" s="1" t="s">
        <v>29</v>
      </c>
      <c r="E143" s="13" t="s">
        <v>24</v>
      </c>
      <c r="F143" s="13" t="s">
        <v>23</v>
      </c>
      <c r="G143" s="13" t="s">
        <v>22</v>
      </c>
      <c r="H143" s="4" t="s">
        <v>22</v>
      </c>
      <c r="I143" s="5"/>
      <c r="J143" s="6"/>
      <c r="K143" s="1"/>
      <c r="L143" s="1"/>
      <c r="M143" s="1"/>
      <c r="N143" s="1"/>
      <c r="O143" s="31"/>
      <c r="P143" s="52" t="s">
        <v>24</v>
      </c>
      <c r="Q143" s="53" t="s">
        <v>23</v>
      </c>
      <c r="R143" s="53" t="s">
        <v>22</v>
      </c>
      <c r="S143" s="54" t="s">
        <v>22</v>
      </c>
      <c r="T143" s="51" t="str">
        <f t="shared" si="25"/>
        <v>MATHS/SVT</v>
      </c>
      <c r="U143" s="40" t="str">
        <f t="shared" si="20"/>
        <v/>
      </c>
      <c r="V143" s="41" t="str">
        <f t="shared" si="21"/>
        <v/>
      </c>
      <c r="W143" s="42" t="str">
        <f t="shared" si="22"/>
        <v/>
      </c>
      <c r="X143" s="42" t="str">
        <f t="shared" si="23"/>
        <v/>
      </c>
      <c r="Y143" s="43" t="str">
        <f t="shared" si="24"/>
        <v/>
      </c>
      <c r="Z143" s="15"/>
      <c r="AD143" s="16" t="str">
        <f t="shared" si="26"/>
        <v>111</v>
      </c>
      <c r="AE143" s="28" t="str">
        <f t="shared" si="27"/>
        <v>MATHS/SVT</v>
      </c>
      <c r="AF143" s="3" t="str">
        <f t="shared" si="28"/>
        <v>MATHS</v>
      </c>
      <c r="AG143" s="3" t="str">
        <f t="shared" si="29"/>
        <v>SVT</v>
      </c>
    </row>
    <row r="144" spans="1:33" s="3" customFormat="1" x14ac:dyDescent="0.25">
      <c r="A144" s="1" t="str">
        <f>"110"</f>
        <v>110</v>
      </c>
      <c r="B144" s="2"/>
      <c r="C144" s="1" t="s">
        <v>15</v>
      </c>
      <c r="D144" s="1" t="s">
        <v>16</v>
      </c>
      <c r="E144" s="13" t="s">
        <v>22</v>
      </c>
      <c r="F144" s="13" t="s">
        <v>24</v>
      </c>
      <c r="G144" s="13" t="s">
        <v>23</v>
      </c>
      <c r="H144" s="4" t="s">
        <v>23</v>
      </c>
      <c r="I144" s="5"/>
      <c r="J144" s="6"/>
      <c r="K144" s="8" t="s">
        <v>28</v>
      </c>
      <c r="L144" s="1" t="s">
        <v>26</v>
      </c>
      <c r="M144" s="1"/>
      <c r="N144" s="1"/>
      <c r="O144" s="31" t="s">
        <v>46</v>
      </c>
      <c r="P144" s="52" t="s">
        <v>22</v>
      </c>
      <c r="Q144" s="53" t="s">
        <v>24</v>
      </c>
      <c r="R144" s="53" t="s">
        <v>23</v>
      </c>
      <c r="S144" s="54" t="s">
        <v>23</v>
      </c>
      <c r="T144" s="51" t="str">
        <f t="shared" si="25"/>
        <v>PH-CH/SVT</v>
      </c>
      <c r="U144" s="40" t="str">
        <f t="shared" si="20"/>
        <v/>
      </c>
      <c r="V144" s="41" t="str">
        <f t="shared" si="21"/>
        <v/>
      </c>
      <c r="W144" s="42" t="str">
        <f t="shared" si="22"/>
        <v/>
      </c>
      <c r="X144" s="42" t="str">
        <f t="shared" si="23"/>
        <v/>
      </c>
      <c r="Y144" s="43" t="str">
        <f t="shared" si="24"/>
        <v/>
      </c>
      <c r="Z144" s="15"/>
      <c r="AD144" s="16" t="str">
        <f t="shared" si="26"/>
        <v>110</v>
      </c>
      <c r="AE144" s="28" t="str">
        <f t="shared" si="27"/>
        <v>PH-CH/SVT</v>
      </c>
      <c r="AF144" s="3" t="str">
        <f t="shared" si="28"/>
        <v>PH-CH</v>
      </c>
      <c r="AG144" s="3" t="str">
        <f t="shared" si="29"/>
        <v>SVT</v>
      </c>
    </row>
    <row r="145" spans="1:33" s="3" customFormat="1" x14ac:dyDescent="0.25">
      <c r="A145" s="1" t="str">
        <f>"108"</f>
        <v>108</v>
      </c>
      <c r="B145" s="2"/>
      <c r="C145" s="1" t="s">
        <v>15</v>
      </c>
      <c r="D145" s="1" t="s">
        <v>29</v>
      </c>
      <c r="E145" s="13" t="s">
        <v>23</v>
      </c>
      <c r="F145" s="13" t="s">
        <v>18</v>
      </c>
      <c r="G145" s="13" t="s">
        <v>22</v>
      </c>
      <c r="H145" s="4" t="s">
        <v>22</v>
      </c>
      <c r="I145" s="5"/>
      <c r="J145" s="6"/>
      <c r="K145" s="7"/>
      <c r="L145" s="1"/>
      <c r="M145" s="1"/>
      <c r="N145" s="1"/>
      <c r="O145" s="31"/>
      <c r="P145" s="52" t="s">
        <v>23</v>
      </c>
      <c r="Q145" s="53" t="s">
        <v>18</v>
      </c>
      <c r="R145" s="53" t="s">
        <v>22</v>
      </c>
      <c r="S145" s="54" t="s">
        <v>22</v>
      </c>
      <c r="T145" s="51" t="str">
        <f t="shared" si="25"/>
        <v>MATHS/SES</v>
      </c>
      <c r="U145" s="40" t="str">
        <f t="shared" si="20"/>
        <v/>
      </c>
      <c r="V145" s="41" t="str">
        <f t="shared" si="21"/>
        <v/>
      </c>
      <c r="W145" s="42" t="str">
        <f t="shared" si="22"/>
        <v/>
      </c>
      <c r="X145" s="42" t="str">
        <f t="shared" si="23"/>
        <v/>
      </c>
      <c r="Y145" s="43" t="str">
        <f t="shared" si="24"/>
        <v/>
      </c>
      <c r="Z145" s="15"/>
      <c r="AD145" s="16" t="str">
        <f t="shared" si="26"/>
        <v>108</v>
      </c>
      <c r="AE145" s="28" t="str">
        <f t="shared" si="27"/>
        <v>MATHS/SES</v>
      </c>
      <c r="AF145" s="3" t="str">
        <f t="shared" si="28"/>
        <v>MATHS</v>
      </c>
      <c r="AG145" s="3" t="str">
        <f t="shared" si="29"/>
        <v>SES</v>
      </c>
    </row>
    <row r="146" spans="1:33" s="3" customFormat="1" x14ac:dyDescent="0.25">
      <c r="A146" s="1" t="str">
        <f>"107"</f>
        <v>107</v>
      </c>
      <c r="B146" s="2"/>
      <c r="C146" s="1" t="s">
        <v>15</v>
      </c>
      <c r="D146" s="1" t="s">
        <v>29</v>
      </c>
      <c r="E146" s="13" t="s">
        <v>24</v>
      </c>
      <c r="F146" s="13" t="s">
        <v>23</v>
      </c>
      <c r="G146" s="13" t="s">
        <v>18</v>
      </c>
      <c r="H146" s="4" t="s">
        <v>18</v>
      </c>
      <c r="I146" s="5"/>
      <c r="J146" s="6"/>
      <c r="K146" s="7"/>
      <c r="L146" s="1"/>
      <c r="M146" s="1" t="s">
        <v>53</v>
      </c>
      <c r="N146" s="1"/>
      <c r="O146" s="31"/>
      <c r="P146" s="52" t="s">
        <v>24</v>
      </c>
      <c r="Q146" s="53" t="s">
        <v>23</v>
      </c>
      <c r="R146" s="53" t="s">
        <v>18</v>
      </c>
      <c r="S146" s="54" t="s">
        <v>18</v>
      </c>
      <c r="T146" s="51" t="str">
        <f t="shared" si="25"/>
        <v>MATHS/SVT</v>
      </c>
      <c r="U146" s="40" t="str">
        <f t="shared" si="20"/>
        <v/>
      </c>
      <c r="V146" s="41" t="str">
        <f t="shared" si="21"/>
        <v/>
      </c>
      <c r="W146" s="42" t="str">
        <f t="shared" si="22"/>
        <v/>
      </c>
      <c r="X146" s="42" t="str">
        <f t="shared" si="23"/>
        <v/>
      </c>
      <c r="Y146" s="43" t="str">
        <f t="shared" si="24"/>
        <v/>
      </c>
      <c r="Z146" s="15"/>
      <c r="AD146" s="16" t="str">
        <f t="shared" si="26"/>
        <v>107</v>
      </c>
      <c r="AE146" s="28" t="str">
        <f t="shared" si="27"/>
        <v>MATHS/SVT</v>
      </c>
      <c r="AF146" s="3" t="str">
        <f t="shared" si="28"/>
        <v>MATHS</v>
      </c>
      <c r="AG146" s="3" t="str">
        <f t="shared" si="29"/>
        <v>SVT</v>
      </c>
    </row>
    <row r="147" spans="1:33" s="3" customFormat="1" x14ac:dyDescent="0.25">
      <c r="A147" s="1" t="str">
        <f>"111"</f>
        <v>111</v>
      </c>
      <c r="B147" s="2"/>
      <c r="C147" s="1" t="s">
        <v>15</v>
      </c>
      <c r="D147" s="1" t="s">
        <v>29</v>
      </c>
      <c r="E147" s="13" t="s">
        <v>23</v>
      </c>
      <c r="F147" s="13" t="s">
        <v>22</v>
      </c>
      <c r="G147" s="13" t="s">
        <v>24</v>
      </c>
      <c r="H147" s="4" t="s">
        <v>22</v>
      </c>
      <c r="I147" s="5"/>
      <c r="J147" s="6"/>
      <c r="K147" s="1"/>
      <c r="L147" s="1"/>
      <c r="M147" s="1"/>
      <c r="N147" s="1"/>
      <c r="O147" s="31"/>
      <c r="P147" s="52" t="s">
        <v>23</v>
      </c>
      <c r="Q147" s="53" t="s">
        <v>22</v>
      </c>
      <c r="R147" s="53" t="s">
        <v>24</v>
      </c>
      <c r="S147" s="54" t="s">
        <v>22</v>
      </c>
      <c r="T147" s="51" t="str">
        <f t="shared" si="25"/>
        <v>MATHS/HLPHI</v>
      </c>
      <c r="U147" s="40" t="str">
        <f t="shared" si="20"/>
        <v/>
      </c>
      <c r="V147" s="41" t="str">
        <f t="shared" si="21"/>
        <v/>
      </c>
      <c r="W147" s="42" t="str">
        <f t="shared" si="22"/>
        <v/>
      </c>
      <c r="X147" s="42" t="str">
        <f t="shared" si="23"/>
        <v/>
      </c>
      <c r="Y147" s="43" t="str">
        <f t="shared" si="24"/>
        <v/>
      </c>
      <c r="Z147" s="15"/>
      <c r="AD147" s="16" t="str">
        <f t="shared" si="26"/>
        <v>111</v>
      </c>
      <c r="AE147" s="28" t="str">
        <f t="shared" si="27"/>
        <v>MATHS/HLPHI</v>
      </c>
      <c r="AF147" s="3" t="str">
        <f t="shared" si="28"/>
        <v>MATHS</v>
      </c>
      <c r="AG147" s="3" t="str">
        <f t="shared" si="29"/>
        <v>HLPHI</v>
      </c>
    </row>
    <row r="148" spans="1:33" s="3" customFormat="1" x14ac:dyDescent="0.25">
      <c r="A148" s="1" t="str">
        <f>"111"</f>
        <v>111</v>
      </c>
      <c r="B148" s="2"/>
      <c r="C148" s="1" t="s">
        <v>15</v>
      </c>
      <c r="D148" s="1" t="s">
        <v>29</v>
      </c>
      <c r="E148" s="13"/>
      <c r="F148" s="13"/>
      <c r="G148" s="13"/>
      <c r="H148" s="4"/>
      <c r="I148" s="5"/>
      <c r="J148" s="6"/>
      <c r="K148" s="1"/>
      <c r="L148" s="1"/>
      <c r="M148" s="1"/>
      <c r="N148" s="1"/>
      <c r="O148" s="31" t="s">
        <v>69</v>
      </c>
      <c r="P148" s="52"/>
      <c r="Q148" s="53"/>
      <c r="R148" s="53"/>
      <c r="S148" s="54"/>
      <c r="T148" s="51" t="str">
        <f t="shared" si="25"/>
        <v>/</v>
      </c>
      <c r="U148" s="40" t="str">
        <f t="shared" si="20"/>
        <v/>
      </c>
      <c r="V148" s="41" t="str">
        <f t="shared" si="21"/>
        <v/>
      </c>
      <c r="W148" s="42" t="str">
        <f t="shared" si="22"/>
        <v/>
      </c>
      <c r="X148" s="42" t="str">
        <f t="shared" si="23"/>
        <v/>
      </c>
      <c r="Y148" s="43" t="str">
        <f t="shared" si="24"/>
        <v/>
      </c>
      <c r="Z148" s="15"/>
      <c r="AD148" s="16" t="str">
        <f t="shared" si="26"/>
        <v>111</v>
      </c>
      <c r="AE148" s="28" t="str">
        <f t="shared" si="27"/>
        <v>/</v>
      </c>
      <c r="AF148" s="3" t="str">
        <f t="shared" si="28"/>
        <v/>
      </c>
      <c r="AG148" s="3" t="str">
        <f t="shared" si="29"/>
        <v/>
      </c>
    </row>
    <row r="149" spans="1:33" s="3" customFormat="1" x14ac:dyDescent="0.25">
      <c r="A149" s="1" t="str">
        <f>"101"</f>
        <v>101</v>
      </c>
      <c r="B149" s="2"/>
      <c r="C149" s="1" t="s">
        <v>15</v>
      </c>
      <c r="D149" s="1" t="s">
        <v>33</v>
      </c>
      <c r="E149" s="13" t="s">
        <v>17</v>
      </c>
      <c r="F149" s="13" t="s">
        <v>31</v>
      </c>
      <c r="G149" s="13" t="s">
        <v>19</v>
      </c>
      <c r="H149" s="4" t="s">
        <v>19</v>
      </c>
      <c r="I149" s="5"/>
      <c r="J149" s="6"/>
      <c r="K149" s="7"/>
      <c r="L149" s="1" t="s">
        <v>34</v>
      </c>
      <c r="M149" s="1"/>
      <c r="N149" s="1"/>
      <c r="O149" s="31"/>
      <c r="P149" s="52" t="s">
        <v>17</v>
      </c>
      <c r="Q149" s="53" t="s">
        <v>31</v>
      </c>
      <c r="R149" s="53" t="s">
        <v>19</v>
      </c>
      <c r="S149" s="54" t="s">
        <v>19</v>
      </c>
      <c r="T149" s="51" t="str">
        <f t="shared" si="25"/>
        <v>AGL 8/HGGSP</v>
      </c>
      <c r="U149" s="40" t="str">
        <f t="shared" si="20"/>
        <v/>
      </c>
      <c r="V149" s="41" t="str">
        <f t="shared" si="21"/>
        <v/>
      </c>
      <c r="W149" s="42" t="str">
        <f t="shared" si="22"/>
        <v/>
      </c>
      <c r="X149" s="42" t="str">
        <f t="shared" si="23"/>
        <v/>
      </c>
      <c r="Y149" s="43" t="str">
        <f t="shared" si="24"/>
        <v/>
      </c>
      <c r="Z149" s="15"/>
      <c r="AD149" s="16" t="str">
        <f t="shared" si="26"/>
        <v>101</v>
      </c>
      <c r="AE149" s="28" t="str">
        <f t="shared" si="27"/>
        <v>AGL 8/HGGSP</v>
      </c>
      <c r="AF149" s="3" t="str">
        <f t="shared" si="28"/>
        <v>AGL 8</v>
      </c>
      <c r="AG149" s="3" t="str">
        <f t="shared" si="29"/>
        <v>HGGSP</v>
      </c>
    </row>
    <row r="150" spans="1:33" s="3" customFormat="1" x14ac:dyDescent="0.25">
      <c r="A150" s="1" t="str">
        <f>"103"</f>
        <v>103</v>
      </c>
      <c r="B150" s="2"/>
      <c r="C150" s="1" t="s">
        <v>15</v>
      </c>
      <c r="D150" s="1" t="s">
        <v>29</v>
      </c>
      <c r="E150" s="13" t="s">
        <v>36</v>
      </c>
      <c r="F150" s="13" t="s">
        <v>19</v>
      </c>
      <c r="G150" s="13" t="s">
        <v>18</v>
      </c>
      <c r="H150" s="4" t="s">
        <v>19</v>
      </c>
      <c r="I150" s="5"/>
      <c r="K150" s="1"/>
      <c r="L150" s="1"/>
      <c r="M150" s="1" t="s">
        <v>53</v>
      </c>
      <c r="N150" s="1" t="s">
        <v>48</v>
      </c>
      <c r="O150" s="31"/>
      <c r="P150" s="52" t="s">
        <v>36</v>
      </c>
      <c r="Q150" s="53" t="s">
        <v>19</v>
      </c>
      <c r="R150" s="53" t="s">
        <v>18</v>
      </c>
      <c r="S150" s="54" t="s">
        <v>19</v>
      </c>
      <c r="T150" s="51" t="str">
        <f t="shared" si="25"/>
        <v>HIDA/SES</v>
      </c>
      <c r="U150" s="40" t="str">
        <f t="shared" si="20"/>
        <v/>
      </c>
      <c r="V150" s="41" t="str">
        <f t="shared" si="21"/>
        <v/>
      </c>
      <c r="W150" s="42" t="str">
        <f t="shared" si="22"/>
        <v/>
      </c>
      <c r="X150" s="42" t="str">
        <f t="shared" si="23"/>
        <v/>
      </c>
      <c r="Y150" s="43" t="str">
        <f t="shared" si="24"/>
        <v/>
      </c>
      <c r="Z150" s="15"/>
      <c r="AD150" s="16" t="str">
        <f t="shared" si="26"/>
        <v>103</v>
      </c>
      <c r="AE150" s="28" t="str">
        <f t="shared" si="27"/>
        <v>HIDA/SES</v>
      </c>
      <c r="AF150" s="3" t="str">
        <f t="shared" si="28"/>
        <v>HIDA</v>
      </c>
      <c r="AG150" s="3" t="str">
        <f t="shared" si="29"/>
        <v>SES</v>
      </c>
    </row>
    <row r="151" spans="1:33" s="3" customFormat="1" x14ac:dyDescent="0.25">
      <c r="A151" s="1" t="str">
        <f>"103"</f>
        <v>103</v>
      </c>
      <c r="B151" s="2"/>
      <c r="C151" s="1" t="s">
        <v>15</v>
      </c>
      <c r="D151" s="1" t="s">
        <v>29</v>
      </c>
      <c r="E151" s="13" t="s">
        <v>19</v>
      </c>
      <c r="F151" s="13" t="s">
        <v>24</v>
      </c>
      <c r="G151" s="13" t="s">
        <v>31</v>
      </c>
      <c r="H151" s="4" t="s">
        <v>31</v>
      </c>
      <c r="I151" s="5"/>
      <c r="K151" s="1"/>
      <c r="L151" s="1" t="s">
        <v>26</v>
      </c>
      <c r="M151" s="1"/>
      <c r="N151" s="1"/>
      <c r="O151" s="31" t="s">
        <v>43</v>
      </c>
      <c r="P151" s="52" t="s">
        <v>19</v>
      </c>
      <c r="Q151" s="53" t="s">
        <v>24</v>
      </c>
      <c r="R151" s="53" t="s">
        <v>31</v>
      </c>
      <c r="S151" s="54" t="s">
        <v>31</v>
      </c>
      <c r="T151" s="51" t="str">
        <f t="shared" si="25"/>
        <v>HLPHI/SVT</v>
      </c>
      <c r="U151" s="40">
        <f t="shared" si="20"/>
        <v>151</v>
      </c>
      <c r="V151" s="41" t="str">
        <f t="shared" si="21"/>
        <v/>
      </c>
      <c r="W151" s="42" t="str">
        <f t="shared" si="22"/>
        <v/>
      </c>
      <c r="X151" s="42" t="str">
        <f t="shared" si="23"/>
        <v/>
      </c>
      <c r="Y151" s="43" t="str">
        <f t="shared" si="24"/>
        <v/>
      </c>
      <c r="Z151" s="15"/>
      <c r="AD151" s="16" t="str">
        <f t="shared" si="26"/>
        <v>103</v>
      </c>
      <c r="AE151" s="28" t="str">
        <f t="shared" si="27"/>
        <v>HLPHI/SVT</v>
      </c>
      <c r="AF151" s="3" t="str">
        <f t="shared" si="28"/>
        <v>HLPHI</v>
      </c>
      <c r="AG151" s="3" t="str">
        <f t="shared" si="29"/>
        <v>SVT</v>
      </c>
    </row>
    <row r="152" spans="1:33" s="3" customFormat="1" x14ac:dyDescent="0.25">
      <c r="A152" s="1" t="str">
        <f>"105"</f>
        <v>105</v>
      </c>
      <c r="B152" s="2"/>
      <c r="C152" s="1" t="s">
        <v>15</v>
      </c>
      <c r="D152" s="1" t="s">
        <v>29</v>
      </c>
      <c r="E152" s="13" t="s">
        <v>23</v>
      </c>
      <c r="F152" s="13" t="s">
        <v>22</v>
      </c>
      <c r="G152" s="13" t="s">
        <v>18</v>
      </c>
      <c r="H152" s="4" t="s">
        <v>18</v>
      </c>
      <c r="I152" s="5"/>
      <c r="J152" s="6" t="s">
        <v>25</v>
      </c>
      <c r="K152" s="7"/>
      <c r="L152" s="1"/>
      <c r="M152" s="1"/>
      <c r="N152" s="1"/>
      <c r="O152" s="31"/>
      <c r="P152" s="52" t="s">
        <v>23</v>
      </c>
      <c r="Q152" s="53" t="s">
        <v>22</v>
      </c>
      <c r="R152" s="53" t="s">
        <v>18</v>
      </c>
      <c r="S152" s="54" t="s">
        <v>18</v>
      </c>
      <c r="T152" s="51" t="str">
        <f t="shared" si="25"/>
        <v>MATHS/PH-CH</v>
      </c>
      <c r="U152" s="40" t="str">
        <f t="shared" si="20"/>
        <v/>
      </c>
      <c r="V152" s="41" t="str">
        <f t="shared" si="21"/>
        <v/>
      </c>
      <c r="W152" s="42" t="str">
        <f t="shared" si="22"/>
        <v/>
      </c>
      <c r="X152" s="42" t="str">
        <f t="shared" si="23"/>
        <v/>
      </c>
      <c r="Y152" s="43" t="str">
        <f t="shared" si="24"/>
        <v/>
      </c>
      <c r="Z152" s="15"/>
      <c r="AD152" s="16" t="str">
        <f t="shared" si="26"/>
        <v>105</v>
      </c>
      <c r="AE152" s="28" t="str">
        <f t="shared" si="27"/>
        <v>MATHS/PH-CH</v>
      </c>
      <c r="AF152" s="3" t="str">
        <f t="shared" si="28"/>
        <v>MATHS</v>
      </c>
      <c r="AG152" s="3" t="str">
        <f t="shared" si="29"/>
        <v>PH-CH</v>
      </c>
    </row>
    <row r="153" spans="1:33" s="3" customFormat="1" x14ac:dyDescent="0.25">
      <c r="A153" s="1" t="str">
        <f>"101"</f>
        <v>101</v>
      </c>
      <c r="B153" s="2"/>
      <c r="C153" s="1" t="s">
        <v>15</v>
      </c>
      <c r="D153" s="1" t="s">
        <v>16</v>
      </c>
      <c r="E153" s="13" t="s">
        <v>18</v>
      </c>
      <c r="F153" s="13" t="s">
        <v>23</v>
      </c>
      <c r="G153" s="13" t="s">
        <v>31</v>
      </c>
      <c r="H153" s="4" t="s">
        <v>31</v>
      </c>
      <c r="I153" s="5"/>
      <c r="J153" s="6"/>
      <c r="K153" s="7"/>
      <c r="L153" s="1"/>
      <c r="M153" s="1"/>
      <c r="N153" s="1"/>
      <c r="O153" s="31"/>
      <c r="P153" s="52" t="s">
        <v>18</v>
      </c>
      <c r="Q153" s="53" t="s">
        <v>23</v>
      </c>
      <c r="R153" s="53" t="s">
        <v>31</v>
      </c>
      <c r="S153" s="54" t="s">
        <v>31</v>
      </c>
      <c r="T153" s="51" t="str">
        <f t="shared" si="25"/>
        <v>MATHS/SES</v>
      </c>
      <c r="U153" s="40" t="str">
        <f t="shared" si="20"/>
        <v/>
      </c>
      <c r="V153" s="41" t="str">
        <f t="shared" si="21"/>
        <v/>
      </c>
      <c r="W153" s="42" t="str">
        <f t="shared" si="22"/>
        <v/>
      </c>
      <c r="X153" s="42" t="str">
        <f t="shared" si="23"/>
        <v/>
      </c>
      <c r="Y153" s="43" t="str">
        <f t="shared" si="24"/>
        <v/>
      </c>
      <c r="Z153" s="15"/>
      <c r="AD153" s="16" t="str">
        <f t="shared" si="26"/>
        <v>101</v>
      </c>
      <c r="AE153" s="28" t="str">
        <f t="shared" si="27"/>
        <v>MATHS/SES</v>
      </c>
      <c r="AF153" s="3" t="str">
        <f t="shared" si="28"/>
        <v>MATHS</v>
      </c>
      <c r="AG153" s="3" t="str">
        <f t="shared" si="29"/>
        <v>SES</v>
      </c>
    </row>
    <row r="154" spans="1:33" s="3" customFormat="1" x14ac:dyDescent="0.25">
      <c r="A154" s="1" t="str">
        <f>"105"</f>
        <v>105</v>
      </c>
      <c r="B154" s="2"/>
      <c r="C154" s="1" t="s">
        <v>15</v>
      </c>
      <c r="D154" s="1" t="s">
        <v>29</v>
      </c>
      <c r="E154" s="13" t="s">
        <v>23</v>
      </c>
      <c r="F154" s="13" t="s">
        <v>22</v>
      </c>
      <c r="G154" s="13" t="s">
        <v>18</v>
      </c>
      <c r="H154" s="4" t="s">
        <v>18</v>
      </c>
      <c r="I154" s="5"/>
      <c r="J154" s="6"/>
      <c r="K154" s="7"/>
      <c r="L154" s="1"/>
      <c r="M154" s="1"/>
      <c r="N154" s="1"/>
      <c r="O154" s="31"/>
      <c r="P154" s="52" t="s">
        <v>23</v>
      </c>
      <c r="Q154" s="53" t="s">
        <v>22</v>
      </c>
      <c r="R154" s="53" t="s">
        <v>18</v>
      </c>
      <c r="S154" s="54" t="s">
        <v>18</v>
      </c>
      <c r="T154" s="51" t="str">
        <f t="shared" si="25"/>
        <v>MATHS/PH-CH</v>
      </c>
      <c r="U154" s="40" t="str">
        <f t="shared" si="20"/>
        <v/>
      </c>
      <c r="V154" s="41" t="str">
        <f t="shared" si="21"/>
        <v/>
      </c>
      <c r="W154" s="42" t="str">
        <f t="shared" si="22"/>
        <v/>
      </c>
      <c r="X154" s="42" t="str">
        <f t="shared" si="23"/>
        <v/>
      </c>
      <c r="Y154" s="43" t="str">
        <f t="shared" si="24"/>
        <v/>
      </c>
      <c r="Z154" s="15"/>
      <c r="AD154" s="16" t="str">
        <f t="shared" si="26"/>
        <v>105</v>
      </c>
      <c r="AE154" s="28" t="str">
        <f t="shared" si="27"/>
        <v>MATHS/PH-CH</v>
      </c>
      <c r="AF154" s="3" t="str">
        <f t="shared" si="28"/>
        <v>MATHS</v>
      </c>
      <c r="AG154" s="3" t="str">
        <f t="shared" si="29"/>
        <v>PH-CH</v>
      </c>
    </row>
    <row r="155" spans="1:33" s="3" customFormat="1" x14ac:dyDescent="0.25">
      <c r="A155" s="1" t="str">
        <f>"110"</f>
        <v>110</v>
      </c>
      <c r="B155" s="2"/>
      <c r="C155" s="1" t="s">
        <v>15</v>
      </c>
      <c r="D155" s="1" t="s">
        <v>33</v>
      </c>
      <c r="E155" s="13" t="s">
        <v>19</v>
      </c>
      <c r="F155" s="13" t="s">
        <v>17</v>
      </c>
      <c r="G155" s="13" t="s">
        <v>24</v>
      </c>
      <c r="H155" s="4" t="s">
        <v>24</v>
      </c>
      <c r="I155" s="5"/>
      <c r="J155" s="6"/>
      <c r="K155" s="7"/>
      <c r="L155" s="1"/>
      <c r="M155" s="1"/>
      <c r="N155" s="1"/>
      <c r="O155" s="31" t="s">
        <v>63</v>
      </c>
      <c r="P155" s="52" t="s">
        <v>19</v>
      </c>
      <c r="Q155" s="53" t="s">
        <v>17</v>
      </c>
      <c r="R155" s="53" t="s">
        <v>24</v>
      </c>
      <c r="S155" s="54" t="s">
        <v>24</v>
      </c>
      <c r="T155" s="51" t="str">
        <f t="shared" si="25"/>
        <v>HGGSP/HLPHI</v>
      </c>
      <c r="U155" s="40" t="str">
        <f t="shared" si="20"/>
        <v/>
      </c>
      <c r="V155" s="41" t="str">
        <f t="shared" si="21"/>
        <v/>
      </c>
      <c r="W155" s="42" t="str">
        <f t="shared" si="22"/>
        <v/>
      </c>
      <c r="X155" s="42" t="str">
        <f t="shared" si="23"/>
        <v/>
      </c>
      <c r="Y155" s="43" t="str">
        <f t="shared" si="24"/>
        <v/>
      </c>
      <c r="Z155" s="15"/>
      <c r="AD155" s="16" t="str">
        <f t="shared" si="26"/>
        <v>110</v>
      </c>
      <c r="AE155" s="28" t="str">
        <f t="shared" si="27"/>
        <v>HGGSP/HLPHI</v>
      </c>
      <c r="AF155" s="3" t="str">
        <f t="shared" si="28"/>
        <v>HGGSP</v>
      </c>
      <c r="AG155" s="3" t="str">
        <f t="shared" si="29"/>
        <v>HLPHI</v>
      </c>
    </row>
    <row r="156" spans="1:33" s="3" customFormat="1" x14ac:dyDescent="0.25">
      <c r="A156" s="1" t="str">
        <f>"111"</f>
        <v>111</v>
      </c>
      <c r="B156" s="2"/>
      <c r="C156" s="1" t="s">
        <v>15</v>
      </c>
      <c r="D156" s="1" t="s">
        <v>29</v>
      </c>
      <c r="E156" s="13" t="s">
        <v>18</v>
      </c>
      <c r="F156" s="13" t="s">
        <v>17</v>
      </c>
      <c r="G156" s="13" t="s">
        <v>23</v>
      </c>
      <c r="H156" s="4" t="s">
        <v>23</v>
      </c>
      <c r="I156" s="5"/>
      <c r="J156" s="9"/>
      <c r="K156" s="8" t="s">
        <v>28</v>
      </c>
      <c r="L156" s="1" t="s">
        <v>26</v>
      </c>
      <c r="M156" s="1"/>
      <c r="N156" s="1"/>
      <c r="O156" s="31"/>
      <c r="P156" s="52" t="s">
        <v>18</v>
      </c>
      <c r="Q156" s="53" t="s">
        <v>17</v>
      </c>
      <c r="R156" s="53" t="s">
        <v>23</v>
      </c>
      <c r="S156" s="54" t="s">
        <v>23</v>
      </c>
      <c r="T156" s="51" t="str">
        <f t="shared" si="25"/>
        <v>HGGSP/SES</v>
      </c>
      <c r="U156" s="40" t="str">
        <f t="shared" si="20"/>
        <v/>
      </c>
      <c r="V156" s="41" t="str">
        <f t="shared" si="21"/>
        <v/>
      </c>
      <c r="W156" s="42" t="str">
        <f t="shared" si="22"/>
        <v/>
      </c>
      <c r="X156" s="42" t="str">
        <f t="shared" si="23"/>
        <v/>
      </c>
      <c r="Y156" s="43" t="str">
        <f t="shared" si="24"/>
        <v/>
      </c>
      <c r="Z156" s="15"/>
      <c r="AD156" s="16" t="str">
        <f t="shared" si="26"/>
        <v>111</v>
      </c>
      <c r="AE156" s="28" t="str">
        <f t="shared" si="27"/>
        <v>HGGSP/SES</v>
      </c>
      <c r="AF156" s="3" t="str">
        <f t="shared" si="28"/>
        <v>HGGSP</v>
      </c>
      <c r="AG156" s="3" t="str">
        <f t="shared" si="29"/>
        <v>SES</v>
      </c>
    </row>
    <row r="157" spans="1:33" s="3" customFormat="1" x14ac:dyDescent="0.25">
      <c r="A157" s="1" t="str">
        <f>"106"</f>
        <v>106</v>
      </c>
      <c r="B157" s="2"/>
      <c r="C157" s="1" t="s">
        <v>15</v>
      </c>
      <c r="D157" s="1" t="s">
        <v>29</v>
      </c>
      <c r="E157" s="13"/>
      <c r="F157" s="13"/>
      <c r="G157" s="13"/>
      <c r="H157" s="4"/>
      <c r="I157" s="5"/>
      <c r="J157" s="6"/>
      <c r="K157" s="7"/>
      <c r="L157" s="1"/>
      <c r="M157" s="1"/>
      <c r="N157" s="1"/>
      <c r="O157" s="33" t="s">
        <v>70</v>
      </c>
      <c r="P157" s="52"/>
      <c r="Q157" s="53"/>
      <c r="R157" s="53"/>
      <c r="S157" s="54"/>
      <c r="T157" s="51" t="str">
        <f t="shared" si="25"/>
        <v>/</v>
      </c>
      <c r="U157" s="40" t="str">
        <f t="shared" si="20"/>
        <v/>
      </c>
      <c r="V157" s="41" t="str">
        <f t="shared" si="21"/>
        <v/>
      </c>
      <c r="W157" s="42" t="str">
        <f t="shared" si="22"/>
        <v/>
      </c>
      <c r="X157" s="42" t="str">
        <f t="shared" si="23"/>
        <v/>
      </c>
      <c r="Y157" s="43" t="str">
        <f t="shared" si="24"/>
        <v/>
      </c>
      <c r="Z157" s="15"/>
      <c r="AD157" s="16" t="str">
        <f t="shared" si="26"/>
        <v>106</v>
      </c>
      <c r="AE157" s="28" t="str">
        <f t="shared" si="27"/>
        <v>/</v>
      </c>
      <c r="AF157" s="3" t="str">
        <f t="shared" si="28"/>
        <v/>
      </c>
      <c r="AG157" s="3" t="str">
        <f t="shared" si="29"/>
        <v/>
      </c>
    </row>
    <row r="158" spans="1:33" s="3" customFormat="1" x14ac:dyDescent="0.25">
      <c r="A158" s="1" t="str">
        <f>"107"</f>
        <v>107</v>
      </c>
      <c r="B158" s="2"/>
      <c r="C158" s="1" t="s">
        <v>15</v>
      </c>
      <c r="D158" s="1" t="s">
        <v>21</v>
      </c>
      <c r="E158" s="13" t="s">
        <v>23</v>
      </c>
      <c r="F158" s="13" t="s">
        <v>24</v>
      </c>
      <c r="G158" s="13" t="s">
        <v>22</v>
      </c>
      <c r="H158" s="4" t="s">
        <v>23</v>
      </c>
      <c r="I158" s="5"/>
      <c r="J158" s="6"/>
      <c r="K158" s="8" t="s">
        <v>28</v>
      </c>
      <c r="L158" s="1"/>
      <c r="M158" s="1"/>
      <c r="N158" s="1"/>
      <c r="O158" s="31"/>
      <c r="P158" s="52" t="s">
        <v>23</v>
      </c>
      <c r="Q158" s="53" t="s">
        <v>24</v>
      </c>
      <c r="R158" s="53" t="s">
        <v>22</v>
      </c>
      <c r="S158" s="54" t="s">
        <v>23</v>
      </c>
      <c r="T158" s="51" t="str">
        <f t="shared" si="25"/>
        <v>PH-CH/SVT</v>
      </c>
      <c r="U158" s="40" t="str">
        <f t="shared" si="20"/>
        <v/>
      </c>
      <c r="V158" s="41" t="str">
        <f t="shared" si="21"/>
        <v/>
      </c>
      <c r="W158" s="42" t="str">
        <f t="shared" si="22"/>
        <v/>
      </c>
      <c r="X158" s="42" t="str">
        <f t="shared" si="23"/>
        <v/>
      </c>
      <c r="Y158" s="43" t="str">
        <f t="shared" si="24"/>
        <v/>
      </c>
      <c r="Z158" s="15"/>
      <c r="AD158" s="16" t="str">
        <f t="shared" si="26"/>
        <v>107</v>
      </c>
      <c r="AE158" s="28" t="str">
        <f t="shared" si="27"/>
        <v>PH-CH/SVT</v>
      </c>
      <c r="AF158" s="3" t="str">
        <f t="shared" si="28"/>
        <v>PH-CH</v>
      </c>
      <c r="AG158" s="3" t="str">
        <f t="shared" si="29"/>
        <v>SVT</v>
      </c>
    </row>
    <row r="159" spans="1:33" s="3" customFormat="1" x14ac:dyDescent="0.25">
      <c r="A159" s="1" t="str">
        <f>"108"</f>
        <v>108</v>
      </c>
      <c r="B159" s="2"/>
      <c r="C159" s="1" t="s">
        <v>15</v>
      </c>
      <c r="D159" s="1" t="s">
        <v>16</v>
      </c>
      <c r="E159" s="13" t="s">
        <v>24</v>
      </c>
      <c r="F159" s="13" t="s">
        <v>22</v>
      </c>
      <c r="G159" s="13" t="s">
        <v>23</v>
      </c>
      <c r="H159" s="4" t="s">
        <v>23</v>
      </c>
      <c r="I159" s="5"/>
      <c r="J159" s="6"/>
      <c r="K159" s="8" t="s">
        <v>28</v>
      </c>
      <c r="L159" s="1"/>
      <c r="M159" s="1"/>
      <c r="N159" s="1" t="s">
        <v>48</v>
      </c>
      <c r="O159" s="31" t="s">
        <v>44</v>
      </c>
      <c r="P159" s="52" t="s">
        <v>24</v>
      </c>
      <c r="Q159" s="53" t="s">
        <v>22</v>
      </c>
      <c r="R159" s="53" t="s">
        <v>23</v>
      </c>
      <c r="S159" s="54" t="s">
        <v>23</v>
      </c>
      <c r="T159" s="51" t="str">
        <f t="shared" si="25"/>
        <v>PH-CH/SVT</v>
      </c>
      <c r="U159" s="40" t="str">
        <f t="shared" si="20"/>
        <v/>
      </c>
      <c r="V159" s="41" t="str">
        <f t="shared" si="21"/>
        <v/>
      </c>
      <c r="W159" s="42" t="str">
        <f t="shared" si="22"/>
        <v/>
      </c>
      <c r="X159" s="42" t="str">
        <f t="shared" si="23"/>
        <v/>
      </c>
      <c r="Y159" s="43" t="str">
        <f t="shared" si="24"/>
        <v/>
      </c>
      <c r="Z159" s="15"/>
      <c r="AD159" s="16" t="str">
        <f t="shared" si="26"/>
        <v>108</v>
      </c>
      <c r="AE159" s="28" t="str">
        <f t="shared" si="27"/>
        <v>PH-CH/SVT</v>
      </c>
      <c r="AF159" s="3" t="str">
        <f t="shared" si="28"/>
        <v>PH-CH</v>
      </c>
      <c r="AG159" s="3" t="str">
        <f t="shared" si="29"/>
        <v>SVT</v>
      </c>
    </row>
    <row r="160" spans="1:33" s="3" customFormat="1" x14ac:dyDescent="0.25">
      <c r="A160" s="1" t="str">
        <f>"104"</f>
        <v>104</v>
      </c>
      <c r="B160" s="2"/>
      <c r="C160" s="1" t="s">
        <v>15</v>
      </c>
      <c r="D160" s="1" t="s">
        <v>29</v>
      </c>
      <c r="E160" s="13" t="s">
        <v>31</v>
      </c>
      <c r="F160" s="13" t="s">
        <v>30</v>
      </c>
      <c r="G160" s="13" t="s">
        <v>19</v>
      </c>
      <c r="H160" s="4" t="s">
        <v>19</v>
      </c>
      <c r="I160" s="5"/>
      <c r="J160" s="6"/>
      <c r="K160" s="7"/>
      <c r="L160" s="1" t="s">
        <v>26</v>
      </c>
      <c r="M160" s="1"/>
      <c r="N160" s="1"/>
      <c r="O160" s="31" t="s">
        <v>71</v>
      </c>
      <c r="P160" s="52" t="s">
        <v>31</v>
      </c>
      <c r="Q160" s="53" t="s">
        <v>30</v>
      </c>
      <c r="R160" s="53" t="s">
        <v>19</v>
      </c>
      <c r="S160" s="54" t="s">
        <v>19</v>
      </c>
      <c r="T160" s="51" t="str">
        <f t="shared" si="25"/>
        <v>AGL 8/THEAT</v>
      </c>
      <c r="U160" s="40" t="str">
        <f t="shared" si="20"/>
        <v/>
      </c>
      <c r="V160" s="41" t="str">
        <f t="shared" si="21"/>
        <v/>
      </c>
      <c r="W160" s="42" t="str">
        <f t="shared" si="22"/>
        <v/>
      </c>
      <c r="X160" s="42" t="str">
        <f t="shared" si="23"/>
        <v/>
      </c>
      <c r="Y160" s="43" t="str">
        <f t="shared" si="24"/>
        <v/>
      </c>
      <c r="Z160" s="15"/>
      <c r="AD160" s="16" t="str">
        <f t="shared" si="26"/>
        <v>104</v>
      </c>
      <c r="AE160" s="28" t="str">
        <f t="shared" si="27"/>
        <v>AGL 8/THEAT</v>
      </c>
      <c r="AF160" s="3" t="str">
        <f t="shared" si="28"/>
        <v>AGL 8</v>
      </c>
      <c r="AG160" s="3" t="str">
        <f t="shared" si="29"/>
        <v>THEAT</v>
      </c>
    </row>
    <row r="161" spans="1:33" s="3" customFormat="1" x14ac:dyDescent="0.25">
      <c r="A161" s="1" t="str">
        <f>"109"</f>
        <v>109</v>
      </c>
      <c r="B161" s="2"/>
      <c r="C161" s="1" t="s">
        <v>15</v>
      </c>
      <c r="D161" s="1" t="s">
        <v>16</v>
      </c>
      <c r="E161" s="13" t="s">
        <v>17</v>
      </c>
      <c r="F161" s="13" t="s">
        <v>18</v>
      </c>
      <c r="G161" s="13" t="s">
        <v>19</v>
      </c>
      <c r="H161" s="4" t="s">
        <v>19</v>
      </c>
      <c r="I161" s="5"/>
      <c r="J161" s="6"/>
      <c r="K161" s="1"/>
      <c r="L161" s="1" t="s">
        <v>26</v>
      </c>
      <c r="M161" s="1"/>
      <c r="N161" s="1"/>
      <c r="O161" s="31" t="s">
        <v>39</v>
      </c>
      <c r="P161" s="52" t="s">
        <v>17</v>
      </c>
      <c r="Q161" s="53" t="s">
        <v>18</v>
      </c>
      <c r="R161" s="53" t="s">
        <v>19</v>
      </c>
      <c r="S161" s="54" t="s">
        <v>19</v>
      </c>
      <c r="T161" s="51" t="str">
        <f t="shared" si="25"/>
        <v>HGGSP/SES</v>
      </c>
      <c r="U161" s="40" t="str">
        <f t="shared" si="20"/>
        <v/>
      </c>
      <c r="V161" s="41" t="str">
        <f t="shared" si="21"/>
        <v/>
      </c>
      <c r="W161" s="42" t="str">
        <f t="shared" si="22"/>
        <v/>
      </c>
      <c r="X161" s="42" t="str">
        <f t="shared" si="23"/>
        <v/>
      </c>
      <c r="Y161" s="43" t="str">
        <f t="shared" si="24"/>
        <v/>
      </c>
      <c r="Z161" s="15"/>
      <c r="AD161" s="16" t="str">
        <f t="shared" si="26"/>
        <v>109</v>
      </c>
      <c r="AE161" s="28" t="str">
        <f t="shared" si="27"/>
        <v>HGGSP/SES</v>
      </c>
      <c r="AF161" s="3" t="str">
        <f t="shared" si="28"/>
        <v>HGGSP</v>
      </c>
      <c r="AG161" s="3" t="str">
        <f t="shared" si="29"/>
        <v>SES</v>
      </c>
    </row>
    <row r="162" spans="1:33" s="3" customFormat="1" x14ac:dyDescent="0.25">
      <c r="A162" s="1" t="str">
        <f>"109"</f>
        <v>109</v>
      </c>
      <c r="B162" s="2"/>
      <c r="C162" s="1" t="s">
        <v>15</v>
      </c>
      <c r="D162" s="1" t="s">
        <v>21</v>
      </c>
      <c r="E162" s="13" t="s">
        <v>17</v>
      </c>
      <c r="F162" s="13" t="s">
        <v>18</v>
      </c>
      <c r="G162" s="13" t="s">
        <v>31</v>
      </c>
      <c r="H162" s="4" t="s">
        <v>31</v>
      </c>
      <c r="I162" s="5"/>
      <c r="J162" s="6"/>
      <c r="K162" s="1"/>
      <c r="L162" s="1"/>
      <c r="M162" s="1" t="s">
        <v>35</v>
      </c>
      <c r="N162" s="1"/>
      <c r="O162" s="31"/>
      <c r="P162" s="52" t="s">
        <v>17</v>
      </c>
      <c r="Q162" s="53" t="s">
        <v>18</v>
      </c>
      <c r="R162" s="53" t="s">
        <v>31</v>
      </c>
      <c r="S162" s="54" t="s">
        <v>31</v>
      </c>
      <c r="T162" s="51" t="str">
        <f t="shared" si="25"/>
        <v>HGGSP/SES</v>
      </c>
      <c r="U162" s="40" t="str">
        <f t="shared" si="20"/>
        <v/>
      </c>
      <c r="V162" s="41" t="str">
        <f t="shared" si="21"/>
        <v/>
      </c>
      <c r="W162" s="42" t="str">
        <f t="shared" si="22"/>
        <v/>
      </c>
      <c r="X162" s="42" t="str">
        <f t="shared" si="23"/>
        <v/>
      </c>
      <c r="Y162" s="43" t="str">
        <f t="shared" si="24"/>
        <v/>
      </c>
      <c r="Z162" s="15"/>
      <c r="AD162" s="16" t="str">
        <f t="shared" si="26"/>
        <v>109</v>
      </c>
      <c r="AE162" s="28" t="str">
        <f t="shared" si="27"/>
        <v>HGGSP/SES</v>
      </c>
      <c r="AF162" s="3" t="str">
        <f t="shared" si="28"/>
        <v>HGGSP</v>
      </c>
      <c r="AG162" s="3" t="str">
        <f t="shared" si="29"/>
        <v>SES</v>
      </c>
    </row>
    <row r="163" spans="1:33" s="3" customFormat="1" x14ac:dyDescent="0.25">
      <c r="A163" s="1" t="str">
        <f>"101"</f>
        <v>101</v>
      </c>
      <c r="B163" s="2"/>
      <c r="C163" s="1" t="s">
        <v>15</v>
      </c>
      <c r="D163" s="1" t="s">
        <v>16</v>
      </c>
      <c r="E163" s="13" t="s">
        <v>23</v>
      </c>
      <c r="F163" s="13" t="s">
        <v>19</v>
      </c>
      <c r="G163" s="13" t="s">
        <v>31</v>
      </c>
      <c r="H163" s="4" t="s">
        <v>23</v>
      </c>
      <c r="I163" s="5"/>
      <c r="J163" s="6"/>
      <c r="K163" s="7"/>
      <c r="L163" s="1"/>
      <c r="M163" s="1" t="s">
        <v>30</v>
      </c>
      <c r="N163" s="1"/>
      <c r="O163" s="31"/>
      <c r="P163" s="52" t="s">
        <v>23</v>
      </c>
      <c r="Q163" s="53" t="s">
        <v>19</v>
      </c>
      <c r="R163" s="53" t="s">
        <v>31</v>
      </c>
      <c r="S163" s="54" t="s">
        <v>23</v>
      </c>
      <c r="T163" s="51" t="str">
        <f t="shared" si="25"/>
        <v>AGL 8/HLPHI</v>
      </c>
      <c r="U163" s="40" t="str">
        <f t="shared" si="20"/>
        <v/>
      </c>
      <c r="V163" s="41" t="str">
        <f t="shared" si="21"/>
        <v/>
      </c>
      <c r="W163" s="42" t="str">
        <f t="shared" si="22"/>
        <v/>
      </c>
      <c r="X163" s="42" t="str">
        <f t="shared" si="23"/>
        <v/>
      </c>
      <c r="Y163" s="43" t="str">
        <f t="shared" si="24"/>
        <v/>
      </c>
      <c r="Z163" s="15"/>
      <c r="AD163" s="16" t="str">
        <f t="shared" si="26"/>
        <v>101</v>
      </c>
      <c r="AE163" s="28" t="str">
        <f t="shared" si="27"/>
        <v>AGL 8/HLPHI</v>
      </c>
      <c r="AF163" s="3" t="str">
        <f t="shared" si="28"/>
        <v>AGL 8</v>
      </c>
      <c r="AG163" s="3" t="str">
        <f t="shared" si="29"/>
        <v>HLPHI</v>
      </c>
    </row>
    <row r="164" spans="1:33" s="3" customFormat="1" x14ac:dyDescent="0.25">
      <c r="A164" s="1" t="str">
        <f>"102"</f>
        <v>102</v>
      </c>
      <c r="B164" s="2"/>
      <c r="C164" s="1" t="s">
        <v>15</v>
      </c>
      <c r="D164" s="1" t="s">
        <v>29</v>
      </c>
      <c r="E164" s="13" t="s">
        <v>24</v>
      </c>
      <c r="F164" s="13" t="s">
        <v>23</v>
      </c>
      <c r="G164" s="13" t="s">
        <v>22</v>
      </c>
      <c r="H164" s="4" t="s">
        <v>22</v>
      </c>
      <c r="I164" s="5"/>
      <c r="J164" s="6"/>
      <c r="K164" s="7"/>
      <c r="L164" s="1"/>
      <c r="M164" s="1"/>
      <c r="N164" s="1"/>
      <c r="O164" s="31"/>
      <c r="P164" s="52" t="s">
        <v>24</v>
      </c>
      <c r="Q164" s="53" t="s">
        <v>23</v>
      </c>
      <c r="R164" s="53" t="s">
        <v>22</v>
      </c>
      <c r="S164" s="54" t="s">
        <v>22</v>
      </c>
      <c r="T164" s="51" t="str">
        <f t="shared" si="25"/>
        <v>MATHS/SVT</v>
      </c>
      <c r="U164" s="40" t="str">
        <f t="shared" si="20"/>
        <v/>
      </c>
      <c r="V164" s="41" t="str">
        <f t="shared" si="21"/>
        <v/>
      </c>
      <c r="W164" s="42" t="str">
        <f t="shared" si="22"/>
        <v/>
      </c>
      <c r="X164" s="42" t="str">
        <f t="shared" si="23"/>
        <v/>
      </c>
      <c r="Y164" s="43" t="str">
        <f t="shared" si="24"/>
        <v/>
      </c>
      <c r="Z164" s="15"/>
      <c r="AD164" s="16" t="str">
        <f t="shared" si="26"/>
        <v>102</v>
      </c>
      <c r="AE164" s="28" t="str">
        <f t="shared" si="27"/>
        <v>MATHS/SVT</v>
      </c>
      <c r="AF164" s="3" t="str">
        <f t="shared" si="28"/>
        <v>MATHS</v>
      </c>
      <c r="AG164" s="3" t="str">
        <f t="shared" si="29"/>
        <v>SVT</v>
      </c>
    </row>
    <row r="165" spans="1:33" s="3" customFormat="1" x14ac:dyDescent="0.25">
      <c r="A165" s="1" t="str">
        <f>"101"</f>
        <v>101</v>
      </c>
      <c r="B165" s="2"/>
      <c r="C165" s="1" t="s">
        <v>15</v>
      </c>
      <c r="D165" s="1" t="s">
        <v>29</v>
      </c>
      <c r="E165" s="13" t="s">
        <v>18</v>
      </c>
      <c r="F165" s="13" t="s">
        <v>31</v>
      </c>
      <c r="G165" s="13" t="s">
        <v>23</v>
      </c>
      <c r="H165" s="4" t="s">
        <v>31</v>
      </c>
      <c r="I165" s="5"/>
      <c r="J165" s="6"/>
      <c r="K165" s="7"/>
      <c r="L165" s="1"/>
      <c r="M165" s="1"/>
      <c r="N165" s="1"/>
      <c r="O165" s="31"/>
      <c r="P165" s="52" t="s">
        <v>18</v>
      </c>
      <c r="Q165" s="53" t="s">
        <v>31</v>
      </c>
      <c r="R165" s="53" t="s">
        <v>23</v>
      </c>
      <c r="S165" s="54" t="s">
        <v>31</v>
      </c>
      <c r="T165" s="51" t="str">
        <f t="shared" si="25"/>
        <v>HLPHI/SES</v>
      </c>
      <c r="U165" s="40" t="str">
        <f t="shared" si="20"/>
        <v/>
      </c>
      <c r="V165" s="41" t="str">
        <f t="shared" si="21"/>
        <v/>
      </c>
      <c r="W165" s="42" t="str">
        <f t="shared" si="22"/>
        <v/>
      </c>
      <c r="X165" s="42" t="str">
        <f t="shared" si="23"/>
        <v/>
      </c>
      <c r="Y165" s="43" t="str">
        <f t="shared" si="24"/>
        <v/>
      </c>
      <c r="Z165" s="15"/>
      <c r="AD165" s="16" t="str">
        <f t="shared" si="26"/>
        <v>101</v>
      </c>
      <c r="AE165" s="28" t="str">
        <f t="shared" si="27"/>
        <v>HLPHI/SES</v>
      </c>
      <c r="AF165" s="3" t="str">
        <f t="shared" si="28"/>
        <v>HLPHI</v>
      </c>
      <c r="AG165" s="3" t="str">
        <f t="shared" si="29"/>
        <v>SES</v>
      </c>
    </row>
    <row r="166" spans="1:33" s="3" customFormat="1" x14ac:dyDescent="0.25">
      <c r="A166" s="1" t="str">
        <f>"103"</f>
        <v>103</v>
      </c>
      <c r="B166" s="2"/>
      <c r="C166" s="1" t="s">
        <v>15</v>
      </c>
      <c r="D166" s="1" t="s">
        <v>33</v>
      </c>
      <c r="E166" s="13" t="s">
        <v>17</v>
      </c>
      <c r="F166" s="13" t="s">
        <v>36</v>
      </c>
      <c r="G166" s="13" t="s">
        <v>18</v>
      </c>
      <c r="H166" s="4" t="s">
        <v>72</v>
      </c>
      <c r="I166" s="5"/>
      <c r="K166" s="1"/>
      <c r="L166" s="1"/>
      <c r="M166" s="1"/>
      <c r="N166" s="1"/>
      <c r="O166" s="31"/>
      <c r="P166" s="52" t="s">
        <v>17</v>
      </c>
      <c r="Q166" s="53" t="s">
        <v>36</v>
      </c>
      <c r="R166" s="53" t="s">
        <v>18</v>
      </c>
      <c r="S166" s="54" t="s">
        <v>72</v>
      </c>
      <c r="T166" s="51" t="str">
        <f t="shared" si="25"/>
        <v>HGGSP/MATHS</v>
      </c>
      <c r="U166" s="40" t="str">
        <f t="shared" si="20"/>
        <v/>
      </c>
      <c r="V166" s="41" t="str">
        <f t="shared" si="21"/>
        <v/>
      </c>
      <c r="W166" s="42" t="str">
        <f t="shared" si="22"/>
        <v/>
      </c>
      <c r="X166" s="42" t="str">
        <f t="shared" si="23"/>
        <v/>
      </c>
      <c r="Y166" s="43" t="str">
        <f t="shared" si="24"/>
        <v/>
      </c>
      <c r="Z166" s="15"/>
      <c r="AD166" s="16" t="str">
        <f t="shared" si="26"/>
        <v>103</v>
      </c>
      <c r="AE166" s="28" t="str">
        <f t="shared" si="27"/>
        <v>HGGSP/MATHS</v>
      </c>
      <c r="AF166" s="3" t="str">
        <f t="shared" si="28"/>
        <v>HGGSP</v>
      </c>
      <c r="AG166" s="3" t="str">
        <f t="shared" si="29"/>
        <v>MATHS</v>
      </c>
    </row>
    <row r="167" spans="1:33" s="3" customFormat="1" x14ac:dyDescent="0.25">
      <c r="A167" s="1" t="str">
        <f>"110"</f>
        <v>110</v>
      </c>
      <c r="B167" s="2"/>
      <c r="C167" s="1" t="s">
        <v>15</v>
      </c>
      <c r="D167" s="1" t="s">
        <v>29</v>
      </c>
      <c r="E167" s="13" t="s">
        <v>17</v>
      </c>
      <c r="F167" s="13" t="s">
        <v>18</v>
      </c>
      <c r="G167" s="13" t="s">
        <v>19</v>
      </c>
      <c r="H167" s="4" t="s">
        <v>19</v>
      </c>
      <c r="I167" s="5"/>
      <c r="J167" s="6"/>
      <c r="K167" s="7"/>
      <c r="L167" s="1"/>
      <c r="M167" s="1"/>
      <c r="N167" s="1"/>
      <c r="O167" s="31"/>
      <c r="P167" s="52" t="s">
        <v>17</v>
      </c>
      <c r="Q167" s="53" t="s">
        <v>18</v>
      </c>
      <c r="R167" s="53" t="s">
        <v>19</v>
      </c>
      <c r="S167" s="54" t="s">
        <v>19</v>
      </c>
      <c r="T167" s="51" t="str">
        <f t="shared" si="25"/>
        <v>HGGSP/SES</v>
      </c>
      <c r="U167" s="40" t="str">
        <f t="shared" si="20"/>
        <v/>
      </c>
      <c r="V167" s="41" t="str">
        <f t="shared" si="21"/>
        <v/>
      </c>
      <c r="W167" s="42" t="str">
        <f t="shared" si="22"/>
        <v/>
      </c>
      <c r="X167" s="42" t="str">
        <f t="shared" si="23"/>
        <v/>
      </c>
      <c r="Y167" s="43" t="str">
        <f t="shared" si="24"/>
        <v/>
      </c>
      <c r="Z167" s="15"/>
      <c r="AD167" s="16" t="str">
        <f t="shared" si="26"/>
        <v>110</v>
      </c>
      <c r="AE167" s="28" t="str">
        <f t="shared" si="27"/>
        <v>HGGSP/SES</v>
      </c>
      <c r="AF167" s="3" t="str">
        <f t="shared" si="28"/>
        <v>HGGSP</v>
      </c>
      <c r="AG167" s="3" t="str">
        <f t="shared" si="29"/>
        <v>SES</v>
      </c>
    </row>
    <row r="168" spans="1:33" s="3" customFormat="1" x14ac:dyDescent="0.25">
      <c r="A168" s="1" t="str">
        <f>"106"</f>
        <v>106</v>
      </c>
      <c r="B168" s="2"/>
      <c r="C168" s="1" t="s">
        <v>15</v>
      </c>
      <c r="D168" s="1" t="s">
        <v>29</v>
      </c>
      <c r="E168" s="13" t="s">
        <v>17</v>
      </c>
      <c r="F168" s="13" t="s">
        <v>19</v>
      </c>
      <c r="G168" s="13" t="s">
        <v>23</v>
      </c>
      <c r="H168" s="4" t="s">
        <v>17</v>
      </c>
      <c r="I168" s="5"/>
      <c r="J168" s="6"/>
      <c r="K168" s="7"/>
      <c r="L168" s="1"/>
      <c r="M168" s="1" t="s">
        <v>30</v>
      </c>
      <c r="N168" s="1"/>
      <c r="O168" s="31"/>
      <c r="P168" s="52" t="s">
        <v>17</v>
      </c>
      <c r="Q168" s="53" t="s">
        <v>19</v>
      </c>
      <c r="R168" s="53" t="s">
        <v>23</v>
      </c>
      <c r="S168" s="54" t="s">
        <v>17</v>
      </c>
      <c r="T168" s="51" t="str">
        <f t="shared" si="25"/>
        <v>HLPHI/MATHS</v>
      </c>
      <c r="U168" s="40">
        <f t="shared" si="20"/>
        <v>168</v>
      </c>
      <c r="V168" s="41" t="str">
        <f t="shared" si="21"/>
        <v/>
      </c>
      <c r="W168" s="42" t="str">
        <f t="shared" si="22"/>
        <v/>
      </c>
      <c r="X168" s="42" t="str">
        <f t="shared" si="23"/>
        <v/>
      </c>
      <c r="Y168" s="43" t="str">
        <f t="shared" si="24"/>
        <v/>
      </c>
      <c r="Z168" s="15"/>
      <c r="AD168" s="16" t="str">
        <f t="shared" si="26"/>
        <v>106</v>
      </c>
      <c r="AE168" s="28" t="str">
        <f t="shared" si="27"/>
        <v>HLPHI/MATHS</v>
      </c>
      <c r="AF168" s="3" t="str">
        <f t="shared" si="28"/>
        <v>HLPHI</v>
      </c>
      <c r="AG168" s="3" t="str">
        <f t="shared" si="29"/>
        <v>MATHS</v>
      </c>
    </row>
    <row r="169" spans="1:33" s="3" customFormat="1" x14ac:dyDescent="0.25">
      <c r="A169" s="1" t="str">
        <f>"107"</f>
        <v>107</v>
      </c>
      <c r="B169" s="2"/>
      <c r="C169" s="1" t="s">
        <v>15</v>
      </c>
      <c r="D169" s="1" t="s">
        <v>29</v>
      </c>
      <c r="E169" s="13" t="s">
        <v>24</v>
      </c>
      <c r="F169" s="13" t="s">
        <v>18</v>
      </c>
      <c r="G169" s="13" t="s">
        <v>23</v>
      </c>
      <c r="H169" s="4" t="s">
        <v>23</v>
      </c>
      <c r="I169" s="5"/>
      <c r="J169" s="6"/>
      <c r="K169" s="8" t="s">
        <v>28</v>
      </c>
      <c r="L169" s="1"/>
      <c r="M169" s="1"/>
      <c r="N169" s="1"/>
      <c r="O169" s="31"/>
      <c r="P169" s="52" t="s">
        <v>24</v>
      </c>
      <c r="Q169" s="53" t="s">
        <v>18</v>
      </c>
      <c r="R169" s="53" t="s">
        <v>23</v>
      </c>
      <c r="S169" s="54" t="s">
        <v>23</v>
      </c>
      <c r="T169" s="51" t="str">
        <f t="shared" si="25"/>
        <v>SES/SVT</v>
      </c>
      <c r="U169" s="40" t="str">
        <f t="shared" si="20"/>
        <v/>
      </c>
      <c r="V169" s="41" t="str">
        <f t="shared" si="21"/>
        <v/>
      </c>
      <c r="W169" s="42" t="str">
        <f t="shared" si="22"/>
        <v/>
      </c>
      <c r="X169" s="42" t="str">
        <f t="shared" si="23"/>
        <v/>
      </c>
      <c r="Y169" s="43" t="str">
        <f t="shared" si="24"/>
        <v/>
      </c>
      <c r="Z169" s="15"/>
      <c r="AD169" s="16" t="str">
        <f t="shared" si="26"/>
        <v>107</v>
      </c>
      <c r="AE169" s="28" t="str">
        <f t="shared" si="27"/>
        <v>SES/SVT</v>
      </c>
      <c r="AF169" s="3" t="str">
        <f t="shared" si="28"/>
        <v>SES</v>
      </c>
      <c r="AG169" s="3" t="str">
        <f t="shared" si="29"/>
        <v>SVT</v>
      </c>
    </row>
    <row r="170" spans="1:33" s="3" customFormat="1" x14ac:dyDescent="0.25">
      <c r="A170" s="1" t="str">
        <f>"103"</f>
        <v>103</v>
      </c>
      <c r="B170" s="2"/>
      <c r="C170" s="1" t="s">
        <v>15</v>
      </c>
      <c r="D170" s="1" t="s">
        <v>16</v>
      </c>
      <c r="E170" s="13" t="s">
        <v>17</v>
      </c>
      <c r="F170" s="13" t="s">
        <v>36</v>
      </c>
      <c r="G170" s="13" t="s">
        <v>19</v>
      </c>
      <c r="H170" s="4" t="s">
        <v>19</v>
      </c>
      <c r="I170" s="5"/>
      <c r="K170" s="1"/>
      <c r="L170" s="1" t="s">
        <v>57</v>
      </c>
      <c r="M170" s="1"/>
      <c r="N170" s="1"/>
      <c r="O170" s="31"/>
      <c r="P170" s="52" t="s">
        <v>17</v>
      </c>
      <c r="Q170" s="53" t="s">
        <v>36</v>
      </c>
      <c r="R170" s="53" t="s">
        <v>19</v>
      </c>
      <c r="S170" s="54" t="s">
        <v>19</v>
      </c>
      <c r="T170" s="51" t="str">
        <f t="shared" si="25"/>
        <v>HGGSP/HIDA</v>
      </c>
      <c r="U170" s="40" t="str">
        <f t="shared" si="20"/>
        <v/>
      </c>
      <c r="V170" s="41" t="str">
        <f t="shared" si="21"/>
        <v/>
      </c>
      <c r="W170" s="42" t="str">
        <f t="shared" si="22"/>
        <v/>
      </c>
      <c r="X170" s="42" t="str">
        <f t="shared" si="23"/>
        <v/>
      </c>
      <c r="Y170" s="43" t="str">
        <f t="shared" si="24"/>
        <v/>
      </c>
      <c r="Z170" s="15"/>
      <c r="AD170" s="16" t="str">
        <f t="shared" si="26"/>
        <v>103</v>
      </c>
      <c r="AE170" s="28" t="str">
        <f t="shared" si="27"/>
        <v>HGGSP/HIDA</v>
      </c>
      <c r="AF170" s="3" t="str">
        <f t="shared" si="28"/>
        <v>HGGSP</v>
      </c>
      <c r="AG170" s="3" t="str">
        <f t="shared" si="29"/>
        <v>HIDA</v>
      </c>
    </row>
    <row r="171" spans="1:33" s="3" customFormat="1" x14ac:dyDescent="0.25">
      <c r="A171" s="1" t="str">
        <f>"104"</f>
        <v>104</v>
      </c>
      <c r="B171" s="2"/>
      <c r="C171" s="1" t="s">
        <v>15</v>
      </c>
      <c r="D171" s="1" t="s">
        <v>29</v>
      </c>
      <c r="E171" s="13" t="s">
        <v>30</v>
      </c>
      <c r="F171" s="13" t="s">
        <v>19</v>
      </c>
      <c r="G171" s="13" t="s">
        <v>17</v>
      </c>
      <c r="H171" s="4" t="s">
        <v>19</v>
      </c>
      <c r="I171" s="5"/>
      <c r="J171" s="6"/>
      <c r="K171" s="7"/>
      <c r="L171" s="1"/>
      <c r="M171" s="1" t="s">
        <v>36</v>
      </c>
      <c r="N171" s="1"/>
      <c r="O171" s="31"/>
      <c r="P171" s="52" t="s">
        <v>30</v>
      </c>
      <c r="Q171" s="53" t="s">
        <v>19</v>
      </c>
      <c r="R171" s="53" t="s">
        <v>17</v>
      </c>
      <c r="S171" s="54" t="s">
        <v>19</v>
      </c>
      <c r="T171" s="51" t="str">
        <f t="shared" si="25"/>
        <v>HGGSP/THEAT</v>
      </c>
      <c r="U171" s="40" t="str">
        <f t="shared" si="20"/>
        <v/>
      </c>
      <c r="V171" s="41" t="str">
        <f t="shared" si="21"/>
        <v/>
      </c>
      <c r="W171" s="42" t="str">
        <f t="shared" si="22"/>
        <v/>
      </c>
      <c r="X171" s="42" t="str">
        <f t="shared" si="23"/>
        <v/>
      </c>
      <c r="Y171" s="43" t="str">
        <f t="shared" si="24"/>
        <v/>
      </c>
      <c r="Z171" s="15"/>
      <c r="AD171" s="16" t="str">
        <f t="shared" si="26"/>
        <v>104</v>
      </c>
      <c r="AE171" s="28" t="str">
        <f t="shared" si="27"/>
        <v>HGGSP/THEAT</v>
      </c>
      <c r="AF171" s="3" t="str">
        <f t="shared" si="28"/>
        <v>HGGSP</v>
      </c>
      <c r="AG171" s="3" t="str">
        <f t="shared" si="29"/>
        <v>THEAT</v>
      </c>
    </row>
    <row r="172" spans="1:33" s="3" customFormat="1" x14ac:dyDescent="0.25">
      <c r="A172" s="1" t="str">
        <f>"109"</f>
        <v>109</v>
      </c>
      <c r="B172" s="2"/>
      <c r="C172" s="1" t="s">
        <v>15</v>
      </c>
      <c r="D172" s="1" t="s">
        <v>29</v>
      </c>
      <c r="E172" s="13" t="s">
        <v>31</v>
      </c>
      <c r="F172" s="13" t="s">
        <v>18</v>
      </c>
      <c r="G172" s="13" t="s">
        <v>19</v>
      </c>
      <c r="H172" s="4" t="s">
        <v>19</v>
      </c>
      <c r="I172" s="5" t="s">
        <v>41</v>
      </c>
      <c r="J172" s="6"/>
      <c r="K172" s="1"/>
      <c r="L172" s="1" t="s">
        <v>26</v>
      </c>
      <c r="M172" s="1"/>
      <c r="N172" s="1"/>
      <c r="O172" s="31" t="s">
        <v>73</v>
      </c>
      <c r="P172" s="52" t="s">
        <v>31</v>
      </c>
      <c r="Q172" s="53" t="s">
        <v>18</v>
      </c>
      <c r="R172" s="53" t="s">
        <v>19</v>
      </c>
      <c r="S172" s="54" t="s">
        <v>19</v>
      </c>
      <c r="T172" s="51" t="str">
        <f t="shared" si="25"/>
        <v>AGL 8/SES</v>
      </c>
      <c r="U172" s="40" t="str">
        <f t="shared" si="20"/>
        <v/>
      </c>
      <c r="V172" s="41" t="str">
        <f t="shared" si="21"/>
        <v/>
      </c>
      <c r="W172" s="42" t="str">
        <f t="shared" si="22"/>
        <v/>
      </c>
      <c r="X172" s="42" t="str">
        <f t="shared" si="23"/>
        <v/>
      </c>
      <c r="Y172" s="43" t="str">
        <f t="shared" si="24"/>
        <v/>
      </c>
      <c r="Z172" s="15"/>
      <c r="AD172" s="16" t="str">
        <f t="shared" si="26"/>
        <v>109</v>
      </c>
      <c r="AE172" s="28" t="str">
        <f t="shared" si="27"/>
        <v>AGL 8/SES</v>
      </c>
      <c r="AF172" s="3" t="str">
        <f t="shared" si="28"/>
        <v>AGL 8</v>
      </c>
      <c r="AG172" s="3" t="str">
        <f t="shared" si="29"/>
        <v>SES</v>
      </c>
    </row>
    <row r="173" spans="1:33" s="3" customFormat="1" x14ac:dyDescent="0.25">
      <c r="A173" s="1" t="str">
        <f>"104"</f>
        <v>104</v>
      </c>
      <c r="B173" s="2"/>
      <c r="C173" s="1" t="s">
        <v>15</v>
      </c>
      <c r="D173" s="1" t="s">
        <v>29</v>
      </c>
      <c r="E173" s="13" t="s">
        <v>30</v>
      </c>
      <c r="F173" s="13" t="s">
        <v>19</v>
      </c>
      <c r="G173" s="13" t="s">
        <v>17</v>
      </c>
      <c r="H173" s="4" t="s">
        <v>19</v>
      </c>
      <c r="I173" s="5"/>
      <c r="J173" s="6"/>
      <c r="K173" s="7"/>
      <c r="L173" s="1"/>
      <c r="M173" s="1"/>
      <c r="N173" s="1"/>
      <c r="O173" s="31" t="s">
        <v>49</v>
      </c>
      <c r="P173" s="52" t="s">
        <v>30</v>
      </c>
      <c r="Q173" s="53" t="s">
        <v>19</v>
      </c>
      <c r="R173" s="53" t="s">
        <v>17</v>
      </c>
      <c r="S173" s="54" t="s">
        <v>19</v>
      </c>
      <c r="T173" s="51" t="str">
        <f t="shared" si="25"/>
        <v>SES/THEAT</v>
      </c>
      <c r="U173" s="40">
        <f t="shared" si="20"/>
        <v>173</v>
      </c>
      <c r="V173" s="41" t="str">
        <f t="shared" si="21"/>
        <v/>
      </c>
      <c r="W173" s="42" t="str">
        <f t="shared" si="22"/>
        <v/>
      </c>
      <c r="X173" s="42" t="str">
        <f t="shared" si="23"/>
        <v/>
      </c>
      <c r="Y173" s="43" t="str">
        <f t="shared" si="24"/>
        <v/>
      </c>
      <c r="Z173" s="15"/>
      <c r="AD173" s="16" t="str">
        <f t="shared" si="26"/>
        <v>104</v>
      </c>
      <c r="AE173" s="28" t="str">
        <f t="shared" si="27"/>
        <v>SES/THEAT</v>
      </c>
      <c r="AF173" s="3" t="str">
        <f t="shared" si="28"/>
        <v>SES</v>
      </c>
      <c r="AG173" s="3" t="str">
        <f t="shared" si="29"/>
        <v>THEAT</v>
      </c>
    </row>
    <row r="174" spans="1:33" s="3" customFormat="1" x14ac:dyDescent="0.25">
      <c r="A174" s="1" t="str">
        <f>"102"</f>
        <v>102</v>
      </c>
      <c r="B174" s="2"/>
      <c r="C174" s="1" t="s">
        <v>15</v>
      </c>
      <c r="D174" s="1" t="s">
        <v>29</v>
      </c>
      <c r="E174" s="13" t="s">
        <v>23</v>
      </c>
      <c r="F174" s="13" t="s">
        <v>22</v>
      </c>
      <c r="G174" s="13" t="s">
        <v>24</v>
      </c>
      <c r="H174" s="4" t="s">
        <v>24</v>
      </c>
      <c r="I174" s="5"/>
      <c r="J174" s="6" t="s">
        <v>25</v>
      </c>
      <c r="K174" s="7"/>
      <c r="L174" s="1" t="s">
        <v>26</v>
      </c>
      <c r="M174" s="1"/>
      <c r="N174" s="1"/>
      <c r="O174" s="31"/>
      <c r="P174" s="52" t="s">
        <v>23</v>
      </c>
      <c r="Q174" s="53" t="s">
        <v>22</v>
      </c>
      <c r="R174" s="53" t="s">
        <v>24</v>
      </c>
      <c r="S174" s="54" t="s">
        <v>24</v>
      </c>
      <c r="T174" s="51" t="str">
        <f t="shared" si="25"/>
        <v>MATHS/PH-CH</v>
      </c>
      <c r="U174" s="40" t="str">
        <f t="shared" si="20"/>
        <v/>
      </c>
      <c r="V174" s="41" t="str">
        <f t="shared" si="21"/>
        <v/>
      </c>
      <c r="W174" s="42" t="str">
        <f t="shared" si="22"/>
        <v/>
      </c>
      <c r="X174" s="42" t="str">
        <f t="shared" si="23"/>
        <v/>
      </c>
      <c r="Y174" s="43" t="str">
        <f t="shared" si="24"/>
        <v/>
      </c>
      <c r="Z174" s="15"/>
      <c r="AD174" s="16" t="str">
        <f t="shared" si="26"/>
        <v>102</v>
      </c>
      <c r="AE174" s="28" t="str">
        <f t="shared" si="27"/>
        <v>MATHS/PH-CH</v>
      </c>
      <c r="AF174" s="3" t="str">
        <f t="shared" si="28"/>
        <v>MATHS</v>
      </c>
      <c r="AG174" s="3" t="str">
        <f t="shared" si="29"/>
        <v>PH-CH</v>
      </c>
    </row>
    <row r="175" spans="1:33" s="3" customFormat="1" x14ac:dyDescent="0.25">
      <c r="A175" s="1" t="str">
        <f>"105"</f>
        <v>105</v>
      </c>
      <c r="B175" s="2"/>
      <c r="C175" s="1" t="s">
        <v>15</v>
      </c>
      <c r="D175" s="1" t="s">
        <v>16</v>
      </c>
      <c r="E175" s="13" t="s">
        <v>23</v>
      </c>
      <c r="F175" s="13" t="s">
        <v>22</v>
      </c>
      <c r="G175" s="13" t="s">
        <v>18</v>
      </c>
      <c r="H175" s="4" t="s">
        <v>18</v>
      </c>
      <c r="I175" s="5"/>
      <c r="J175" s="6" t="s">
        <v>25</v>
      </c>
      <c r="K175" s="7"/>
      <c r="L175" s="1" t="s">
        <v>26</v>
      </c>
      <c r="M175" s="1"/>
      <c r="N175" s="1"/>
      <c r="O175" s="31"/>
      <c r="P175" s="52" t="s">
        <v>23</v>
      </c>
      <c r="Q175" s="53" t="s">
        <v>22</v>
      </c>
      <c r="R175" s="53" t="s">
        <v>18</v>
      </c>
      <c r="S175" s="54" t="s">
        <v>18</v>
      </c>
      <c r="T175" s="51" t="str">
        <f t="shared" si="25"/>
        <v>MATHS/PH-CH</v>
      </c>
      <c r="U175" s="40" t="str">
        <f t="shared" si="20"/>
        <v/>
      </c>
      <c r="V175" s="41" t="str">
        <f t="shared" si="21"/>
        <v/>
      </c>
      <c r="W175" s="42" t="str">
        <f t="shared" si="22"/>
        <v/>
      </c>
      <c r="X175" s="42" t="str">
        <f t="shared" si="23"/>
        <v/>
      </c>
      <c r="Y175" s="43" t="str">
        <f t="shared" si="24"/>
        <v/>
      </c>
      <c r="Z175" s="15"/>
      <c r="AD175" s="16" t="str">
        <f t="shared" si="26"/>
        <v>105</v>
      </c>
      <c r="AE175" s="28" t="str">
        <f t="shared" si="27"/>
        <v>MATHS/PH-CH</v>
      </c>
      <c r="AF175" s="3" t="str">
        <f t="shared" si="28"/>
        <v>MATHS</v>
      </c>
      <c r="AG175" s="3" t="str">
        <f t="shared" si="29"/>
        <v>PH-CH</v>
      </c>
    </row>
    <row r="176" spans="1:33" s="3" customFormat="1" x14ac:dyDescent="0.25">
      <c r="A176" s="1" t="str">
        <f>"101"</f>
        <v>101</v>
      </c>
      <c r="B176" s="2"/>
      <c r="C176" s="1" t="s">
        <v>15</v>
      </c>
      <c r="D176" s="1" t="s">
        <v>29</v>
      </c>
      <c r="E176" s="13" t="s">
        <v>23</v>
      </c>
      <c r="F176" s="13" t="s">
        <v>22</v>
      </c>
      <c r="G176" s="13" t="s">
        <v>24</v>
      </c>
      <c r="H176" s="4" t="s">
        <v>24</v>
      </c>
      <c r="I176" s="5"/>
      <c r="J176" s="6" t="s">
        <v>25</v>
      </c>
      <c r="K176" s="7"/>
      <c r="L176" s="1" t="s">
        <v>26</v>
      </c>
      <c r="M176" s="1"/>
      <c r="N176" s="1"/>
      <c r="O176" s="31"/>
      <c r="P176" s="52" t="s">
        <v>23</v>
      </c>
      <c r="Q176" s="53" t="s">
        <v>22</v>
      </c>
      <c r="R176" s="53" t="s">
        <v>24</v>
      </c>
      <c r="S176" s="54" t="s">
        <v>24</v>
      </c>
      <c r="T176" s="51" t="str">
        <f t="shared" si="25"/>
        <v>MATHS/PH-CH</v>
      </c>
      <c r="U176" s="40" t="str">
        <f t="shared" si="20"/>
        <v/>
      </c>
      <c r="V176" s="41" t="str">
        <f t="shared" si="21"/>
        <v/>
      </c>
      <c r="W176" s="42" t="str">
        <f t="shared" si="22"/>
        <v/>
      </c>
      <c r="X176" s="42" t="str">
        <f t="shared" si="23"/>
        <v/>
      </c>
      <c r="Y176" s="43" t="str">
        <f t="shared" si="24"/>
        <v/>
      </c>
      <c r="Z176" s="15"/>
      <c r="AD176" s="16" t="str">
        <f t="shared" si="26"/>
        <v>101</v>
      </c>
      <c r="AE176" s="28" t="str">
        <f t="shared" si="27"/>
        <v>MATHS/PH-CH</v>
      </c>
      <c r="AF176" s="3" t="str">
        <f t="shared" si="28"/>
        <v>MATHS</v>
      </c>
      <c r="AG176" s="3" t="str">
        <f t="shared" si="29"/>
        <v>PH-CH</v>
      </c>
    </row>
    <row r="177" spans="1:33" s="3" customFormat="1" x14ac:dyDescent="0.25">
      <c r="A177" s="1" t="str">
        <f>"103"</f>
        <v>103</v>
      </c>
      <c r="B177" s="2"/>
      <c r="C177" s="1" t="s">
        <v>15</v>
      </c>
      <c r="D177" s="1" t="s">
        <v>29</v>
      </c>
      <c r="E177" s="13" t="s">
        <v>23</v>
      </c>
      <c r="F177" s="13" t="s">
        <v>22</v>
      </c>
      <c r="G177" s="13" t="s">
        <v>17</v>
      </c>
      <c r="H177" s="4" t="s">
        <v>17</v>
      </c>
      <c r="I177" s="5"/>
      <c r="J177" s="6" t="s">
        <v>25</v>
      </c>
      <c r="K177" s="1"/>
      <c r="L177" s="1" t="s">
        <v>26</v>
      </c>
      <c r="M177" s="1"/>
      <c r="N177" s="1"/>
      <c r="O177" s="31" t="s">
        <v>44</v>
      </c>
      <c r="P177" s="52" t="s">
        <v>23</v>
      </c>
      <c r="Q177" s="53" t="s">
        <v>22</v>
      </c>
      <c r="R177" s="53" t="s">
        <v>17</v>
      </c>
      <c r="S177" s="54" t="s">
        <v>17</v>
      </c>
      <c r="T177" s="51" t="str">
        <f t="shared" si="25"/>
        <v>MATHS/PH-CH</v>
      </c>
      <c r="U177" s="40" t="str">
        <f t="shared" si="20"/>
        <v/>
      </c>
      <c r="V177" s="41" t="str">
        <f t="shared" si="21"/>
        <v/>
      </c>
      <c r="W177" s="42" t="str">
        <f t="shared" si="22"/>
        <v/>
      </c>
      <c r="X177" s="42" t="str">
        <f t="shared" si="23"/>
        <v/>
      </c>
      <c r="Y177" s="43" t="str">
        <f t="shared" si="24"/>
        <v/>
      </c>
      <c r="Z177" s="15"/>
      <c r="AD177" s="16" t="str">
        <f t="shared" si="26"/>
        <v>103</v>
      </c>
      <c r="AE177" s="28" t="str">
        <f t="shared" si="27"/>
        <v>MATHS/PH-CH</v>
      </c>
      <c r="AF177" s="3" t="str">
        <f t="shared" si="28"/>
        <v>MATHS</v>
      </c>
      <c r="AG177" s="3" t="str">
        <f t="shared" si="29"/>
        <v>PH-CH</v>
      </c>
    </row>
    <row r="178" spans="1:33" s="3" customFormat="1" x14ac:dyDescent="0.25">
      <c r="A178" s="1" t="str">
        <f>"105"</f>
        <v>105</v>
      </c>
      <c r="B178" s="2"/>
      <c r="C178" s="1" t="s">
        <v>15</v>
      </c>
      <c r="D178" s="1" t="s">
        <v>33</v>
      </c>
      <c r="E178" s="13" t="s">
        <v>24</v>
      </c>
      <c r="F178" s="13" t="s">
        <v>23</v>
      </c>
      <c r="G178" s="13" t="s">
        <v>22</v>
      </c>
      <c r="H178" s="4" t="s">
        <v>23</v>
      </c>
      <c r="I178" s="5"/>
      <c r="J178" s="6"/>
      <c r="K178" s="8" t="s">
        <v>28</v>
      </c>
      <c r="L178" s="1"/>
      <c r="M178" s="1"/>
      <c r="N178" s="1"/>
      <c r="O178" s="31"/>
      <c r="P178" s="52" t="s">
        <v>24</v>
      </c>
      <c r="Q178" s="53" t="s">
        <v>23</v>
      </c>
      <c r="R178" s="53" t="s">
        <v>22</v>
      </c>
      <c r="S178" s="54" t="s">
        <v>23</v>
      </c>
      <c r="T178" s="51" t="str">
        <f t="shared" si="25"/>
        <v>SES/SVT</v>
      </c>
      <c r="U178" s="40" t="str">
        <f t="shared" si="20"/>
        <v/>
      </c>
      <c r="V178" s="41" t="str">
        <f t="shared" si="21"/>
        <v/>
      </c>
      <c r="W178" s="42" t="str">
        <f t="shared" si="22"/>
        <v/>
      </c>
      <c r="X178" s="42" t="str">
        <f t="shared" si="23"/>
        <v/>
      </c>
      <c r="Y178" s="43" t="str">
        <f t="shared" si="24"/>
        <v/>
      </c>
      <c r="Z178" s="15"/>
      <c r="AD178" s="16" t="str">
        <f t="shared" si="26"/>
        <v>105</v>
      </c>
      <c r="AE178" s="28" t="str">
        <f t="shared" si="27"/>
        <v>SES/SVT</v>
      </c>
      <c r="AF178" s="3" t="str">
        <f t="shared" si="28"/>
        <v>SES</v>
      </c>
      <c r="AG178" s="3" t="str">
        <f t="shared" si="29"/>
        <v>SVT</v>
      </c>
    </row>
    <row r="179" spans="1:33" s="3" customFormat="1" x14ac:dyDescent="0.25">
      <c r="A179" s="1" t="str">
        <f>"111"</f>
        <v>111</v>
      </c>
      <c r="B179" s="2"/>
      <c r="C179" s="1" t="s">
        <v>15</v>
      </c>
      <c r="D179" s="1" t="s">
        <v>29</v>
      </c>
      <c r="E179" s="13" t="s">
        <v>23</v>
      </c>
      <c r="F179" s="13" t="s">
        <v>22</v>
      </c>
      <c r="G179" s="13" t="s">
        <v>24</v>
      </c>
      <c r="H179" s="4" t="s">
        <v>24</v>
      </c>
      <c r="I179" s="5"/>
      <c r="J179" s="6" t="s">
        <v>25</v>
      </c>
      <c r="K179" s="1"/>
      <c r="L179" s="1"/>
      <c r="M179" s="1"/>
      <c r="N179" s="1"/>
      <c r="O179" s="31"/>
      <c r="P179" s="52" t="s">
        <v>23</v>
      </c>
      <c r="Q179" s="53" t="s">
        <v>22</v>
      </c>
      <c r="R179" s="53" t="s">
        <v>24</v>
      </c>
      <c r="S179" s="54" t="s">
        <v>24</v>
      </c>
      <c r="T179" s="51" t="str">
        <f t="shared" si="25"/>
        <v>MATHS/PH-CH</v>
      </c>
      <c r="U179" s="40" t="str">
        <f t="shared" si="20"/>
        <v/>
      </c>
      <c r="V179" s="41" t="str">
        <f t="shared" si="21"/>
        <v/>
      </c>
      <c r="W179" s="42" t="str">
        <f t="shared" si="22"/>
        <v/>
      </c>
      <c r="X179" s="42" t="str">
        <f t="shared" si="23"/>
        <v/>
      </c>
      <c r="Y179" s="43" t="str">
        <f t="shared" si="24"/>
        <v/>
      </c>
      <c r="Z179" s="15"/>
      <c r="AD179" s="16" t="str">
        <f t="shared" si="26"/>
        <v>111</v>
      </c>
      <c r="AE179" s="28" t="str">
        <f t="shared" si="27"/>
        <v>MATHS/PH-CH</v>
      </c>
      <c r="AF179" s="3" t="str">
        <f t="shared" si="28"/>
        <v>MATHS</v>
      </c>
      <c r="AG179" s="3" t="str">
        <f t="shared" si="29"/>
        <v>PH-CH</v>
      </c>
    </row>
    <row r="180" spans="1:33" s="3" customFormat="1" x14ac:dyDescent="0.25">
      <c r="A180" s="1" t="str">
        <f>"105"</f>
        <v>105</v>
      </c>
      <c r="B180" s="2"/>
      <c r="C180" s="1" t="s">
        <v>15</v>
      </c>
      <c r="D180" s="1" t="s">
        <v>29</v>
      </c>
      <c r="E180" s="13" t="s">
        <v>23</v>
      </c>
      <c r="F180" s="13" t="s">
        <v>22</v>
      </c>
      <c r="G180" s="13" t="s">
        <v>18</v>
      </c>
      <c r="H180" s="4" t="s">
        <v>22</v>
      </c>
      <c r="I180" s="5"/>
      <c r="J180" s="6" t="s">
        <v>25</v>
      </c>
      <c r="K180" s="7"/>
      <c r="L180" s="1"/>
      <c r="M180" s="1"/>
      <c r="N180" s="1"/>
      <c r="O180" s="31"/>
      <c r="P180" s="52" t="s">
        <v>23</v>
      </c>
      <c r="Q180" s="53" t="s">
        <v>22</v>
      </c>
      <c r="R180" s="53" t="s">
        <v>18</v>
      </c>
      <c r="S180" s="54" t="s">
        <v>22</v>
      </c>
      <c r="T180" s="51" t="str">
        <f t="shared" si="25"/>
        <v>MATHS/SVT</v>
      </c>
      <c r="U180" s="40" t="str">
        <f t="shared" si="20"/>
        <v/>
      </c>
      <c r="V180" s="41" t="str">
        <f t="shared" si="21"/>
        <v/>
      </c>
      <c r="W180" s="42" t="str">
        <f t="shared" si="22"/>
        <v/>
      </c>
      <c r="X180" s="42" t="str">
        <f t="shared" si="23"/>
        <v/>
      </c>
      <c r="Y180" s="43" t="str">
        <f t="shared" si="24"/>
        <v/>
      </c>
      <c r="Z180" s="15"/>
      <c r="AD180" s="16" t="str">
        <f t="shared" si="26"/>
        <v>105</v>
      </c>
      <c r="AE180" s="28" t="str">
        <f t="shared" si="27"/>
        <v>MATHS/SVT</v>
      </c>
      <c r="AF180" s="3" t="str">
        <f t="shared" si="28"/>
        <v>MATHS</v>
      </c>
      <c r="AG180" s="3" t="str">
        <f t="shared" si="29"/>
        <v>SVT</v>
      </c>
    </row>
    <row r="181" spans="1:33" s="3" customFormat="1" x14ac:dyDescent="0.25">
      <c r="A181" s="1" t="str">
        <f>"105"</f>
        <v>105</v>
      </c>
      <c r="B181" s="2"/>
      <c r="C181" s="1" t="s">
        <v>15</v>
      </c>
      <c r="D181" s="1" t="s">
        <v>29</v>
      </c>
      <c r="E181" s="13" t="s">
        <v>23</v>
      </c>
      <c r="F181" s="13" t="s">
        <v>22</v>
      </c>
      <c r="G181" s="13" t="s">
        <v>18</v>
      </c>
      <c r="H181" s="4" t="s">
        <v>18</v>
      </c>
      <c r="I181" s="5"/>
      <c r="J181" s="6" t="s">
        <v>25</v>
      </c>
      <c r="K181" s="7"/>
      <c r="L181" s="1"/>
      <c r="M181" s="1"/>
      <c r="N181" s="1"/>
      <c r="O181" s="31" t="s">
        <v>61</v>
      </c>
      <c r="P181" s="52" t="s">
        <v>23</v>
      </c>
      <c r="Q181" s="53" t="s">
        <v>22</v>
      </c>
      <c r="R181" s="53" t="s">
        <v>18</v>
      </c>
      <c r="S181" s="54" t="s">
        <v>18</v>
      </c>
      <c r="T181" s="51" t="str">
        <f t="shared" si="25"/>
        <v>MATHS/PH-CH</v>
      </c>
      <c r="U181" s="40" t="str">
        <f t="shared" si="20"/>
        <v/>
      </c>
      <c r="V181" s="41" t="str">
        <f t="shared" si="21"/>
        <v/>
      </c>
      <c r="W181" s="42" t="str">
        <f t="shared" si="22"/>
        <v/>
      </c>
      <c r="X181" s="42" t="str">
        <f t="shared" si="23"/>
        <v/>
      </c>
      <c r="Y181" s="43" t="str">
        <f t="shared" si="24"/>
        <v/>
      </c>
      <c r="Z181" s="15"/>
      <c r="AD181" s="16" t="str">
        <f t="shared" si="26"/>
        <v>105</v>
      </c>
      <c r="AE181" s="28" t="str">
        <f t="shared" si="27"/>
        <v>MATHS/PH-CH</v>
      </c>
      <c r="AF181" s="3" t="str">
        <f t="shared" si="28"/>
        <v>MATHS</v>
      </c>
      <c r="AG181" s="3" t="str">
        <f t="shared" si="29"/>
        <v>PH-CH</v>
      </c>
    </row>
    <row r="182" spans="1:33" s="3" customFormat="1" x14ac:dyDescent="0.25">
      <c r="A182" s="1" t="str">
        <f>"110"</f>
        <v>110</v>
      </c>
      <c r="B182" s="2"/>
      <c r="C182" s="1" t="s">
        <v>15</v>
      </c>
      <c r="D182" s="1" t="s">
        <v>29</v>
      </c>
      <c r="E182" s="13" t="s">
        <v>23</v>
      </c>
      <c r="F182" s="13" t="s">
        <v>22</v>
      </c>
      <c r="G182" s="13" t="s">
        <v>24</v>
      </c>
      <c r="H182" s="4" t="s">
        <v>22</v>
      </c>
      <c r="I182" s="5"/>
      <c r="J182" s="6" t="s">
        <v>25</v>
      </c>
      <c r="K182" s="7"/>
      <c r="L182" s="1" t="s">
        <v>26</v>
      </c>
      <c r="M182" s="1"/>
      <c r="N182" s="1"/>
      <c r="O182" s="31"/>
      <c r="P182" s="52" t="s">
        <v>23</v>
      </c>
      <c r="Q182" s="53" t="s">
        <v>22</v>
      </c>
      <c r="R182" s="53" t="s">
        <v>24</v>
      </c>
      <c r="S182" s="54" t="s">
        <v>22</v>
      </c>
      <c r="T182" s="51" t="str">
        <f t="shared" si="25"/>
        <v>MATHS/PH-CH</v>
      </c>
      <c r="U182" s="40" t="str">
        <f t="shared" si="20"/>
        <v/>
      </c>
      <c r="V182" s="41" t="str">
        <f t="shared" si="21"/>
        <v/>
      </c>
      <c r="W182" s="42" t="str">
        <f t="shared" si="22"/>
        <v/>
      </c>
      <c r="X182" s="42" t="str">
        <f t="shared" si="23"/>
        <v/>
      </c>
      <c r="Y182" s="43" t="str">
        <f t="shared" si="24"/>
        <v/>
      </c>
      <c r="Z182" s="15"/>
      <c r="AD182" s="16" t="str">
        <f t="shared" si="26"/>
        <v>110</v>
      </c>
      <c r="AE182" s="28" t="str">
        <f t="shared" si="27"/>
        <v>MATHS/PH-CH</v>
      </c>
      <c r="AF182" s="3" t="str">
        <f t="shared" si="28"/>
        <v>MATHS</v>
      </c>
      <c r="AG182" s="3" t="str">
        <f t="shared" si="29"/>
        <v>PH-CH</v>
      </c>
    </row>
    <row r="183" spans="1:33" s="3" customFormat="1" x14ac:dyDescent="0.25">
      <c r="A183" s="1" t="str">
        <f>"105"</f>
        <v>105</v>
      </c>
      <c r="B183" s="2"/>
      <c r="C183" s="1" t="s">
        <v>15</v>
      </c>
      <c r="D183" s="1" t="s">
        <v>16</v>
      </c>
      <c r="E183" s="13" t="s">
        <v>23</v>
      </c>
      <c r="F183" s="13" t="s">
        <v>22</v>
      </c>
      <c r="G183" s="13" t="s">
        <v>18</v>
      </c>
      <c r="H183" s="4" t="s">
        <v>18</v>
      </c>
      <c r="I183" s="5"/>
      <c r="J183" s="6" t="s">
        <v>25</v>
      </c>
      <c r="K183" s="7"/>
      <c r="L183" s="1"/>
      <c r="M183" s="1"/>
      <c r="N183" s="1"/>
      <c r="O183" s="31"/>
      <c r="P183" s="52" t="s">
        <v>23</v>
      </c>
      <c r="Q183" s="53" t="s">
        <v>22</v>
      </c>
      <c r="R183" s="53" t="s">
        <v>18</v>
      </c>
      <c r="S183" s="54" t="s">
        <v>18</v>
      </c>
      <c r="T183" s="51" t="str">
        <f t="shared" si="25"/>
        <v>MATHS/PH-CH</v>
      </c>
      <c r="U183" s="40" t="str">
        <f t="shared" si="20"/>
        <v/>
      </c>
      <c r="V183" s="41" t="str">
        <f t="shared" si="21"/>
        <v/>
      </c>
      <c r="W183" s="42" t="str">
        <f t="shared" si="22"/>
        <v/>
      </c>
      <c r="X183" s="42" t="str">
        <f t="shared" si="23"/>
        <v/>
      </c>
      <c r="Y183" s="43" t="str">
        <f t="shared" si="24"/>
        <v/>
      </c>
      <c r="Z183" s="15"/>
      <c r="AD183" s="16" t="str">
        <f t="shared" si="26"/>
        <v>105</v>
      </c>
      <c r="AE183" s="28" t="str">
        <f t="shared" si="27"/>
        <v>MATHS/PH-CH</v>
      </c>
      <c r="AF183" s="3" t="str">
        <f t="shared" si="28"/>
        <v>MATHS</v>
      </c>
      <c r="AG183" s="3" t="str">
        <f t="shared" si="29"/>
        <v>PH-CH</v>
      </c>
    </row>
    <row r="184" spans="1:33" s="3" customFormat="1" x14ac:dyDescent="0.25">
      <c r="A184" s="1" t="str">
        <f>"102"</f>
        <v>102</v>
      </c>
      <c r="B184" s="2"/>
      <c r="C184" s="1" t="s">
        <v>15</v>
      </c>
      <c r="D184" s="1" t="s">
        <v>21</v>
      </c>
      <c r="E184" s="13" t="s">
        <v>23</v>
      </c>
      <c r="F184" s="13" t="s">
        <v>24</v>
      </c>
      <c r="G184" s="13" t="s">
        <v>22</v>
      </c>
      <c r="H184" s="4" t="s">
        <v>23</v>
      </c>
      <c r="I184" s="5"/>
      <c r="J184" s="6"/>
      <c r="K184" s="8" t="s">
        <v>28</v>
      </c>
      <c r="L184" s="1" t="s">
        <v>26</v>
      </c>
      <c r="M184" s="1"/>
      <c r="N184" s="1"/>
      <c r="O184" s="31" t="s">
        <v>46</v>
      </c>
      <c r="P184" s="52" t="s">
        <v>23</v>
      </c>
      <c r="Q184" s="53" t="s">
        <v>24</v>
      </c>
      <c r="R184" s="53" t="s">
        <v>22</v>
      </c>
      <c r="S184" s="54" t="s">
        <v>23</v>
      </c>
      <c r="T184" s="51" t="str">
        <f t="shared" si="25"/>
        <v>PH-CH/SVT</v>
      </c>
      <c r="U184" s="40" t="str">
        <f t="shared" si="20"/>
        <v/>
      </c>
      <c r="V184" s="41" t="str">
        <f t="shared" si="21"/>
        <v/>
      </c>
      <c r="W184" s="42" t="str">
        <f t="shared" si="22"/>
        <v/>
      </c>
      <c r="X184" s="42" t="str">
        <f t="shared" si="23"/>
        <v/>
      </c>
      <c r="Y184" s="43" t="str">
        <f t="shared" si="24"/>
        <v/>
      </c>
      <c r="Z184" s="15"/>
      <c r="AD184" s="16" t="str">
        <f t="shared" si="26"/>
        <v>102</v>
      </c>
      <c r="AE184" s="28" t="str">
        <f t="shared" si="27"/>
        <v>PH-CH/SVT</v>
      </c>
      <c r="AF184" s="3" t="str">
        <f t="shared" si="28"/>
        <v>PH-CH</v>
      </c>
      <c r="AG184" s="3" t="str">
        <f t="shared" si="29"/>
        <v>SVT</v>
      </c>
    </row>
    <row r="185" spans="1:33" s="3" customFormat="1" x14ac:dyDescent="0.25">
      <c r="A185" s="1" t="str">
        <f>"106"</f>
        <v>106</v>
      </c>
      <c r="B185" s="2"/>
      <c r="C185" s="1" t="s">
        <v>15</v>
      </c>
      <c r="D185" s="1" t="s">
        <v>29</v>
      </c>
      <c r="E185" s="13" t="s">
        <v>18</v>
      </c>
      <c r="F185" s="13" t="s">
        <v>22</v>
      </c>
      <c r="G185" s="13" t="s">
        <v>17</v>
      </c>
      <c r="H185" s="4" t="s">
        <v>22</v>
      </c>
      <c r="I185" s="5"/>
      <c r="J185" s="6"/>
      <c r="K185" s="7"/>
      <c r="L185" s="1"/>
      <c r="M185" s="1"/>
      <c r="N185" s="1"/>
      <c r="O185" s="31"/>
      <c r="P185" s="52" t="s">
        <v>18</v>
      </c>
      <c r="Q185" s="53" t="s">
        <v>22</v>
      </c>
      <c r="R185" s="53" t="s">
        <v>17</v>
      </c>
      <c r="S185" s="54" t="s">
        <v>22</v>
      </c>
      <c r="T185" s="51" t="str">
        <f t="shared" si="25"/>
        <v>HGGSP/SES</v>
      </c>
      <c r="U185" s="40" t="str">
        <f t="shared" si="20"/>
        <v/>
      </c>
      <c r="V185" s="41" t="str">
        <f t="shared" si="21"/>
        <v/>
      </c>
      <c r="W185" s="42" t="str">
        <f t="shared" si="22"/>
        <v/>
      </c>
      <c r="X185" s="42" t="str">
        <f t="shared" si="23"/>
        <v/>
      </c>
      <c r="Y185" s="43" t="str">
        <f t="shared" si="24"/>
        <v/>
      </c>
      <c r="Z185" s="15"/>
      <c r="AD185" s="16" t="str">
        <f t="shared" si="26"/>
        <v>106</v>
      </c>
      <c r="AE185" s="28" t="str">
        <f t="shared" si="27"/>
        <v>HGGSP/SES</v>
      </c>
      <c r="AF185" s="3" t="str">
        <f t="shared" si="28"/>
        <v>HGGSP</v>
      </c>
      <c r="AG185" s="3" t="str">
        <f t="shared" si="29"/>
        <v>SES</v>
      </c>
    </row>
    <row r="186" spans="1:33" s="3" customFormat="1" x14ac:dyDescent="0.25">
      <c r="A186" s="1" t="str">
        <f>"101"</f>
        <v>101</v>
      </c>
      <c r="B186" s="2"/>
      <c r="C186" s="1" t="s">
        <v>15</v>
      </c>
      <c r="D186" s="1" t="s">
        <v>29</v>
      </c>
      <c r="E186" s="13" t="s">
        <v>31</v>
      </c>
      <c r="F186" s="13" t="s">
        <v>18</v>
      </c>
      <c r="G186" s="13" t="s">
        <v>24</v>
      </c>
      <c r="H186" s="4" t="s">
        <v>24</v>
      </c>
      <c r="I186" s="5" t="s">
        <v>41</v>
      </c>
      <c r="J186" s="6"/>
      <c r="K186" s="7"/>
      <c r="L186" s="1"/>
      <c r="M186" s="1"/>
      <c r="N186" s="1"/>
      <c r="O186" s="31"/>
      <c r="P186" s="52" t="s">
        <v>31</v>
      </c>
      <c r="Q186" s="53" t="s">
        <v>18</v>
      </c>
      <c r="R186" s="53" t="s">
        <v>24</v>
      </c>
      <c r="S186" s="54" t="s">
        <v>24</v>
      </c>
      <c r="T186" s="51" t="str">
        <f t="shared" si="25"/>
        <v>AGL 8/SES</v>
      </c>
      <c r="U186" s="40" t="str">
        <f t="shared" si="20"/>
        <v/>
      </c>
      <c r="V186" s="41" t="str">
        <f t="shared" si="21"/>
        <v/>
      </c>
      <c r="W186" s="42" t="str">
        <f t="shared" si="22"/>
        <v/>
      </c>
      <c r="X186" s="42" t="str">
        <f t="shared" si="23"/>
        <v/>
      </c>
      <c r="Y186" s="43" t="str">
        <f t="shared" si="24"/>
        <v/>
      </c>
      <c r="Z186" s="15"/>
      <c r="AD186" s="16" t="str">
        <f t="shared" si="26"/>
        <v>101</v>
      </c>
      <c r="AE186" s="28" t="str">
        <f t="shared" si="27"/>
        <v>AGL 8/SES</v>
      </c>
      <c r="AF186" s="3" t="str">
        <f t="shared" si="28"/>
        <v>AGL 8</v>
      </c>
      <c r="AG186" s="3" t="str">
        <f t="shared" si="29"/>
        <v>SES</v>
      </c>
    </row>
    <row r="187" spans="1:33" s="3" customFormat="1" x14ac:dyDescent="0.25">
      <c r="A187" s="1" t="str">
        <f>"108"</f>
        <v>108</v>
      </c>
      <c r="B187" s="2"/>
      <c r="C187" s="1" t="s">
        <v>15</v>
      </c>
      <c r="D187" s="1" t="s">
        <v>21</v>
      </c>
      <c r="E187" s="13" t="s">
        <v>23</v>
      </c>
      <c r="F187" s="13" t="s">
        <v>18</v>
      </c>
      <c r="G187" s="13" t="s">
        <v>17</v>
      </c>
      <c r="H187" s="4" t="s">
        <v>23</v>
      </c>
      <c r="I187" s="5"/>
      <c r="J187" s="6"/>
      <c r="K187" s="8" t="s">
        <v>28</v>
      </c>
      <c r="L187" s="1"/>
      <c r="M187" s="1"/>
      <c r="N187" s="1"/>
      <c r="O187" s="31"/>
      <c r="P187" s="52" t="s">
        <v>23</v>
      </c>
      <c r="Q187" s="53" t="s">
        <v>18</v>
      </c>
      <c r="R187" s="53" t="s">
        <v>17</v>
      </c>
      <c r="S187" s="54" t="s">
        <v>23</v>
      </c>
      <c r="T187" s="51" t="str">
        <f t="shared" si="25"/>
        <v>HGGSP/SES</v>
      </c>
      <c r="U187" s="40" t="str">
        <f t="shared" si="20"/>
        <v/>
      </c>
      <c r="V187" s="41" t="str">
        <f t="shared" si="21"/>
        <v/>
      </c>
      <c r="W187" s="42" t="str">
        <f t="shared" si="22"/>
        <v/>
      </c>
      <c r="X187" s="42" t="str">
        <f t="shared" si="23"/>
        <v/>
      </c>
      <c r="Y187" s="43" t="str">
        <f t="shared" si="24"/>
        <v/>
      </c>
      <c r="Z187" s="15"/>
      <c r="AD187" s="16" t="str">
        <f t="shared" si="26"/>
        <v>108</v>
      </c>
      <c r="AE187" s="28" t="str">
        <f t="shared" si="27"/>
        <v>HGGSP/SES</v>
      </c>
      <c r="AF187" s="3" t="str">
        <f t="shared" si="28"/>
        <v>HGGSP</v>
      </c>
      <c r="AG187" s="3" t="str">
        <f t="shared" si="29"/>
        <v>SES</v>
      </c>
    </row>
    <row r="188" spans="1:33" s="3" customFormat="1" x14ac:dyDescent="0.25">
      <c r="A188" s="1" t="str">
        <f>"107"</f>
        <v>107</v>
      </c>
      <c r="B188" s="2"/>
      <c r="C188" s="1" t="s">
        <v>15</v>
      </c>
      <c r="D188" s="1" t="s">
        <v>29</v>
      </c>
      <c r="E188" s="13" t="s">
        <v>23</v>
      </c>
      <c r="F188" s="13" t="s">
        <v>22</v>
      </c>
      <c r="G188" s="13" t="s">
        <v>24</v>
      </c>
      <c r="H188" s="4" t="s">
        <v>24</v>
      </c>
      <c r="I188" s="5"/>
      <c r="J188" s="6" t="s">
        <v>25</v>
      </c>
      <c r="K188" s="7"/>
      <c r="L188" s="1"/>
      <c r="M188" s="1"/>
      <c r="N188" s="1"/>
      <c r="O188" s="31"/>
      <c r="P188" s="52" t="s">
        <v>23</v>
      </c>
      <c r="Q188" s="53" t="s">
        <v>22</v>
      </c>
      <c r="R188" s="53" t="s">
        <v>24</v>
      </c>
      <c r="S188" s="54" t="s">
        <v>24</v>
      </c>
      <c r="T188" s="51" t="str">
        <f t="shared" si="25"/>
        <v>MATHS/PH-CH</v>
      </c>
      <c r="U188" s="40" t="str">
        <f t="shared" si="20"/>
        <v/>
      </c>
      <c r="V188" s="41" t="str">
        <f t="shared" si="21"/>
        <v/>
      </c>
      <c r="W188" s="42" t="str">
        <f t="shared" si="22"/>
        <v/>
      </c>
      <c r="X188" s="42" t="str">
        <f t="shared" si="23"/>
        <v/>
      </c>
      <c r="Y188" s="43" t="str">
        <f t="shared" si="24"/>
        <v/>
      </c>
      <c r="Z188" s="15"/>
      <c r="AD188" s="16" t="str">
        <f t="shared" si="26"/>
        <v>107</v>
      </c>
      <c r="AE188" s="28" t="str">
        <f t="shared" si="27"/>
        <v>MATHS/PH-CH</v>
      </c>
      <c r="AF188" s="3" t="str">
        <f t="shared" si="28"/>
        <v>MATHS</v>
      </c>
      <c r="AG188" s="3" t="str">
        <f t="shared" si="29"/>
        <v>PH-CH</v>
      </c>
    </row>
    <row r="189" spans="1:33" s="3" customFormat="1" x14ac:dyDescent="0.25">
      <c r="A189" s="1" t="str">
        <f>"106"</f>
        <v>106</v>
      </c>
      <c r="B189" s="2"/>
      <c r="C189" s="1" t="s">
        <v>15</v>
      </c>
      <c r="D189" s="1" t="s">
        <v>29</v>
      </c>
      <c r="E189" s="13" t="s">
        <v>23</v>
      </c>
      <c r="F189" s="13" t="s">
        <v>22</v>
      </c>
      <c r="G189" s="13" t="s">
        <v>24</v>
      </c>
      <c r="H189" s="4" t="s">
        <v>24</v>
      </c>
      <c r="I189" s="5"/>
      <c r="J189" s="6"/>
      <c r="K189" s="7"/>
      <c r="L189" s="1"/>
      <c r="M189" s="1" t="s">
        <v>30</v>
      </c>
      <c r="N189" s="1"/>
      <c r="O189" s="31"/>
      <c r="P189" s="52" t="s">
        <v>23</v>
      </c>
      <c r="Q189" s="53" t="s">
        <v>22</v>
      </c>
      <c r="R189" s="53" t="s">
        <v>24</v>
      </c>
      <c r="S189" s="54" t="s">
        <v>24</v>
      </c>
      <c r="T189" s="51" t="str">
        <f t="shared" si="25"/>
        <v>MATHS/PH-CH</v>
      </c>
      <c r="U189" s="40" t="str">
        <f t="shared" si="20"/>
        <v/>
      </c>
      <c r="V189" s="41" t="str">
        <f t="shared" si="21"/>
        <v/>
      </c>
      <c r="W189" s="42" t="str">
        <f t="shared" si="22"/>
        <v/>
      </c>
      <c r="X189" s="42" t="str">
        <f t="shared" si="23"/>
        <v/>
      </c>
      <c r="Y189" s="43" t="str">
        <f t="shared" si="24"/>
        <v/>
      </c>
      <c r="Z189" s="15"/>
      <c r="AD189" s="16" t="str">
        <f t="shared" si="26"/>
        <v>106</v>
      </c>
      <c r="AE189" s="28" t="str">
        <f t="shared" si="27"/>
        <v>MATHS/PH-CH</v>
      </c>
      <c r="AF189" s="3" t="str">
        <f t="shared" si="28"/>
        <v>MATHS</v>
      </c>
      <c r="AG189" s="3" t="str">
        <f t="shared" si="29"/>
        <v>PH-CH</v>
      </c>
    </row>
    <row r="190" spans="1:33" s="3" customFormat="1" x14ac:dyDescent="0.25">
      <c r="A190" s="1" t="str">
        <f>"102"</f>
        <v>102</v>
      </c>
      <c r="B190" s="2"/>
      <c r="C190" s="1" t="s">
        <v>15</v>
      </c>
      <c r="D190" s="1" t="s">
        <v>16</v>
      </c>
      <c r="E190" s="13" t="s">
        <v>22</v>
      </c>
      <c r="F190" s="13" t="s">
        <v>23</v>
      </c>
      <c r="G190" s="13" t="s">
        <v>24</v>
      </c>
      <c r="H190" s="4" t="s">
        <v>24</v>
      </c>
      <c r="I190" s="5"/>
      <c r="J190" s="6" t="s">
        <v>25</v>
      </c>
      <c r="K190" s="7"/>
      <c r="L190" s="1"/>
      <c r="M190" s="1"/>
      <c r="N190" s="1" t="s">
        <v>48</v>
      </c>
      <c r="O190" s="31" t="s">
        <v>44</v>
      </c>
      <c r="P190" s="52" t="s">
        <v>22</v>
      </c>
      <c r="Q190" s="53" t="s">
        <v>23</v>
      </c>
      <c r="R190" s="53" t="s">
        <v>24</v>
      </c>
      <c r="S190" s="54" t="s">
        <v>24</v>
      </c>
      <c r="T190" s="51" t="str">
        <f t="shared" si="25"/>
        <v>MATHS/PH-CH</v>
      </c>
      <c r="U190" s="40" t="str">
        <f t="shared" si="20"/>
        <v/>
      </c>
      <c r="V190" s="41" t="str">
        <f t="shared" si="21"/>
        <v/>
      </c>
      <c r="W190" s="42" t="str">
        <f t="shared" si="22"/>
        <v/>
      </c>
      <c r="X190" s="42" t="str">
        <f t="shared" si="23"/>
        <v/>
      </c>
      <c r="Y190" s="43" t="str">
        <f t="shared" si="24"/>
        <v/>
      </c>
      <c r="Z190" s="15"/>
      <c r="AD190" s="16" t="str">
        <f t="shared" si="26"/>
        <v>102</v>
      </c>
      <c r="AE190" s="28" t="str">
        <f t="shared" si="27"/>
        <v>MATHS/PH-CH</v>
      </c>
      <c r="AF190" s="3" t="str">
        <f t="shared" si="28"/>
        <v>MATHS</v>
      </c>
      <c r="AG190" s="3" t="str">
        <f t="shared" si="29"/>
        <v>PH-CH</v>
      </c>
    </row>
    <row r="191" spans="1:33" s="3" customFormat="1" x14ac:dyDescent="0.25">
      <c r="A191" s="1" t="str">
        <f>"110"</f>
        <v>110</v>
      </c>
      <c r="B191" s="2"/>
      <c r="C191" s="1" t="s">
        <v>15</v>
      </c>
      <c r="D191" s="1" t="s">
        <v>29</v>
      </c>
      <c r="E191" s="13" t="s">
        <v>23</v>
      </c>
      <c r="F191" s="13" t="s">
        <v>24</v>
      </c>
      <c r="G191" s="13" t="s">
        <v>22</v>
      </c>
      <c r="H191" s="4" t="s">
        <v>22</v>
      </c>
      <c r="I191" s="5"/>
      <c r="J191" s="6"/>
      <c r="K191" s="7"/>
      <c r="L191" s="1"/>
      <c r="M191" s="1"/>
      <c r="N191" s="1"/>
      <c r="O191" s="31" t="s">
        <v>20</v>
      </c>
      <c r="P191" s="52" t="s">
        <v>23</v>
      </c>
      <c r="Q191" s="53" t="s">
        <v>24</v>
      </c>
      <c r="R191" s="53" t="s">
        <v>22</v>
      </c>
      <c r="S191" s="54" t="s">
        <v>22</v>
      </c>
      <c r="T191" s="51" t="str">
        <f t="shared" si="25"/>
        <v>MATHS/SVT</v>
      </c>
      <c r="U191" s="40" t="str">
        <f t="shared" si="20"/>
        <v/>
      </c>
      <c r="V191" s="41" t="str">
        <f t="shared" si="21"/>
        <v/>
      </c>
      <c r="W191" s="42" t="str">
        <f t="shared" si="22"/>
        <v/>
      </c>
      <c r="X191" s="42" t="str">
        <f t="shared" si="23"/>
        <v/>
      </c>
      <c r="Y191" s="43" t="str">
        <f t="shared" si="24"/>
        <v/>
      </c>
      <c r="Z191" s="15"/>
      <c r="AD191" s="16" t="str">
        <f t="shared" si="26"/>
        <v>110</v>
      </c>
      <c r="AE191" s="28" t="str">
        <f t="shared" si="27"/>
        <v>MATHS/SVT</v>
      </c>
      <c r="AF191" s="3" t="str">
        <f t="shared" si="28"/>
        <v>MATHS</v>
      </c>
      <c r="AG191" s="3" t="str">
        <f t="shared" si="29"/>
        <v>SVT</v>
      </c>
    </row>
    <row r="192" spans="1:33" s="3" customFormat="1" x14ac:dyDescent="0.25">
      <c r="A192" s="1" t="str">
        <f>"110"</f>
        <v>110</v>
      </c>
      <c r="B192" s="2"/>
      <c r="C192" s="1" t="s">
        <v>15</v>
      </c>
      <c r="D192" s="1" t="s">
        <v>33</v>
      </c>
      <c r="E192" s="13" t="s">
        <v>23</v>
      </c>
      <c r="F192" s="13" t="s">
        <v>22</v>
      </c>
      <c r="G192" s="13" t="s">
        <v>24</v>
      </c>
      <c r="H192" s="4" t="s">
        <v>24</v>
      </c>
      <c r="I192" s="5"/>
      <c r="J192" s="6"/>
      <c r="K192" s="7"/>
      <c r="L192" s="1" t="s">
        <v>26</v>
      </c>
      <c r="M192" s="1"/>
      <c r="N192" s="1"/>
      <c r="O192" s="31"/>
      <c r="P192" s="52" t="s">
        <v>23</v>
      </c>
      <c r="Q192" s="53" t="s">
        <v>22</v>
      </c>
      <c r="R192" s="53" t="s">
        <v>24</v>
      </c>
      <c r="S192" s="54" t="s">
        <v>24</v>
      </c>
      <c r="T192" s="51" t="str">
        <f t="shared" si="25"/>
        <v>MATHS/PH-CH</v>
      </c>
      <c r="U192" s="40" t="str">
        <f t="shared" si="20"/>
        <v/>
      </c>
      <c r="V192" s="41" t="str">
        <f t="shared" si="21"/>
        <v/>
      </c>
      <c r="W192" s="42" t="str">
        <f t="shared" si="22"/>
        <v/>
      </c>
      <c r="X192" s="42" t="str">
        <f t="shared" si="23"/>
        <v/>
      </c>
      <c r="Y192" s="43" t="str">
        <f t="shared" si="24"/>
        <v/>
      </c>
      <c r="Z192" s="15"/>
      <c r="AD192" s="16" t="str">
        <f t="shared" si="26"/>
        <v>110</v>
      </c>
      <c r="AE192" s="28" t="str">
        <f t="shared" si="27"/>
        <v>MATHS/PH-CH</v>
      </c>
      <c r="AF192" s="3" t="str">
        <f t="shared" si="28"/>
        <v>MATHS</v>
      </c>
      <c r="AG192" s="3" t="str">
        <f t="shared" si="29"/>
        <v>PH-CH</v>
      </c>
    </row>
    <row r="193" spans="1:33" s="3" customFormat="1" x14ac:dyDescent="0.25">
      <c r="A193" s="1" t="str">
        <f>"111"</f>
        <v>111</v>
      </c>
      <c r="B193" s="2"/>
      <c r="C193" s="1" t="s">
        <v>15</v>
      </c>
      <c r="D193" s="1" t="s">
        <v>29</v>
      </c>
      <c r="E193" s="13" t="s">
        <v>18</v>
      </c>
      <c r="F193" s="13" t="s">
        <v>17</v>
      </c>
      <c r="G193" s="13" t="s">
        <v>23</v>
      </c>
      <c r="H193" s="4" t="s">
        <v>23</v>
      </c>
      <c r="I193" s="5"/>
      <c r="J193" s="6"/>
      <c r="K193" s="8" t="s">
        <v>28</v>
      </c>
      <c r="L193" s="1"/>
      <c r="M193" s="1"/>
      <c r="N193" s="1"/>
      <c r="O193" s="31"/>
      <c r="P193" s="52" t="s">
        <v>18</v>
      </c>
      <c r="Q193" s="53" t="s">
        <v>17</v>
      </c>
      <c r="R193" s="53" t="s">
        <v>23</v>
      </c>
      <c r="S193" s="54" t="s">
        <v>23</v>
      </c>
      <c r="T193" s="51" t="str">
        <f t="shared" si="25"/>
        <v>HGGSP/SES</v>
      </c>
      <c r="U193" s="40" t="str">
        <f t="shared" si="20"/>
        <v/>
      </c>
      <c r="V193" s="41" t="str">
        <f t="shared" si="21"/>
        <v/>
      </c>
      <c r="W193" s="42" t="str">
        <f t="shared" si="22"/>
        <v/>
      </c>
      <c r="X193" s="42" t="str">
        <f t="shared" si="23"/>
        <v/>
      </c>
      <c r="Y193" s="43" t="str">
        <f t="shared" si="24"/>
        <v/>
      </c>
      <c r="Z193" s="15"/>
      <c r="AD193" s="16" t="str">
        <f t="shared" si="26"/>
        <v>111</v>
      </c>
      <c r="AE193" s="28" t="str">
        <f t="shared" si="27"/>
        <v>HGGSP/SES</v>
      </c>
      <c r="AF193" s="3" t="str">
        <f t="shared" si="28"/>
        <v>HGGSP</v>
      </c>
      <c r="AG193" s="3" t="str">
        <f t="shared" si="29"/>
        <v>SES</v>
      </c>
    </row>
    <row r="194" spans="1:33" s="3" customFormat="1" x14ac:dyDescent="0.25">
      <c r="A194" s="1" t="str">
        <f>"101"</f>
        <v>101</v>
      </c>
      <c r="B194" s="2"/>
      <c r="C194" s="1" t="s">
        <v>15</v>
      </c>
      <c r="D194" s="1" t="s">
        <v>33</v>
      </c>
      <c r="E194" s="13" t="s">
        <v>23</v>
      </c>
      <c r="F194" s="13" t="s">
        <v>18</v>
      </c>
      <c r="G194" s="13" t="s">
        <v>22</v>
      </c>
      <c r="H194" s="4" t="s">
        <v>22</v>
      </c>
      <c r="I194" s="5"/>
      <c r="J194" s="6"/>
      <c r="K194" s="7"/>
      <c r="L194" s="1" t="s">
        <v>34</v>
      </c>
      <c r="M194" s="1"/>
      <c r="N194" s="1"/>
      <c r="O194" s="31"/>
      <c r="P194" s="52" t="s">
        <v>23</v>
      </c>
      <c r="Q194" s="53" t="s">
        <v>18</v>
      </c>
      <c r="R194" s="53" t="s">
        <v>22</v>
      </c>
      <c r="S194" s="54" t="s">
        <v>22</v>
      </c>
      <c r="T194" s="51" t="str">
        <f t="shared" si="25"/>
        <v>MATHS/SES</v>
      </c>
      <c r="U194" s="40" t="str">
        <f t="shared" si="20"/>
        <v/>
      </c>
      <c r="V194" s="41" t="str">
        <f t="shared" si="21"/>
        <v/>
      </c>
      <c r="W194" s="42" t="str">
        <f t="shared" si="22"/>
        <v/>
      </c>
      <c r="X194" s="42" t="str">
        <f t="shared" si="23"/>
        <v/>
      </c>
      <c r="Y194" s="43" t="str">
        <f t="shared" si="24"/>
        <v/>
      </c>
      <c r="Z194" s="15"/>
      <c r="AD194" s="16" t="str">
        <f t="shared" si="26"/>
        <v>101</v>
      </c>
      <c r="AE194" s="28" t="str">
        <f t="shared" si="27"/>
        <v>MATHS/SES</v>
      </c>
      <c r="AF194" s="3" t="str">
        <f t="shared" si="28"/>
        <v>MATHS</v>
      </c>
      <c r="AG194" s="3" t="str">
        <f t="shared" si="29"/>
        <v>SES</v>
      </c>
    </row>
    <row r="195" spans="1:33" s="3" customFormat="1" x14ac:dyDescent="0.25">
      <c r="A195" s="1" t="str">
        <f>"111"</f>
        <v>111</v>
      </c>
      <c r="B195" s="2"/>
      <c r="C195" s="1" t="s">
        <v>15</v>
      </c>
      <c r="D195" s="1" t="s">
        <v>29</v>
      </c>
      <c r="E195" s="13" t="s">
        <v>23</v>
      </c>
      <c r="F195" s="13" t="s">
        <v>18</v>
      </c>
      <c r="G195" s="13" t="s">
        <v>17</v>
      </c>
      <c r="H195" s="4" t="s">
        <v>18</v>
      </c>
      <c r="I195" s="5"/>
      <c r="J195" s="6" t="s">
        <v>25</v>
      </c>
      <c r="K195" s="1"/>
      <c r="L195" s="1"/>
      <c r="M195" s="1"/>
      <c r="N195" s="1"/>
      <c r="O195" s="31"/>
      <c r="P195" s="52" t="s">
        <v>23</v>
      </c>
      <c r="Q195" s="53" t="s">
        <v>18</v>
      </c>
      <c r="R195" s="53" t="s">
        <v>17</v>
      </c>
      <c r="S195" s="54" t="s">
        <v>18</v>
      </c>
      <c r="T195" s="51" t="str">
        <f t="shared" si="25"/>
        <v>HLPHI/MATHS</v>
      </c>
      <c r="U195" s="40" t="str">
        <f t="shared" ref="U195:U258" si="30">IF(MATCH(T195,T:T,0)=ROW(),ROW(),"")</f>
        <v/>
      </c>
      <c r="V195" s="41" t="str">
        <f t="shared" ref="V195:V258" si="31">IFERROR(SMALL(U:U,ROW()-1),"")</f>
        <v/>
      </c>
      <c r="W195" s="42" t="str">
        <f t="shared" ref="W195:W258" si="32">IF(V195="","",LEFT(INDEX(T:T,V195),SEARCH("/",INDEX(T:T,V195))-1))</f>
        <v/>
      </c>
      <c r="X195" s="42" t="str">
        <f t="shared" ref="X195:X258" si="33">IF(V195="","",MID(INDEX(T:T,V195),SEARCH("/",INDEX(T:T,V195))+1,99))</f>
        <v/>
      </c>
      <c r="Y195" s="43" t="str">
        <f t="shared" ref="Y195:Y258" si="34">IF(V195="","",COUNTIF(T:T,INDEX(T:T,V195)))</f>
        <v/>
      </c>
      <c r="Z195" s="15"/>
      <c r="AD195" s="16" t="str">
        <f t="shared" si="26"/>
        <v>111</v>
      </c>
      <c r="AE195" s="28" t="str">
        <f t="shared" si="27"/>
        <v>HLPHI/MATHS</v>
      </c>
      <c r="AF195" s="3" t="str">
        <f t="shared" si="28"/>
        <v>HLPHI</v>
      </c>
      <c r="AG195" s="3" t="str">
        <f t="shared" si="29"/>
        <v>MATHS</v>
      </c>
    </row>
    <row r="196" spans="1:33" s="3" customFormat="1" x14ac:dyDescent="0.25">
      <c r="A196" s="1" t="str">
        <f>"106"</f>
        <v>106</v>
      </c>
      <c r="B196" s="2"/>
      <c r="C196" s="1" t="s">
        <v>15</v>
      </c>
      <c r="D196" s="1" t="s">
        <v>29</v>
      </c>
      <c r="E196" s="13" t="s">
        <v>17</v>
      </c>
      <c r="F196" s="13" t="s">
        <v>23</v>
      </c>
      <c r="G196" s="13" t="s">
        <v>18</v>
      </c>
      <c r="H196" s="4" t="s">
        <v>18</v>
      </c>
      <c r="I196" s="5"/>
      <c r="J196" s="6"/>
      <c r="K196" s="7"/>
      <c r="L196" s="1"/>
      <c r="M196" s="1" t="s">
        <v>30</v>
      </c>
      <c r="N196" s="1"/>
      <c r="O196" s="31"/>
      <c r="P196" s="52" t="s">
        <v>17</v>
      </c>
      <c r="Q196" s="53" t="s">
        <v>23</v>
      </c>
      <c r="R196" s="53" t="s">
        <v>18</v>
      </c>
      <c r="S196" s="54" t="s">
        <v>18</v>
      </c>
      <c r="T196" s="51" t="str">
        <f t="shared" ref="T196:T259" si="35">IF(P196=S196,IF(Q196&lt;=R196,Q196,R196),IF(Q196=S196,IF(P196&lt;=R196,P196,R198),IF(P196&lt;=Q196,P196,Q196))) &amp; "/" &amp; IF(P196=S196,IF(Q196&gt;=R196,Q196,R196),IF(Q196=S196,IF(P196&gt;=R196,P196,R198),IF(P196&gt;=Q196,P196,Q196)))</f>
        <v>HGGSP/MATHS</v>
      </c>
      <c r="U196" s="40" t="str">
        <f t="shared" si="30"/>
        <v/>
      </c>
      <c r="V196" s="41" t="str">
        <f t="shared" si="31"/>
        <v/>
      </c>
      <c r="W196" s="42" t="str">
        <f t="shared" si="32"/>
        <v/>
      </c>
      <c r="X196" s="42" t="str">
        <f t="shared" si="33"/>
        <v/>
      </c>
      <c r="Y196" s="43" t="str">
        <f t="shared" si="34"/>
        <v/>
      </c>
      <c r="Z196" s="15"/>
      <c r="AD196" s="16" t="str">
        <f t="shared" ref="AD196:AD259" si="36">A196</f>
        <v>106</v>
      </c>
      <c r="AE196" s="28" t="str">
        <f t="shared" ref="AE196:AE259" si="37">T196</f>
        <v>HGGSP/MATHS</v>
      </c>
      <c r="AF196" s="3" t="str">
        <f t="shared" ref="AF196:AF259" si="38">LEFT(T196,SEARCH("/",T196)-1)</f>
        <v>HGGSP</v>
      </c>
      <c r="AG196" s="3" t="str">
        <f t="shared" ref="AG196:AG259" si="39">MID(T196,SEARCH("/",T196)+1,99)</f>
        <v>MATHS</v>
      </c>
    </row>
    <row r="197" spans="1:33" s="3" customFormat="1" x14ac:dyDescent="0.25">
      <c r="A197" s="1" t="str">
        <f>"111"</f>
        <v>111</v>
      </c>
      <c r="B197" s="2"/>
      <c r="C197" s="1" t="s">
        <v>15</v>
      </c>
      <c r="D197" s="1" t="s">
        <v>16</v>
      </c>
      <c r="E197" s="13" t="s">
        <v>23</v>
      </c>
      <c r="F197" s="13" t="s">
        <v>22</v>
      </c>
      <c r="G197" s="13" t="s">
        <v>19</v>
      </c>
      <c r="H197" s="4" t="s">
        <v>19</v>
      </c>
      <c r="I197" s="5"/>
      <c r="J197" s="6"/>
      <c r="K197" s="1"/>
      <c r="L197" s="1"/>
      <c r="M197" s="1" t="s">
        <v>35</v>
      </c>
      <c r="N197" s="1"/>
      <c r="O197" s="31" t="s">
        <v>46</v>
      </c>
      <c r="P197" s="52" t="s">
        <v>23</v>
      </c>
      <c r="Q197" s="53" t="s">
        <v>22</v>
      </c>
      <c r="R197" s="53" t="s">
        <v>19</v>
      </c>
      <c r="S197" s="54" t="s">
        <v>19</v>
      </c>
      <c r="T197" s="51" t="str">
        <f t="shared" si="35"/>
        <v>MATHS/PH-CH</v>
      </c>
      <c r="U197" s="40" t="str">
        <f t="shared" si="30"/>
        <v/>
      </c>
      <c r="V197" s="41" t="str">
        <f t="shared" si="31"/>
        <v/>
      </c>
      <c r="W197" s="42" t="str">
        <f t="shared" si="32"/>
        <v/>
      </c>
      <c r="X197" s="42" t="str">
        <f t="shared" si="33"/>
        <v/>
      </c>
      <c r="Y197" s="43" t="str">
        <f t="shared" si="34"/>
        <v/>
      </c>
      <c r="Z197" s="15"/>
      <c r="AD197" s="16" t="str">
        <f t="shared" si="36"/>
        <v>111</v>
      </c>
      <c r="AE197" s="28" t="str">
        <f t="shared" si="37"/>
        <v>MATHS/PH-CH</v>
      </c>
      <c r="AF197" s="3" t="str">
        <f t="shared" si="38"/>
        <v>MATHS</v>
      </c>
      <c r="AG197" s="3" t="str">
        <f t="shared" si="39"/>
        <v>PH-CH</v>
      </c>
    </row>
    <row r="198" spans="1:33" s="3" customFormat="1" x14ac:dyDescent="0.25">
      <c r="A198" s="1" t="str">
        <f>"102"</f>
        <v>102</v>
      </c>
      <c r="B198" s="2"/>
      <c r="C198" s="1" t="s">
        <v>15</v>
      </c>
      <c r="D198" s="1" t="s">
        <v>33</v>
      </c>
      <c r="E198" s="13" t="s">
        <v>23</v>
      </c>
      <c r="F198" s="13" t="s">
        <v>22</v>
      </c>
      <c r="G198" s="13" t="s">
        <v>24</v>
      </c>
      <c r="H198" s="4" t="s">
        <v>24</v>
      </c>
      <c r="I198" s="5"/>
      <c r="J198" s="6"/>
      <c r="K198" s="7"/>
      <c r="L198" s="1"/>
      <c r="M198" s="1"/>
      <c r="N198" s="1"/>
      <c r="O198" s="31"/>
      <c r="P198" s="52" t="s">
        <v>23</v>
      </c>
      <c r="Q198" s="53" t="s">
        <v>22</v>
      </c>
      <c r="R198" s="53" t="s">
        <v>24</v>
      </c>
      <c r="S198" s="54" t="s">
        <v>24</v>
      </c>
      <c r="T198" s="51" t="str">
        <f t="shared" si="35"/>
        <v>MATHS/PH-CH</v>
      </c>
      <c r="U198" s="40" t="str">
        <f t="shared" si="30"/>
        <v/>
      </c>
      <c r="V198" s="41" t="str">
        <f t="shared" si="31"/>
        <v/>
      </c>
      <c r="W198" s="42" t="str">
        <f t="shared" si="32"/>
        <v/>
      </c>
      <c r="X198" s="42" t="str">
        <f t="shared" si="33"/>
        <v/>
      </c>
      <c r="Y198" s="43" t="str">
        <f t="shared" si="34"/>
        <v/>
      </c>
      <c r="Z198" s="15"/>
      <c r="AD198" s="16" t="str">
        <f t="shared" si="36"/>
        <v>102</v>
      </c>
      <c r="AE198" s="28" t="str">
        <f t="shared" si="37"/>
        <v>MATHS/PH-CH</v>
      </c>
      <c r="AF198" s="3" t="str">
        <f t="shared" si="38"/>
        <v>MATHS</v>
      </c>
      <c r="AG198" s="3" t="str">
        <f t="shared" si="39"/>
        <v>PH-CH</v>
      </c>
    </row>
    <row r="199" spans="1:33" s="3" customFormat="1" x14ac:dyDescent="0.25">
      <c r="A199" s="1" t="str">
        <f>"110"</f>
        <v>110</v>
      </c>
      <c r="B199" s="2"/>
      <c r="C199" s="1" t="s">
        <v>15</v>
      </c>
      <c r="D199" s="1" t="s">
        <v>33</v>
      </c>
      <c r="E199" s="13" t="s">
        <v>23</v>
      </c>
      <c r="F199" s="13" t="s">
        <v>22</v>
      </c>
      <c r="G199" s="13" t="s">
        <v>24</v>
      </c>
      <c r="H199" s="4" t="s">
        <v>24</v>
      </c>
      <c r="I199" s="5"/>
      <c r="J199" s="6"/>
      <c r="K199" s="7"/>
      <c r="L199" s="1" t="s">
        <v>26</v>
      </c>
      <c r="M199" s="1"/>
      <c r="N199" s="1"/>
      <c r="O199" s="31"/>
      <c r="P199" s="52" t="s">
        <v>23</v>
      </c>
      <c r="Q199" s="53" t="s">
        <v>22</v>
      </c>
      <c r="R199" s="53" t="s">
        <v>24</v>
      </c>
      <c r="S199" s="54" t="s">
        <v>24</v>
      </c>
      <c r="T199" s="51" t="str">
        <f t="shared" si="35"/>
        <v>MATHS/PH-CH</v>
      </c>
      <c r="U199" s="40" t="str">
        <f t="shared" si="30"/>
        <v/>
      </c>
      <c r="V199" s="41" t="str">
        <f t="shared" si="31"/>
        <v/>
      </c>
      <c r="W199" s="42" t="str">
        <f t="shared" si="32"/>
        <v/>
      </c>
      <c r="X199" s="42" t="str">
        <f t="shared" si="33"/>
        <v/>
      </c>
      <c r="Y199" s="43" t="str">
        <f t="shared" si="34"/>
        <v/>
      </c>
      <c r="Z199" s="15"/>
      <c r="AD199" s="16" t="str">
        <f t="shared" si="36"/>
        <v>110</v>
      </c>
      <c r="AE199" s="28" t="str">
        <f t="shared" si="37"/>
        <v>MATHS/PH-CH</v>
      </c>
      <c r="AF199" s="3" t="str">
        <f t="shared" si="38"/>
        <v>MATHS</v>
      </c>
      <c r="AG199" s="3" t="str">
        <f t="shared" si="39"/>
        <v>PH-CH</v>
      </c>
    </row>
    <row r="200" spans="1:33" s="3" customFormat="1" x14ac:dyDescent="0.25">
      <c r="A200" s="1" t="str">
        <f>"110"</f>
        <v>110</v>
      </c>
      <c r="B200" s="2"/>
      <c r="C200" s="1" t="s">
        <v>15</v>
      </c>
      <c r="D200" s="1" t="s">
        <v>29</v>
      </c>
      <c r="E200" s="13" t="s">
        <v>24</v>
      </c>
      <c r="F200" s="13" t="s">
        <v>18</v>
      </c>
      <c r="G200" s="13" t="s">
        <v>19</v>
      </c>
      <c r="H200" s="4" t="s">
        <v>19</v>
      </c>
      <c r="I200" s="5"/>
      <c r="J200" s="6"/>
      <c r="K200" s="7"/>
      <c r="L200" s="1"/>
      <c r="M200" s="1"/>
      <c r="N200" s="1"/>
      <c r="O200" s="31"/>
      <c r="P200" s="52" t="s">
        <v>24</v>
      </c>
      <c r="Q200" s="53" t="s">
        <v>18</v>
      </c>
      <c r="R200" s="53" t="s">
        <v>19</v>
      </c>
      <c r="S200" s="54" t="s">
        <v>19</v>
      </c>
      <c r="T200" s="51" t="str">
        <f t="shared" si="35"/>
        <v>SES/SVT</v>
      </c>
      <c r="U200" s="40" t="str">
        <f t="shared" si="30"/>
        <v/>
      </c>
      <c r="V200" s="41" t="str">
        <f t="shared" si="31"/>
        <v/>
      </c>
      <c r="W200" s="42" t="str">
        <f t="shared" si="32"/>
        <v/>
      </c>
      <c r="X200" s="42" t="str">
        <f t="shared" si="33"/>
        <v/>
      </c>
      <c r="Y200" s="43" t="str">
        <f t="shared" si="34"/>
        <v/>
      </c>
      <c r="Z200" s="15"/>
      <c r="AD200" s="16" t="str">
        <f t="shared" si="36"/>
        <v>110</v>
      </c>
      <c r="AE200" s="28" t="str">
        <f t="shared" si="37"/>
        <v>SES/SVT</v>
      </c>
      <c r="AF200" s="3" t="str">
        <f t="shared" si="38"/>
        <v>SES</v>
      </c>
      <c r="AG200" s="3" t="str">
        <f t="shared" si="39"/>
        <v>SVT</v>
      </c>
    </row>
    <row r="201" spans="1:33" s="3" customFormat="1" x14ac:dyDescent="0.25">
      <c r="A201" s="1" t="str">
        <f>"103"</f>
        <v>103</v>
      </c>
      <c r="B201" s="2"/>
      <c r="C201" s="1" t="s">
        <v>15</v>
      </c>
      <c r="D201" s="1" t="s">
        <v>33</v>
      </c>
      <c r="E201" s="13" t="s">
        <v>36</v>
      </c>
      <c r="F201" s="13" t="s">
        <v>19</v>
      </c>
      <c r="G201" s="13" t="s">
        <v>31</v>
      </c>
      <c r="H201" s="4" t="s">
        <v>19</v>
      </c>
      <c r="I201" s="5"/>
      <c r="K201" s="1"/>
      <c r="L201" s="1"/>
      <c r="M201" s="1" t="s">
        <v>58</v>
      </c>
      <c r="N201" s="1"/>
      <c r="O201" s="31"/>
      <c r="P201" s="52" t="s">
        <v>36</v>
      </c>
      <c r="Q201" s="53" t="s">
        <v>19</v>
      </c>
      <c r="R201" s="53" t="s">
        <v>31</v>
      </c>
      <c r="S201" s="54" t="s">
        <v>19</v>
      </c>
      <c r="T201" s="51" t="str">
        <f t="shared" si="35"/>
        <v>MATHS/HIDA</v>
      </c>
      <c r="U201" s="40">
        <f t="shared" si="30"/>
        <v>201</v>
      </c>
      <c r="V201" s="41" t="str">
        <f t="shared" si="31"/>
        <v/>
      </c>
      <c r="W201" s="42" t="str">
        <f t="shared" si="32"/>
        <v/>
      </c>
      <c r="X201" s="42" t="str">
        <f t="shared" si="33"/>
        <v/>
      </c>
      <c r="Y201" s="43" t="str">
        <f t="shared" si="34"/>
        <v/>
      </c>
      <c r="Z201" s="15"/>
      <c r="AD201" s="16" t="str">
        <f t="shared" si="36"/>
        <v>103</v>
      </c>
      <c r="AE201" s="28" t="str">
        <f t="shared" si="37"/>
        <v>MATHS/HIDA</v>
      </c>
      <c r="AF201" s="3" t="str">
        <f t="shared" si="38"/>
        <v>MATHS</v>
      </c>
      <c r="AG201" s="3" t="str">
        <f t="shared" si="39"/>
        <v>HIDA</v>
      </c>
    </row>
    <row r="202" spans="1:33" s="3" customFormat="1" x14ac:dyDescent="0.25">
      <c r="A202" s="1" t="str">
        <f>"110"</f>
        <v>110</v>
      </c>
      <c r="B202" s="2"/>
      <c r="C202" s="1" t="s">
        <v>15</v>
      </c>
      <c r="D202" s="1" t="s">
        <v>21</v>
      </c>
      <c r="E202" s="13" t="s">
        <v>17</v>
      </c>
      <c r="F202" s="13" t="s">
        <v>18</v>
      </c>
      <c r="G202" s="13" t="s">
        <v>19</v>
      </c>
      <c r="H202" s="4" t="s">
        <v>19</v>
      </c>
      <c r="I202" s="5"/>
      <c r="J202" s="6"/>
      <c r="K202" s="7"/>
      <c r="L202" s="1"/>
      <c r="M202" s="1" t="s">
        <v>30</v>
      </c>
      <c r="N202" s="1"/>
      <c r="O202" s="31"/>
      <c r="P202" s="52" t="s">
        <v>17</v>
      </c>
      <c r="Q202" s="53" t="s">
        <v>18</v>
      </c>
      <c r="R202" s="53" t="s">
        <v>19</v>
      </c>
      <c r="S202" s="54" t="s">
        <v>19</v>
      </c>
      <c r="T202" s="51" t="str">
        <f t="shared" si="35"/>
        <v>HGGSP/SES</v>
      </c>
      <c r="U202" s="40" t="str">
        <f t="shared" si="30"/>
        <v/>
      </c>
      <c r="V202" s="41" t="str">
        <f t="shared" si="31"/>
        <v/>
      </c>
      <c r="W202" s="42" t="str">
        <f t="shared" si="32"/>
        <v/>
      </c>
      <c r="X202" s="42" t="str">
        <f t="shared" si="33"/>
        <v/>
      </c>
      <c r="Y202" s="43" t="str">
        <f t="shared" si="34"/>
        <v/>
      </c>
      <c r="Z202" s="15"/>
      <c r="AD202" s="16" t="str">
        <f t="shared" si="36"/>
        <v>110</v>
      </c>
      <c r="AE202" s="28" t="str">
        <f t="shared" si="37"/>
        <v>HGGSP/SES</v>
      </c>
      <c r="AF202" s="3" t="str">
        <f t="shared" si="38"/>
        <v>HGGSP</v>
      </c>
      <c r="AG202" s="3" t="str">
        <f t="shared" si="39"/>
        <v>SES</v>
      </c>
    </row>
    <row r="203" spans="1:33" s="3" customFormat="1" x14ac:dyDescent="0.25">
      <c r="A203" s="1" t="str">
        <f>"106"</f>
        <v>106</v>
      </c>
      <c r="B203" s="2"/>
      <c r="C203" s="1" t="s">
        <v>15</v>
      </c>
      <c r="D203" s="1" t="s">
        <v>29</v>
      </c>
      <c r="E203" s="13" t="s">
        <v>18</v>
      </c>
      <c r="F203" s="13" t="s">
        <v>17</v>
      </c>
      <c r="G203" s="13" t="s">
        <v>23</v>
      </c>
      <c r="H203" s="4" t="s">
        <v>23</v>
      </c>
      <c r="I203" s="5"/>
      <c r="J203" s="6"/>
      <c r="K203" s="8" t="s">
        <v>28</v>
      </c>
      <c r="L203" s="1"/>
      <c r="M203" s="1"/>
      <c r="N203" s="1"/>
      <c r="O203" s="31" t="s">
        <v>49</v>
      </c>
      <c r="P203" s="52" t="s">
        <v>18</v>
      </c>
      <c r="Q203" s="53" t="s">
        <v>17</v>
      </c>
      <c r="R203" s="53" t="s">
        <v>23</v>
      </c>
      <c r="S203" s="54" t="s">
        <v>23</v>
      </c>
      <c r="T203" s="51" t="str">
        <f t="shared" si="35"/>
        <v>HGGSP/SES</v>
      </c>
      <c r="U203" s="40" t="str">
        <f t="shared" si="30"/>
        <v/>
      </c>
      <c r="V203" s="41" t="str">
        <f t="shared" si="31"/>
        <v/>
      </c>
      <c r="W203" s="42" t="str">
        <f t="shared" si="32"/>
        <v/>
      </c>
      <c r="X203" s="42" t="str">
        <f t="shared" si="33"/>
        <v/>
      </c>
      <c r="Y203" s="43" t="str">
        <f t="shared" si="34"/>
        <v/>
      </c>
      <c r="Z203" s="15"/>
      <c r="AD203" s="16" t="str">
        <f t="shared" si="36"/>
        <v>106</v>
      </c>
      <c r="AE203" s="28" t="str">
        <f t="shared" si="37"/>
        <v>HGGSP/SES</v>
      </c>
      <c r="AF203" s="3" t="str">
        <f t="shared" si="38"/>
        <v>HGGSP</v>
      </c>
      <c r="AG203" s="3" t="str">
        <f t="shared" si="39"/>
        <v>SES</v>
      </c>
    </row>
    <row r="204" spans="1:33" s="3" customFormat="1" x14ac:dyDescent="0.25">
      <c r="A204" s="1" t="str">
        <f>"105"</f>
        <v>105</v>
      </c>
      <c r="B204" s="2"/>
      <c r="C204" s="1" t="s">
        <v>15</v>
      </c>
      <c r="D204" s="1" t="s">
        <v>16</v>
      </c>
      <c r="E204" s="13" t="s">
        <v>23</v>
      </c>
      <c r="F204" s="13" t="s">
        <v>22</v>
      </c>
      <c r="G204" s="13" t="s">
        <v>18</v>
      </c>
      <c r="H204" s="4" t="s">
        <v>22</v>
      </c>
      <c r="I204" s="5"/>
      <c r="J204" s="6" t="s">
        <v>25</v>
      </c>
      <c r="K204" s="7"/>
      <c r="L204" s="1"/>
      <c r="M204" s="1"/>
      <c r="N204" s="1"/>
      <c r="O204" s="31"/>
      <c r="P204" s="52" t="s">
        <v>23</v>
      </c>
      <c r="Q204" s="53" t="s">
        <v>22</v>
      </c>
      <c r="R204" s="53" t="s">
        <v>18</v>
      </c>
      <c r="S204" s="54" t="s">
        <v>22</v>
      </c>
      <c r="T204" s="51" t="str">
        <f t="shared" si="35"/>
        <v>MATHS/SES</v>
      </c>
      <c r="U204" s="40" t="str">
        <f t="shared" si="30"/>
        <v/>
      </c>
      <c r="V204" s="41" t="str">
        <f t="shared" si="31"/>
        <v/>
      </c>
      <c r="W204" s="42" t="str">
        <f t="shared" si="32"/>
        <v/>
      </c>
      <c r="X204" s="42" t="str">
        <f t="shared" si="33"/>
        <v/>
      </c>
      <c r="Y204" s="43" t="str">
        <f t="shared" si="34"/>
        <v/>
      </c>
      <c r="Z204" s="15"/>
      <c r="AD204" s="16" t="str">
        <f t="shared" si="36"/>
        <v>105</v>
      </c>
      <c r="AE204" s="28" t="str">
        <f t="shared" si="37"/>
        <v>MATHS/SES</v>
      </c>
      <c r="AF204" s="3" t="str">
        <f t="shared" si="38"/>
        <v>MATHS</v>
      </c>
      <c r="AG204" s="3" t="str">
        <f t="shared" si="39"/>
        <v>SES</v>
      </c>
    </row>
    <row r="205" spans="1:33" s="3" customFormat="1" x14ac:dyDescent="0.25">
      <c r="A205" s="1" t="str">
        <f>"110"</f>
        <v>110</v>
      </c>
      <c r="B205" s="2"/>
      <c r="C205" s="1" t="s">
        <v>15</v>
      </c>
      <c r="D205" s="1" t="s">
        <v>16</v>
      </c>
      <c r="E205" s="13" t="s">
        <v>23</v>
      </c>
      <c r="F205" s="13" t="s">
        <v>22</v>
      </c>
      <c r="G205" s="13" t="s">
        <v>24</v>
      </c>
      <c r="H205" s="4" t="s">
        <v>24</v>
      </c>
      <c r="I205" s="5"/>
      <c r="J205" s="6" t="s">
        <v>25</v>
      </c>
      <c r="K205" s="7"/>
      <c r="L205" s="1" t="s">
        <v>26</v>
      </c>
      <c r="M205" s="1"/>
      <c r="N205" s="1"/>
      <c r="O205" s="31" t="s">
        <v>39</v>
      </c>
      <c r="P205" s="52" t="s">
        <v>23</v>
      </c>
      <c r="Q205" s="53" t="s">
        <v>22</v>
      </c>
      <c r="R205" s="53" t="s">
        <v>24</v>
      </c>
      <c r="S205" s="54" t="s">
        <v>24</v>
      </c>
      <c r="T205" s="51" t="str">
        <f t="shared" si="35"/>
        <v>MATHS/PH-CH</v>
      </c>
      <c r="U205" s="40" t="str">
        <f t="shared" si="30"/>
        <v/>
      </c>
      <c r="V205" s="41" t="str">
        <f t="shared" si="31"/>
        <v/>
      </c>
      <c r="W205" s="42" t="str">
        <f t="shared" si="32"/>
        <v/>
      </c>
      <c r="X205" s="42" t="str">
        <f t="shared" si="33"/>
        <v/>
      </c>
      <c r="Y205" s="43" t="str">
        <f t="shared" si="34"/>
        <v/>
      </c>
      <c r="Z205" s="15"/>
      <c r="AD205" s="16" t="str">
        <f t="shared" si="36"/>
        <v>110</v>
      </c>
      <c r="AE205" s="28" t="str">
        <f t="shared" si="37"/>
        <v>MATHS/PH-CH</v>
      </c>
      <c r="AF205" s="3" t="str">
        <f t="shared" si="38"/>
        <v>MATHS</v>
      </c>
      <c r="AG205" s="3" t="str">
        <f t="shared" si="39"/>
        <v>PH-CH</v>
      </c>
    </row>
    <row r="206" spans="1:33" s="3" customFormat="1" x14ac:dyDescent="0.25">
      <c r="A206" s="1" t="str">
        <f>"105"</f>
        <v>105</v>
      </c>
      <c r="B206" s="2"/>
      <c r="C206" s="1" t="s">
        <v>15</v>
      </c>
      <c r="D206" s="1" t="s">
        <v>29</v>
      </c>
      <c r="E206" s="13" t="s">
        <v>23</v>
      </c>
      <c r="F206" s="13" t="s">
        <v>22</v>
      </c>
      <c r="G206" s="13" t="s">
        <v>18</v>
      </c>
      <c r="H206" s="4" t="s">
        <v>18</v>
      </c>
      <c r="I206" s="5"/>
      <c r="J206" s="6" t="s">
        <v>25</v>
      </c>
      <c r="K206" s="7"/>
      <c r="L206" s="1" t="s">
        <v>26</v>
      </c>
      <c r="M206" s="1"/>
      <c r="N206" s="1"/>
      <c r="O206" s="31"/>
      <c r="P206" s="52" t="s">
        <v>23</v>
      </c>
      <c r="Q206" s="53" t="s">
        <v>22</v>
      </c>
      <c r="R206" s="53" t="s">
        <v>18</v>
      </c>
      <c r="S206" s="54" t="s">
        <v>18</v>
      </c>
      <c r="T206" s="51" t="str">
        <f t="shared" si="35"/>
        <v>MATHS/PH-CH</v>
      </c>
      <c r="U206" s="40" t="str">
        <f t="shared" si="30"/>
        <v/>
      </c>
      <c r="V206" s="41" t="str">
        <f t="shared" si="31"/>
        <v/>
      </c>
      <c r="W206" s="42" t="str">
        <f t="shared" si="32"/>
        <v/>
      </c>
      <c r="X206" s="42" t="str">
        <f t="shared" si="33"/>
        <v/>
      </c>
      <c r="Y206" s="43" t="str">
        <f t="shared" si="34"/>
        <v/>
      </c>
      <c r="Z206" s="15"/>
      <c r="AD206" s="16" t="str">
        <f t="shared" si="36"/>
        <v>105</v>
      </c>
      <c r="AE206" s="28" t="str">
        <f t="shared" si="37"/>
        <v>MATHS/PH-CH</v>
      </c>
      <c r="AF206" s="3" t="str">
        <f t="shared" si="38"/>
        <v>MATHS</v>
      </c>
      <c r="AG206" s="3" t="str">
        <f t="shared" si="39"/>
        <v>PH-CH</v>
      </c>
    </row>
    <row r="207" spans="1:33" s="3" customFormat="1" x14ac:dyDescent="0.25">
      <c r="A207" s="1" t="str">
        <f>"101"</f>
        <v>101</v>
      </c>
      <c r="B207" s="2"/>
      <c r="C207" s="1" t="s">
        <v>15</v>
      </c>
      <c r="D207" s="1" t="s">
        <v>29</v>
      </c>
      <c r="E207" s="13" t="s">
        <v>23</v>
      </c>
      <c r="F207" s="13" t="s">
        <v>31</v>
      </c>
      <c r="G207" s="13" t="s">
        <v>18</v>
      </c>
      <c r="H207" s="4" t="s">
        <v>31</v>
      </c>
      <c r="I207" s="5"/>
      <c r="J207" s="6"/>
      <c r="K207" s="7"/>
      <c r="L207" s="1"/>
      <c r="M207" s="1"/>
      <c r="N207" s="1"/>
      <c r="O207" s="31"/>
      <c r="P207" s="52" t="s">
        <v>23</v>
      </c>
      <c r="Q207" s="53" t="s">
        <v>31</v>
      </c>
      <c r="R207" s="53" t="s">
        <v>18</v>
      </c>
      <c r="S207" s="54" t="s">
        <v>31</v>
      </c>
      <c r="T207" s="51" t="str">
        <f t="shared" si="35"/>
        <v>MATHS/HGGSP</v>
      </c>
      <c r="U207" s="40" t="str">
        <f t="shared" si="30"/>
        <v/>
      </c>
      <c r="V207" s="41" t="str">
        <f t="shared" si="31"/>
        <v/>
      </c>
      <c r="W207" s="42" t="str">
        <f t="shared" si="32"/>
        <v/>
      </c>
      <c r="X207" s="42" t="str">
        <f t="shared" si="33"/>
        <v/>
      </c>
      <c r="Y207" s="43" t="str">
        <f t="shared" si="34"/>
        <v/>
      </c>
      <c r="Z207" s="15"/>
      <c r="AD207" s="16" t="str">
        <f t="shared" si="36"/>
        <v>101</v>
      </c>
      <c r="AE207" s="28" t="str">
        <f t="shared" si="37"/>
        <v>MATHS/HGGSP</v>
      </c>
      <c r="AF207" s="3" t="str">
        <f t="shared" si="38"/>
        <v>MATHS</v>
      </c>
      <c r="AG207" s="3" t="str">
        <f t="shared" si="39"/>
        <v>HGGSP</v>
      </c>
    </row>
    <row r="208" spans="1:33" s="3" customFormat="1" x14ac:dyDescent="0.25">
      <c r="A208" s="1" t="str">
        <f>"106"</f>
        <v>106</v>
      </c>
      <c r="B208" s="2"/>
      <c r="C208" s="1" t="s">
        <v>15</v>
      </c>
      <c r="D208" s="1" t="s">
        <v>29</v>
      </c>
      <c r="E208" s="13" t="s">
        <v>22</v>
      </c>
      <c r="F208" s="13" t="s">
        <v>24</v>
      </c>
      <c r="G208" s="13" t="s">
        <v>18</v>
      </c>
      <c r="H208" s="4" t="s">
        <v>22</v>
      </c>
      <c r="I208" s="5"/>
      <c r="J208" s="6"/>
      <c r="K208" s="7"/>
      <c r="L208" s="1"/>
      <c r="M208" s="1"/>
      <c r="N208" s="1"/>
      <c r="O208" s="31"/>
      <c r="P208" s="52" t="s">
        <v>22</v>
      </c>
      <c r="Q208" s="53" t="s">
        <v>24</v>
      </c>
      <c r="R208" s="53" t="s">
        <v>18</v>
      </c>
      <c r="S208" s="54" t="s">
        <v>22</v>
      </c>
      <c r="T208" s="51" t="str">
        <f t="shared" si="35"/>
        <v>SES/SVT</v>
      </c>
      <c r="U208" s="40" t="str">
        <f t="shared" si="30"/>
        <v/>
      </c>
      <c r="V208" s="41" t="str">
        <f t="shared" si="31"/>
        <v/>
      </c>
      <c r="W208" s="42" t="str">
        <f t="shared" si="32"/>
        <v/>
      </c>
      <c r="X208" s="42" t="str">
        <f t="shared" si="33"/>
        <v/>
      </c>
      <c r="Y208" s="43" t="str">
        <f t="shared" si="34"/>
        <v/>
      </c>
      <c r="Z208" s="15"/>
      <c r="AD208" s="16" t="str">
        <f t="shared" si="36"/>
        <v>106</v>
      </c>
      <c r="AE208" s="28" t="str">
        <f t="shared" si="37"/>
        <v>SES/SVT</v>
      </c>
      <c r="AF208" s="3" t="str">
        <f t="shared" si="38"/>
        <v>SES</v>
      </c>
      <c r="AG208" s="3" t="str">
        <f t="shared" si="39"/>
        <v>SVT</v>
      </c>
    </row>
    <row r="209" spans="1:33" s="3" customFormat="1" x14ac:dyDescent="0.25">
      <c r="A209" s="1" t="str">
        <f>"104"</f>
        <v>104</v>
      </c>
      <c r="B209" s="2"/>
      <c r="C209" s="1" t="s">
        <v>15</v>
      </c>
      <c r="D209" s="1" t="s">
        <v>16</v>
      </c>
      <c r="E209" s="13" t="s">
        <v>22</v>
      </c>
      <c r="F209" s="13" t="s">
        <v>23</v>
      </c>
      <c r="G209" s="13" t="s">
        <v>17</v>
      </c>
      <c r="H209" s="4" t="s">
        <v>17</v>
      </c>
      <c r="I209" s="5"/>
      <c r="J209" s="6"/>
      <c r="K209" s="7"/>
      <c r="L209" s="1" t="s">
        <v>57</v>
      </c>
      <c r="M209" s="1"/>
      <c r="N209" s="1"/>
      <c r="O209" s="31" t="s">
        <v>45</v>
      </c>
      <c r="P209" s="52" t="s">
        <v>22</v>
      </c>
      <c r="Q209" s="53" t="s">
        <v>23</v>
      </c>
      <c r="R209" s="53" t="s">
        <v>17</v>
      </c>
      <c r="S209" s="54" t="s">
        <v>17</v>
      </c>
      <c r="T209" s="51" t="str">
        <f t="shared" si="35"/>
        <v>MATHS/PH-CH</v>
      </c>
      <c r="U209" s="40" t="str">
        <f t="shared" si="30"/>
        <v/>
      </c>
      <c r="V209" s="41" t="str">
        <f t="shared" si="31"/>
        <v/>
      </c>
      <c r="W209" s="42" t="str">
        <f t="shared" si="32"/>
        <v/>
      </c>
      <c r="X209" s="42" t="str">
        <f t="shared" si="33"/>
        <v/>
      </c>
      <c r="Y209" s="43" t="str">
        <f t="shared" si="34"/>
        <v/>
      </c>
      <c r="Z209" s="15"/>
      <c r="AD209" s="16" t="str">
        <f t="shared" si="36"/>
        <v>104</v>
      </c>
      <c r="AE209" s="28" t="str">
        <f t="shared" si="37"/>
        <v>MATHS/PH-CH</v>
      </c>
      <c r="AF209" s="3" t="str">
        <f t="shared" si="38"/>
        <v>MATHS</v>
      </c>
      <c r="AG209" s="3" t="str">
        <f t="shared" si="39"/>
        <v>PH-CH</v>
      </c>
    </row>
    <row r="210" spans="1:33" s="3" customFormat="1" x14ac:dyDescent="0.25">
      <c r="A210" s="1" t="str">
        <f>"101"</f>
        <v>101</v>
      </c>
      <c r="B210" s="2"/>
      <c r="C210" s="1" t="s">
        <v>15</v>
      </c>
      <c r="D210" s="1" t="s">
        <v>33</v>
      </c>
      <c r="E210" s="13" t="s">
        <v>18</v>
      </c>
      <c r="F210" s="13" t="s">
        <v>23</v>
      </c>
      <c r="G210" s="13" t="s">
        <v>31</v>
      </c>
      <c r="H210" s="4" t="s">
        <v>31</v>
      </c>
      <c r="I210" s="5"/>
      <c r="J210" s="6"/>
      <c r="K210" s="7"/>
      <c r="L210" s="1" t="s">
        <v>26</v>
      </c>
      <c r="M210" s="1"/>
      <c r="N210" s="1"/>
      <c r="O210" s="31"/>
      <c r="P210" s="52" t="s">
        <v>18</v>
      </c>
      <c r="Q210" s="53" t="s">
        <v>23</v>
      </c>
      <c r="R210" s="53" t="s">
        <v>31</v>
      </c>
      <c r="S210" s="54" t="s">
        <v>31</v>
      </c>
      <c r="T210" s="51" t="str">
        <f t="shared" si="35"/>
        <v>MATHS/SES</v>
      </c>
      <c r="U210" s="40" t="str">
        <f t="shared" si="30"/>
        <v/>
      </c>
      <c r="V210" s="41" t="str">
        <f t="shared" si="31"/>
        <v/>
      </c>
      <c r="W210" s="42" t="str">
        <f t="shared" si="32"/>
        <v/>
      </c>
      <c r="X210" s="42" t="str">
        <f t="shared" si="33"/>
        <v/>
      </c>
      <c r="Y210" s="43" t="str">
        <f t="shared" si="34"/>
        <v/>
      </c>
      <c r="Z210" s="15"/>
      <c r="AD210" s="16" t="str">
        <f t="shared" si="36"/>
        <v>101</v>
      </c>
      <c r="AE210" s="28" t="str">
        <f t="shared" si="37"/>
        <v>MATHS/SES</v>
      </c>
      <c r="AF210" s="3" t="str">
        <f t="shared" si="38"/>
        <v>MATHS</v>
      </c>
      <c r="AG210" s="3" t="str">
        <f t="shared" si="39"/>
        <v>SES</v>
      </c>
    </row>
    <row r="211" spans="1:33" s="3" customFormat="1" x14ac:dyDescent="0.25">
      <c r="A211" s="1" t="str">
        <f>"107"</f>
        <v>107</v>
      </c>
      <c r="B211" s="2"/>
      <c r="C211" s="1" t="s">
        <v>15</v>
      </c>
      <c r="D211" s="1" t="s">
        <v>16</v>
      </c>
      <c r="E211" s="13" t="s">
        <v>23</v>
      </c>
      <c r="F211" s="13" t="s">
        <v>22</v>
      </c>
      <c r="G211" s="13" t="s">
        <v>24</v>
      </c>
      <c r="H211" s="4" t="s">
        <v>24</v>
      </c>
      <c r="I211" s="5"/>
      <c r="J211" s="6" t="s">
        <v>25</v>
      </c>
      <c r="K211" s="7"/>
      <c r="L211" s="1" t="s">
        <v>57</v>
      </c>
      <c r="M211" s="1"/>
      <c r="N211" s="1"/>
      <c r="O211" s="31" t="s">
        <v>51</v>
      </c>
      <c r="P211" s="52" t="s">
        <v>23</v>
      </c>
      <c r="Q211" s="53" t="s">
        <v>22</v>
      </c>
      <c r="R211" s="53" t="s">
        <v>24</v>
      </c>
      <c r="S211" s="54" t="s">
        <v>24</v>
      </c>
      <c r="T211" s="51" t="str">
        <f t="shared" si="35"/>
        <v>MATHS/PH-CH</v>
      </c>
      <c r="U211" s="40" t="str">
        <f t="shared" si="30"/>
        <v/>
      </c>
      <c r="V211" s="41" t="str">
        <f t="shared" si="31"/>
        <v/>
      </c>
      <c r="W211" s="42" t="str">
        <f t="shared" si="32"/>
        <v/>
      </c>
      <c r="X211" s="42" t="str">
        <f t="shared" si="33"/>
        <v/>
      </c>
      <c r="Y211" s="43" t="str">
        <f t="shared" si="34"/>
        <v/>
      </c>
      <c r="Z211" s="15"/>
      <c r="AD211" s="16" t="str">
        <f t="shared" si="36"/>
        <v>107</v>
      </c>
      <c r="AE211" s="28" t="str">
        <f t="shared" si="37"/>
        <v>MATHS/PH-CH</v>
      </c>
      <c r="AF211" s="3" t="str">
        <f t="shared" si="38"/>
        <v>MATHS</v>
      </c>
      <c r="AG211" s="3" t="str">
        <f t="shared" si="39"/>
        <v>PH-CH</v>
      </c>
    </row>
    <row r="212" spans="1:33" s="3" customFormat="1" x14ac:dyDescent="0.25">
      <c r="A212" s="1" t="str">
        <f>"108"</f>
        <v>108</v>
      </c>
      <c r="B212" s="2"/>
      <c r="C212" s="1" t="s">
        <v>15</v>
      </c>
      <c r="D212" s="1" t="s">
        <v>21</v>
      </c>
      <c r="E212" s="13" t="s">
        <v>17</v>
      </c>
      <c r="F212" s="13" t="s">
        <v>18</v>
      </c>
      <c r="G212" s="13" t="s">
        <v>23</v>
      </c>
      <c r="H212" s="4" t="s">
        <v>17</v>
      </c>
      <c r="I212" s="5"/>
      <c r="J212" s="6"/>
      <c r="K212" s="7"/>
      <c r="L212" s="1"/>
      <c r="M212" s="1" t="s">
        <v>35</v>
      </c>
      <c r="N212" s="1"/>
      <c r="O212" s="31"/>
      <c r="P212" s="52" t="s">
        <v>17</v>
      </c>
      <c r="Q212" s="53" t="s">
        <v>18</v>
      </c>
      <c r="R212" s="53" t="s">
        <v>23</v>
      </c>
      <c r="S212" s="54" t="s">
        <v>17</v>
      </c>
      <c r="T212" s="51" t="str">
        <f t="shared" si="35"/>
        <v>MATHS/SES</v>
      </c>
      <c r="U212" s="40" t="str">
        <f t="shared" si="30"/>
        <v/>
      </c>
      <c r="V212" s="41" t="str">
        <f t="shared" si="31"/>
        <v/>
      </c>
      <c r="W212" s="42" t="str">
        <f t="shared" si="32"/>
        <v/>
      </c>
      <c r="X212" s="42" t="str">
        <f t="shared" si="33"/>
        <v/>
      </c>
      <c r="Y212" s="43" t="str">
        <f t="shared" si="34"/>
        <v/>
      </c>
      <c r="Z212" s="15"/>
      <c r="AD212" s="16" t="str">
        <f t="shared" si="36"/>
        <v>108</v>
      </c>
      <c r="AE212" s="28" t="str">
        <f t="shared" si="37"/>
        <v>MATHS/SES</v>
      </c>
      <c r="AF212" s="3" t="str">
        <f t="shared" si="38"/>
        <v>MATHS</v>
      </c>
      <c r="AG212" s="3" t="str">
        <f t="shared" si="39"/>
        <v>SES</v>
      </c>
    </row>
    <row r="213" spans="1:33" s="3" customFormat="1" x14ac:dyDescent="0.25">
      <c r="A213" s="1" t="str">
        <f>"102"</f>
        <v>102</v>
      </c>
      <c r="B213" s="2"/>
      <c r="C213" s="1" t="s">
        <v>15</v>
      </c>
      <c r="D213" s="1" t="s">
        <v>29</v>
      </c>
      <c r="E213" s="13" t="s">
        <v>23</v>
      </c>
      <c r="F213" s="13" t="s">
        <v>22</v>
      </c>
      <c r="G213" s="13" t="s">
        <v>24</v>
      </c>
      <c r="H213" s="4" t="s">
        <v>24</v>
      </c>
      <c r="I213" s="5"/>
      <c r="J213" s="6"/>
      <c r="K213" s="7"/>
      <c r="L213" s="1"/>
      <c r="M213" s="1"/>
      <c r="N213" s="1"/>
      <c r="O213" s="31"/>
      <c r="P213" s="52" t="s">
        <v>23</v>
      </c>
      <c r="Q213" s="53" t="s">
        <v>22</v>
      </c>
      <c r="R213" s="53" t="s">
        <v>24</v>
      </c>
      <c r="S213" s="54" t="s">
        <v>24</v>
      </c>
      <c r="T213" s="51" t="str">
        <f t="shared" si="35"/>
        <v>MATHS/PH-CH</v>
      </c>
      <c r="U213" s="40" t="str">
        <f t="shared" si="30"/>
        <v/>
      </c>
      <c r="V213" s="41" t="str">
        <f t="shared" si="31"/>
        <v/>
      </c>
      <c r="W213" s="42" t="str">
        <f t="shared" si="32"/>
        <v/>
      </c>
      <c r="X213" s="42" t="str">
        <f t="shared" si="33"/>
        <v/>
      </c>
      <c r="Y213" s="43" t="str">
        <f t="shared" si="34"/>
        <v/>
      </c>
      <c r="Z213" s="15"/>
      <c r="AD213" s="16" t="str">
        <f t="shared" si="36"/>
        <v>102</v>
      </c>
      <c r="AE213" s="28" t="str">
        <f t="shared" si="37"/>
        <v>MATHS/PH-CH</v>
      </c>
      <c r="AF213" s="3" t="str">
        <f t="shared" si="38"/>
        <v>MATHS</v>
      </c>
      <c r="AG213" s="3" t="str">
        <f t="shared" si="39"/>
        <v>PH-CH</v>
      </c>
    </row>
    <row r="214" spans="1:33" s="3" customFormat="1" x14ac:dyDescent="0.25">
      <c r="A214" s="1" t="str">
        <f>"110"</f>
        <v>110</v>
      </c>
      <c r="B214" s="2"/>
      <c r="C214" s="1" t="s">
        <v>15</v>
      </c>
      <c r="D214" s="1" t="s">
        <v>21</v>
      </c>
      <c r="E214" s="13" t="s">
        <v>19</v>
      </c>
      <c r="F214" s="13" t="s">
        <v>24</v>
      </c>
      <c r="G214" s="13" t="s">
        <v>18</v>
      </c>
      <c r="H214" s="4" t="s">
        <v>19</v>
      </c>
      <c r="I214" s="5"/>
      <c r="J214" s="6"/>
      <c r="K214" s="7"/>
      <c r="L214" s="1"/>
      <c r="M214" s="1" t="s">
        <v>35</v>
      </c>
      <c r="N214" s="1"/>
      <c r="O214" s="31"/>
      <c r="P214" s="52" t="s">
        <v>19</v>
      </c>
      <c r="Q214" s="53" t="s">
        <v>24</v>
      </c>
      <c r="R214" s="53" t="s">
        <v>18</v>
      </c>
      <c r="S214" s="54" t="s">
        <v>19</v>
      </c>
      <c r="T214" s="51" t="str">
        <f t="shared" si="35"/>
        <v>SES/SVT</v>
      </c>
      <c r="U214" s="40" t="str">
        <f t="shared" si="30"/>
        <v/>
      </c>
      <c r="V214" s="41" t="str">
        <f t="shared" si="31"/>
        <v/>
      </c>
      <c r="W214" s="42" t="str">
        <f t="shared" si="32"/>
        <v/>
      </c>
      <c r="X214" s="42" t="str">
        <f t="shared" si="33"/>
        <v/>
      </c>
      <c r="Y214" s="43" t="str">
        <f t="shared" si="34"/>
        <v/>
      </c>
      <c r="Z214" s="15"/>
      <c r="AD214" s="16" t="str">
        <f t="shared" si="36"/>
        <v>110</v>
      </c>
      <c r="AE214" s="28" t="str">
        <f t="shared" si="37"/>
        <v>SES/SVT</v>
      </c>
      <c r="AF214" s="3" t="str">
        <f t="shared" si="38"/>
        <v>SES</v>
      </c>
      <c r="AG214" s="3" t="str">
        <f t="shared" si="39"/>
        <v>SVT</v>
      </c>
    </row>
    <row r="215" spans="1:33" s="3" customFormat="1" x14ac:dyDescent="0.25">
      <c r="A215" s="1" t="str">
        <f>"109"</f>
        <v>109</v>
      </c>
      <c r="B215" s="2"/>
      <c r="C215" s="1" t="s">
        <v>15</v>
      </c>
      <c r="D215" s="1" t="s">
        <v>33</v>
      </c>
      <c r="E215" s="13" t="s">
        <v>18</v>
      </c>
      <c r="F215" s="13" t="s">
        <v>17</v>
      </c>
      <c r="G215" s="13" t="s">
        <v>23</v>
      </c>
      <c r="H215" s="4" t="s">
        <v>17</v>
      </c>
      <c r="I215" s="5"/>
      <c r="J215" s="6"/>
      <c r="K215" s="1"/>
      <c r="L215" s="1"/>
      <c r="M215" s="1"/>
      <c r="N215" s="1"/>
      <c r="O215" s="31"/>
      <c r="P215" s="52" t="s">
        <v>18</v>
      </c>
      <c r="Q215" s="53" t="s">
        <v>17</v>
      </c>
      <c r="R215" s="53" t="s">
        <v>23</v>
      </c>
      <c r="S215" s="54" t="s">
        <v>17</v>
      </c>
      <c r="T215" s="51" t="str">
        <f t="shared" si="35"/>
        <v>SES/SES</v>
      </c>
      <c r="U215" s="40">
        <f t="shared" si="30"/>
        <v>215</v>
      </c>
      <c r="V215" s="41" t="str">
        <f t="shared" si="31"/>
        <v/>
      </c>
      <c r="W215" s="42" t="str">
        <f t="shared" si="32"/>
        <v/>
      </c>
      <c r="X215" s="42" t="str">
        <f t="shared" si="33"/>
        <v/>
      </c>
      <c r="Y215" s="43" t="str">
        <f t="shared" si="34"/>
        <v/>
      </c>
      <c r="Z215" s="15"/>
      <c r="AD215" s="16" t="str">
        <f t="shared" si="36"/>
        <v>109</v>
      </c>
      <c r="AE215" s="28" t="str">
        <f t="shared" si="37"/>
        <v>SES/SES</v>
      </c>
      <c r="AF215" s="3" t="str">
        <f t="shared" si="38"/>
        <v>SES</v>
      </c>
      <c r="AG215" s="3" t="str">
        <f t="shared" si="39"/>
        <v>SES</v>
      </c>
    </row>
    <row r="216" spans="1:33" s="3" customFormat="1" x14ac:dyDescent="0.25">
      <c r="A216" s="1" t="str">
        <f>"105"</f>
        <v>105</v>
      </c>
      <c r="B216" s="2"/>
      <c r="C216" s="1" t="s">
        <v>15</v>
      </c>
      <c r="D216" s="1" t="s">
        <v>33</v>
      </c>
      <c r="E216" s="13" t="s">
        <v>23</v>
      </c>
      <c r="F216" s="13" t="s">
        <v>22</v>
      </c>
      <c r="G216" s="13" t="s">
        <v>18</v>
      </c>
      <c r="H216" s="4" t="s">
        <v>22</v>
      </c>
      <c r="I216" s="5"/>
      <c r="J216" s="6"/>
      <c r="K216" s="7"/>
      <c r="L216" s="1"/>
      <c r="M216" s="1" t="s">
        <v>53</v>
      </c>
      <c r="N216" s="1"/>
      <c r="O216" s="31"/>
      <c r="P216" s="52" t="s">
        <v>23</v>
      </c>
      <c r="Q216" s="53" t="s">
        <v>22</v>
      </c>
      <c r="R216" s="53" t="s">
        <v>18</v>
      </c>
      <c r="S216" s="54" t="s">
        <v>22</v>
      </c>
      <c r="T216" s="51" t="str">
        <f t="shared" si="35"/>
        <v>MATHS/PH-CH</v>
      </c>
      <c r="U216" s="40" t="str">
        <f t="shared" si="30"/>
        <v/>
      </c>
      <c r="V216" s="41" t="str">
        <f t="shared" si="31"/>
        <v/>
      </c>
      <c r="W216" s="42" t="str">
        <f t="shared" si="32"/>
        <v/>
      </c>
      <c r="X216" s="42" t="str">
        <f t="shared" si="33"/>
        <v/>
      </c>
      <c r="Y216" s="43" t="str">
        <f t="shared" si="34"/>
        <v/>
      </c>
      <c r="Z216" s="15"/>
      <c r="AD216" s="16" t="str">
        <f t="shared" si="36"/>
        <v>105</v>
      </c>
      <c r="AE216" s="28" t="str">
        <f t="shared" si="37"/>
        <v>MATHS/PH-CH</v>
      </c>
      <c r="AF216" s="3" t="str">
        <f t="shared" si="38"/>
        <v>MATHS</v>
      </c>
      <c r="AG216" s="3" t="str">
        <f t="shared" si="39"/>
        <v>PH-CH</v>
      </c>
    </row>
    <row r="217" spans="1:33" s="3" customFormat="1" x14ac:dyDescent="0.25">
      <c r="A217" s="1" t="str">
        <f>"105"</f>
        <v>105</v>
      </c>
      <c r="B217" s="2"/>
      <c r="C217" s="1" t="s">
        <v>15</v>
      </c>
      <c r="D217" s="1" t="s">
        <v>29</v>
      </c>
      <c r="E217" s="13" t="s">
        <v>23</v>
      </c>
      <c r="F217" s="13" t="s">
        <v>22</v>
      </c>
      <c r="G217" s="13" t="s">
        <v>18</v>
      </c>
      <c r="H217" s="4" t="s">
        <v>18</v>
      </c>
      <c r="I217" s="5"/>
      <c r="J217" s="6"/>
      <c r="K217" s="7"/>
      <c r="L217" s="1" t="s">
        <v>26</v>
      </c>
      <c r="M217" s="1"/>
      <c r="N217" s="1"/>
      <c r="O217" s="31"/>
      <c r="P217" s="52" t="s">
        <v>23</v>
      </c>
      <c r="Q217" s="53" t="s">
        <v>22</v>
      </c>
      <c r="R217" s="53" t="s">
        <v>18</v>
      </c>
      <c r="S217" s="54" t="s">
        <v>18</v>
      </c>
      <c r="T217" s="51" t="str">
        <f t="shared" si="35"/>
        <v>MATHS/PH-CH</v>
      </c>
      <c r="U217" s="40" t="str">
        <f t="shared" si="30"/>
        <v/>
      </c>
      <c r="V217" s="41" t="str">
        <f t="shared" si="31"/>
        <v/>
      </c>
      <c r="W217" s="42" t="str">
        <f t="shared" si="32"/>
        <v/>
      </c>
      <c r="X217" s="42" t="str">
        <f t="shared" si="33"/>
        <v/>
      </c>
      <c r="Y217" s="43" t="str">
        <f t="shared" si="34"/>
        <v/>
      </c>
      <c r="Z217" s="15"/>
      <c r="AD217" s="16" t="str">
        <f t="shared" si="36"/>
        <v>105</v>
      </c>
      <c r="AE217" s="28" t="str">
        <f t="shared" si="37"/>
        <v>MATHS/PH-CH</v>
      </c>
      <c r="AF217" s="3" t="str">
        <f t="shared" si="38"/>
        <v>MATHS</v>
      </c>
      <c r="AG217" s="3" t="str">
        <f t="shared" si="39"/>
        <v>PH-CH</v>
      </c>
    </row>
    <row r="218" spans="1:33" s="3" customFormat="1" x14ac:dyDescent="0.25">
      <c r="A218" s="1" t="str">
        <f>"102"</f>
        <v>102</v>
      </c>
      <c r="B218" s="2"/>
      <c r="C218" s="1" t="s">
        <v>15</v>
      </c>
      <c r="D218" s="1" t="s">
        <v>29</v>
      </c>
      <c r="E218" s="13" t="s">
        <v>24</v>
      </c>
      <c r="F218" s="13" t="s">
        <v>23</v>
      </c>
      <c r="G218" s="13" t="s">
        <v>22</v>
      </c>
      <c r="H218" s="4" t="s">
        <v>22</v>
      </c>
      <c r="I218" s="5"/>
      <c r="J218" s="6"/>
      <c r="K218" s="7"/>
      <c r="L218" s="1"/>
      <c r="M218" s="1" t="s">
        <v>37</v>
      </c>
      <c r="N218" s="1"/>
      <c r="O218" s="31"/>
      <c r="P218" s="52" t="s">
        <v>24</v>
      </c>
      <c r="Q218" s="53" t="s">
        <v>23</v>
      </c>
      <c r="R218" s="53" t="s">
        <v>22</v>
      </c>
      <c r="S218" s="54" t="s">
        <v>22</v>
      </c>
      <c r="T218" s="51" t="str">
        <f t="shared" si="35"/>
        <v>MATHS/SVT</v>
      </c>
      <c r="U218" s="40" t="str">
        <f t="shared" si="30"/>
        <v/>
      </c>
      <c r="V218" s="41" t="str">
        <f t="shared" si="31"/>
        <v/>
      </c>
      <c r="W218" s="42" t="str">
        <f t="shared" si="32"/>
        <v/>
      </c>
      <c r="X218" s="42" t="str">
        <f t="shared" si="33"/>
        <v/>
      </c>
      <c r="Y218" s="43" t="str">
        <f t="shared" si="34"/>
        <v/>
      </c>
      <c r="Z218" s="15"/>
      <c r="AD218" s="16" t="str">
        <f t="shared" si="36"/>
        <v>102</v>
      </c>
      <c r="AE218" s="28" t="str">
        <f t="shared" si="37"/>
        <v>MATHS/SVT</v>
      </c>
      <c r="AF218" s="3" t="str">
        <f t="shared" si="38"/>
        <v>MATHS</v>
      </c>
      <c r="AG218" s="3" t="str">
        <f t="shared" si="39"/>
        <v>SVT</v>
      </c>
    </row>
    <row r="219" spans="1:33" s="3" customFormat="1" x14ac:dyDescent="0.25">
      <c r="A219" s="1" t="str">
        <f>"108"</f>
        <v>108</v>
      </c>
      <c r="B219" s="2"/>
      <c r="C219" s="1" t="s">
        <v>15</v>
      </c>
      <c r="D219" s="1" t="s">
        <v>16</v>
      </c>
      <c r="E219" s="13" t="s">
        <v>24</v>
      </c>
      <c r="F219" s="13" t="s">
        <v>22</v>
      </c>
      <c r="G219" s="13" t="s">
        <v>23</v>
      </c>
      <c r="H219" s="4" t="s">
        <v>23</v>
      </c>
      <c r="I219" s="5"/>
      <c r="J219" s="6"/>
      <c r="K219" s="8" t="s">
        <v>28</v>
      </c>
      <c r="L219" s="1"/>
      <c r="M219" s="1" t="s">
        <v>53</v>
      </c>
      <c r="N219" s="1" t="s">
        <v>48</v>
      </c>
      <c r="O219" s="31"/>
      <c r="P219" s="52" t="s">
        <v>24</v>
      </c>
      <c r="Q219" s="53" t="s">
        <v>22</v>
      </c>
      <c r="R219" s="53" t="s">
        <v>23</v>
      </c>
      <c r="S219" s="54" t="s">
        <v>23</v>
      </c>
      <c r="T219" s="51" t="str">
        <f t="shared" si="35"/>
        <v>PH-CH/SVT</v>
      </c>
      <c r="U219" s="40" t="str">
        <f t="shared" si="30"/>
        <v/>
      </c>
      <c r="V219" s="41" t="str">
        <f t="shared" si="31"/>
        <v/>
      </c>
      <c r="W219" s="42" t="str">
        <f t="shared" si="32"/>
        <v/>
      </c>
      <c r="X219" s="42" t="str">
        <f t="shared" si="33"/>
        <v/>
      </c>
      <c r="Y219" s="43" t="str">
        <f t="shared" si="34"/>
        <v/>
      </c>
      <c r="Z219" s="15"/>
      <c r="AD219" s="16" t="str">
        <f t="shared" si="36"/>
        <v>108</v>
      </c>
      <c r="AE219" s="28" t="str">
        <f t="shared" si="37"/>
        <v>PH-CH/SVT</v>
      </c>
      <c r="AF219" s="3" t="str">
        <f t="shared" si="38"/>
        <v>PH-CH</v>
      </c>
      <c r="AG219" s="3" t="str">
        <f t="shared" si="39"/>
        <v>SVT</v>
      </c>
    </row>
    <row r="220" spans="1:33" s="3" customFormat="1" x14ac:dyDescent="0.25">
      <c r="A220" s="1" t="str">
        <f>"111"</f>
        <v>111</v>
      </c>
      <c r="B220" s="2"/>
      <c r="C220" s="1" t="s">
        <v>15</v>
      </c>
      <c r="D220" s="1" t="s">
        <v>29</v>
      </c>
      <c r="E220" s="13" t="s">
        <v>17</v>
      </c>
      <c r="F220" s="13" t="s">
        <v>18</v>
      </c>
      <c r="G220" s="13" t="s">
        <v>23</v>
      </c>
      <c r="H220" s="4" t="s">
        <v>23</v>
      </c>
      <c r="I220" s="5"/>
      <c r="J220" s="9"/>
      <c r="K220" s="8" t="s">
        <v>28</v>
      </c>
      <c r="L220" s="1"/>
      <c r="M220" s="1"/>
      <c r="N220" s="1"/>
      <c r="O220" s="31"/>
      <c r="P220" s="52" t="s">
        <v>17</v>
      </c>
      <c r="Q220" s="53" t="s">
        <v>18</v>
      </c>
      <c r="R220" s="53" t="s">
        <v>23</v>
      </c>
      <c r="S220" s="54" t="s">
        <v>23</v>
      </c>
      <c r="T220" s="51" t="str">
        <f t="shared" si="35"/>
        <v>HGGSP/SES</v>
      </c>
      <c r="U220" s="40" t="str">
        <f t="shared" si="30"/>
        <v/>
      </c>
      <c r="V220" s="41" t="str">
        <f t="shared" si="31"/>
        <v/>
      </c>
      <c r="W220" s="42" t="str">
        <f t="shared" si="32"/>
        <v/>
      </c>
      <c r="X220" s="42" t="str">
        <f t="shared" si="33"/>
        <v/>
      </c>
      <c r="Y220" s="43" t="str">
        <f t="shared" si="34"/>
        <v/>
      </c>
      <c r="Z220" s="15"/>
      <c r="AD220" s="16" t="str">
        <f t="shared" si="36"/>
        <v>111</v>
      </c>
      <c r="AE220" s="28" t="str">
        <f t="shared" si="37"/>
        <v>HGGSP/SES</v>
      </c>
      <c r="AF220" s="3" t="str">
        <f t="shared" si="38"/>
        <v>HGGSP</v>
      </c>
      <c r="AG220" s="3" t="str">
        <f t="shared" si="39"/>
        <v>SES</v>
      </c>
    </row>
    <row r="221" spans="1:33" s="3" customFormat="1" x14ac:dyDescent="0.25">
      <c r="A221" s="1" t="str">
        <f>"110"</f>
        <v>110</v>
      </c>
      <c r="B221" s="2"/>
      <c r="C221" s="1" t="s">
        <v>15</v>
      </c>
      <c r="D221" s="1" t="s">
        <v>29</v>
      </c>
      <c r="E221" s="13" t="s">
        <v>23</v>
      </c>
      <c r="F221" s="13" t="s">
        <v>22</v>
      </c>
      <c r="G221" s="13" t="s">
        <v>24</v>
      </c>
      <c r="H221" s="4" t="s">
        <v>24</v>
      </c>
      <c r="I221" s="5"/>
      <c r="J221" s="6"/>
      <c r="K221" s="7"/>
      <c r="L221" s="1" t="s">
        <v>26</v>
      </c>
      <c r="M221" s="1"/>
      <c r="N221" s="1" t="s">
        <v>48</v>
      </c>
      <c r="O221" s="31" t="s">
        <v>44</v>
      </c>
      <c r="P221" s="52" t="s">
        <v>23</v>
      </c>
      <c r="Q221" s="53" t="s">
        <v>22</v>
      </c>
      <c r="R221" s="53" t="s">
        <v>24</v>
      </c>
      <c r="S221" s="54" t="s">
        <v>24</v>
      </c>
      <c r="T221" s="51" t="str">
        <f t="shared" si="35"/>
        <v>MATHS/PH-CH</v>
      </c>
      <c r="U221" s="40" t="str">
        <f t="shared" si="30"/>
        <v/>
      </c>
      <c r="V221" s="41" t="str">
        <f t="shared" si="31"/>
        <v/>
      </c>
      <c r="W221" s="42" t="str">
        <f t="shared" si="32"/>
        <v/>
      </c>
      <c r="X221" s="42" t="str">
        <f t="shared" si="33"/>
        <v/>
      </c>
      <c r="Y221" s="43" t="str">
        <f t="shared" si="34"/>
        <v/>
      </c>
      <c r="Z221" s="15"/>
      <c r="AD221" s="16" t="str">
        <f t="shared" si="36"/>
        <v>110</v>
      </c>
      <c r="AE221" s="28" t="str">
        <f t="shared" si="37"/>
        <v>MATHS/PH-CH</v>
      </c>
      <c r="AF221" s="3" t="str">
        <f t="shared" si="38"/>
        <v>MATHS</v>
      </c>
      <c r="AG221" s="3" t="str">
        <f t="shared" si="39"/>
        <v>PH-CH</v>
      </c>
    </row>
    <row r="222" spans="1:33" s="3" customFormat="1" x14ac:dyDescent="0.25">
      <c r="A222" s="1" t="str">
        <f>"103"</f>
        <v>103</v>
      </c>
      <c r="B222" s="2"/>
      <c r="C222" s="1" t="s">
        <v>15</v>
      </c>
      <c r="D222" s="1" t="s">
        <v>33</v>
      </c>
      <c r="E222" s="13" t="s">
        <v>23</v>
      </c>
      <c r="F222" s="13" t="s">
        <v>18</v>
      </c>
      <c r="G222" s="13" t="s">
        <v>36</v>
      </c>
      <c r="H222" s="4" t="s">
        <v>23</v>
      </c>
      <c r="I222" s="5"/>
      <c r="K222" s="8" t="s">
        <v>28</v>
      </c>
      <c r="L222" s="1"/>
      <c r="M222" s="1"/>
      <c r="N222" s="1"/>
      <c r="O222" s="31" t="s">
        <v>43</v>
      </c>
      <c r="P222" s="52" t="s">
        <v>23</v>
      </c>
      <c r="Q222" s="53" t="s">
        <v>18</v>
      </c>
      <c r="R222" s="53" t="s">
        <v>36</v>
      </c>
      <c r="S222" s="54" t="s">
        <v>23</v>
      </c>
      <c r="T222" s="51" t="str">
        <f t="shared" si="35"/>
        <v>HIDA/SES</v>
      </c>
      <c r="U222" s="40" t="str">
        <f t="shared" si="30"/>
        <v/>
      </c>
      <c r="V222" s="41" t="str">
        <f t="shared" si="31"/>
        <v/>
      </c>
      <c r="W222" s="42" t="str">
        <f t="shared" si="32"/>
        <v/>
      </c>
      <c r="X222" s="42" t="str">
        <f t="shared" si="33"/>
        <v/>
      </c>
      <c r="Y222" s="43" t="str">
        <f t="shared" si="34"/>
        <v/>
      </c>
      <c r="Z222" s="15"/>
      <c r="AD222" s="16" t="str">
        <f t="shared" si="36"/>
        <v>103</v>
      </c>
      <c r="AE222" s="28" t="str">
        <f t="shared" si="37"/>
        <v>HIDA/SES</v>
      </c>
      <c r="AF222" s="3" t="str">
        <f t="shared" si="38"/>
        <v>HIDA</v>
      </c>
      <c r="AG222" s="3" t="str">
        <f t="shared" si="39"/>
        <v>SES</v>
      </c>
    </row>
    <row r="223" spans="1:33" s="3" customFormat="1" x14ac:dyDescent="0.25">
      <c r="A223" s="1" t="str">
        <f>"109"</f>
        <v>109</v>
      </c>
      <c r="B223" s="2"/>
      <c r="C223" s="1" t="s">
        <v>15</v>
      </c>
      <c r="D223" s="1" t="s">
        <v>33</v>
      </c>
      <c r="E223" s="13" t="s">
        <v>31</v>
      </c>
      <c r="F223" s="13" t="s">
        <v>19</v>
      </c>
      <c r="G223" s="13" t="s">
        <v>18</v>
      </c>
      <c r="H223" s="4" t="s">
        <v>18</v>
      </c>
      <c r="I223" s="5" t="s">
        <v>41</v>
      </c>
      <c r="J223" s="6"/>
      <c r="K223" s="1"/>
      <c r="L223" s="1"/>
      <c r="M223" s="1" t="s">
        <v>30</v>
      </c>
      <c r="N223" s="1"/>
      <c r="O223" s="31"/>
      <c r="P223" s="52" t="s">
        <v>31</v>
      </c>
      <c r="Q223" s="53" t="s">
        <v>19</v>
      </c>
      <c r="R223" s="53" t="s">
        <v>18</v>
      </c>
      <c r="S223" s="54" t="s">
        <v>18</v>
      </c>
      <c r="T223" s="51" t="str">
        <f t="shared" si="35"/>
        <v>AGL 8/HLPHI</v>
      </c>
      <c r="U223" s="40" t="str">
        <f t="shared" si="30"/>
        <v/>
      </c>
      <c r="V223" s="41" t="str">
        <f t="shared" si="31"/>
        <v/>
      </c>
      <c r="W223" s="42" t="str">
        <f t="shared" si="32"/>
        <v/>
      </c>
      <c r="X223" s="42" t="str">
        <f t="shared" si="33"/>
        <v/>
      </c>
      <c r="Y223" s="43" t="str">
        <f t="shared" si="34"/>
        <v/>
      </c>
      <c r="Z223" s="15"/>
      <c r="AD223" s="16" t="str">
        <f t="shared" si="36"/>
        <v>109</v>
      </c>
      <c r="AE223" s="28" t="str">
        <f t="shared" si="37"/>
        <v>AGL 8/HLPHI</v>
      </c>
      <c r="AF223" s="3" t="str">
        <f t="shared" si="38"/>
        <v>AGL 8</v>
      </c>
      <c r="AG223" s="3" t="str">
        <f t="shared" si="39"/>
        <v>HLPHI</v>
      </c>
    </row>
    <row r="224" spans="1:33" s="3" customFormat="1" x14ac:dyDescent="0.25">
      <c r="A224" s="1" t="str">
        <f>"104"</f>
        <v>104</v>
      </c>
      <c r="B224" s="2"/>
      <c r="C224" s="1" t="s">
        <v>15</v>
      </c>
      <c r="D224" s="1" t="s">
        <v>16</v>
      </c>
      <c r="E224" s="13" t="s">
        <v>30</v>
      </c>
      <c r="F224" s="13" t="s">
        <v>17</v>
      </c>
      <c r="G224" s="13" t="s">
        <v>23</v>
      </c>
      <c r="H224" s="4" t="s">
        <v>23</v>
      </c>
      <c r="I224" s="5"/>
      <c r="J224" s="6"/>
      <c r="K224" s="7"/>
      <c r="L224" s="1" t="s">
        <v>57</v>
      </c>
      <c r="M224" s="1"/>
      <c r="N224" s="1"/>
      <c r="O224" s="31"/>
      <c r="P224" s="52" t="s">
        <v>30</v>
      </c>
      <c r="Q224" s="53" t="s">
        <v>17</v>
      </c>
      <c r="R224" s="53" t="s">
        <v>23</v>
      </c>
      <c r="S224" s="54" t="s">
        <v>23</v>
      </c>
      <c r="T224" s="51" t="str">
        <f t="shared" si="35"/>
        <v>HGGSP/THEAT</v>
      </c>
      <c r="U224" s="40" t="str">
        <f t="shared" si="30"/>
        <v/>
      </c>
      <c r="V224" s="41" t="str">
        <f t="shared" si="31"/>
        <v/>
      </c>
      <c r="W224" s="42" t="str">
        <f t="shared" si="32"/>
        <v/>
      </c>
      <c r="X224" s="42" t="str">
        <f t="shared" si="33"/>
        <v/>
      </c>
      <c r="Y224" s="43" t="str">
        <f t="shared" si="34"/>
        <v/>
      </c>
      <c r="Z224" s="15"/>
      <c r="AD224" s="16" t="str">
        <f t="shared" si="36"/>
        <v>104</v>
      </c>
      <c r="AE224" s="28" t="str">
        <f t="shared" si="37"/>
        <v>HGGSP/THEAT</v>
      </c>
      <c r="AF224" s="3" t="str">
        <f t="shared" si="38"/>
        <v>HGGSP</v>
      </c>
      <c r="AG224" s="3" t="str">
        <f t="shared" si="39"/>
        <v>THEAT</v>
      </c>
    </row>
    <row r="225" spans="1:33" s="3" customFormat="1" x14ac:dyDescent="0.25">
      <c r="A225" s="1" t="str">
        <f>"107"</f>
        <v>107</v>
      </c>
      <c r="B225" s="2"/>
      <c r="C225" s="1" t="s">
        <v>15</v>
      </c>
      <c r="D225" s="1" t="s">
        <v>21</v>
      </c>
      <c r="E225" s="13" t="s">
        <v>23</v>
      </c>
      <c r="F225" s="13" t="s">
        <v>22</v>
      </c>
      <c r="G225" s="13" t="s">
        <v>24</v>
      </c>
      <c r="H225" s="4" t="s">
        <v>24</v>
      </c>
      <c r="I225" s="5"/>
      <c r="J225" s="6"/>
      <c r="K225" s="7"/>
      <c r="L225" s="1"/>
      <c r="M225" s="1" t="s">
        <v>30</v>
      </c>
      <c r="N225" s="1"/>
      <c r="O225" s="31"/>
      <c r="P225" s="52" t="s">
        <v>23</v>
      </c>
      <c r="Q225" s="53" t="s">
        <v>22</v>
      </c>
      <c r="R225" s="53" t="s">
        <v>24</v>
      </c>
      <c r="S225" s="54" t="s">
        <v>24</v>
      </c>
      <c r="T225" s="51" t="str">
        <f t="shared" si="35"/>
        <v>MATHS/PH-CH</v>
      </c>
      <c r="U225" s="40" t="str">
        <f t="shared" si="30"/>
        <v/>
      </c>
      <c r="V225" s="41" t="str">
        <f t="shared" si="31"/>
        <v/>
      </c>
      <c r="W225" s="42" t="str">
        <f t="shared" si="32"/>
        <v/>
      </c>
      <c r="X225" s="42" t="str">
        <f t="shared" si="33"/>
        <v/>
      </c>
      <c r="Y225" s="43" t="str">
        <f t="shared" si="34"/>
        <v/>
      </c>
      <c r="Z225" s="15"/>
      <c r="AD225" s="16" t="str">
        <f t="shared" si="36"/>
        <v>107</v>
      </c>
      <c r="AE225" s="28" t="str">
        <f t="shared" si="37"/>
        <v>MATHS/PH-CH</v>
      </c>
      <c r="AF225" s="3" t="str">
        <f t="shared" si="38"/>
        <v>MATHS</v>
      </c>
      <c r="AG225" s="3" t="str">
        <f t="shared" si="39"/>
        <v>PH-CH</v>
      </c>
    </row>
    <row r="226" spans="1:33" s="3" customFormat="1" x14ac:dyDescent="0.25">
      <c r="A226" s="1" t="str">
        <f>"109"</f>
        <v>109</v>
      </c>
      <c r="B226" s="2"/>
      <c r="C226" s="1" t="s">
        <v>15</v>
      </c>
      <c r="D226" s="1" t="s">
        <v>29</v>
      </c>
      <c r="E226" s="13" t="s">
        <v>31</v>
      </c>
      <c r="F226" s="13" t="s">
        <v>17</v>
      </c>
      <c r="G226" s="13" t="s">
        <v>18</v>
      </c>
      <c r="H226" s="4" t="s">
        <v>17</v>
      </c>
      <c r="I226" s="5" t="s">
        <v>41</v>
      </c>
      <c r="J226" s="6"/>
      <c r="K226" s="1"/>
      <c r="L226" s="1"/>
      <c r="M226" s="1" t="s">
        <v>58</v>
      </c>
      <c r="N226" s="1"/>
      <c r="O226" s="31"/>
      <c r="P226" s="52" t="s">
        <v>31</v>
      </c>
      <c r="Q226" s="53" t="s">
        <v>17</v>
      </c>
      <c r="R226" s="53" t="s">
        <v>18</v>
      </c>
      <c r="S226" s="54" t="s">
        <v>17</v>
      </c>
      <c r="T226" s="51" t="str">
        <f t="shared" si="35"/>
        <v>AGL 8/SVT</v>
      </c>
      <c r="U226" s="40" t="str">
        <f t="shared" si="30"/>
        <v/>
      </c>
      <c r="V226" s="41" t="str">
        <f t="shared" si="31"/>
        <v/>
      </c>
      <c r="W226" s="42" t="str">
        <f t="shared" si="32"/>
        <v/>
      </c>
      <c r="X226" s="42" t="str">
        <f t="shared" si="33"/>
        <v/>
      </c>
      <c r="Y226" s="43" t="str">
        <f t="shared" si="34"/>
        <v/>
      </c>
      <c r="Z226" s="15"/>
      <c r="AD226" s="16" t="str">
        <f t="shared" si="36"/>
        <v>109</v>
      </c>
      <c r="AE226" s="28" t="str">
        <f t="shared" si="37"/>
        <v>AGL 8/SVT</v>
      </c>
      <c r="AF226" s="3" t="str">
        <f t="shared" si="38"/>
        <v>AGL 8</v>
      </c>
      <c r="AG226" s="3" t="str">
        <f t="shared" si="39"/>
        <v>SVT</v>
      </c>
    </row>
    <row r="227" spans="1:33" s="3" customFormat="1" x14ac:dyDescent="0.25">
      <c r="A227" s="1" t="str">
        <f>"110"</f>
        <v>110</v>
      </c>
      <c r="B227" s="2"/>
      <c r="C227" s="1" t="s">
        <v>15</v>
      </c>
      <c r="D227" s="1" t="s">
        <v>16</v>
      </c>
      <c r="E227" s="13" t="s">
        <v>24</v>
      </c>
      <c r="F227" s="13" t="s">
        <v>19</v>
      </c>
      <c r="G227" s="13" t="s">
        <v>17</v>
      </c>
      <c r="H227" s="4" t="s">
        <v>24</v>
      </c>
      <c r="I227" s="5"/>
      <c r="J227" s="6"/>
      <c r="K227" s="7"/>
      <c r="L227" s="1"/>
      <c r="M227" s="1" t="s">
        <v>30</v>
      </c>
      <c r="N227" s="1"/>
      <c r="O227" s="31"/>
      <c r="P227" s="52" t="s">
        <v>24</v>
      </c>
      <c r="Q227" s="53" t="s">
        <v>19</v>
      </c>
      <c r="R227" s="53" t="s">
        <v>17</v>
      </c>
      <c r="S227" s="54" t="s">
        <v>24</v>
      </c>
      <c r="T227" s="51" t="str">
        <f t="shared" si="35"/>
        <v>HGGSP/HLPHI</v>
      </c>
      <c r="U227" s="40" t="str">
        <f t="shared" si="30"/>
        <v/>
      </c>
      <c r="V227" s="41" t="str">
        <f t="shared" si="31"/>
        <v/>
      </c>
      <c r="W227" s="42" t="str">
        <f t="shared" si="32"/>
        <v/>
      </c>
      <c r="X227" s="42" t="str">
        <f t="shared" si="33"/>
        <v/>
      </c>
      <c r="Y227" s="43" t="str">
        <f t="shared" si="34"/>
        <v/>
      </c>
      <c r="Z227" s="15"/>
      <c r="AD227" s="16" t="str">
        <f t="shared" si="36"/>
        <v>110</v>
      </c>
      <c r="AE227" s="28" t="str">
        <f t="shared" si="37"/>
        <v>HGGSP/HLPHI</v>
      </c>
      <c r="AF227" s="3" t="str">
        <f t="shared" si="38"/>
        <v>HGGSP</v>
      </c>
      <c r="AG227" s="3" t="str">
        <f t="shared" si="39"/>
        <v>HLPHI</v>
      </c>
    </row>
    <row r="228" spans="1:33" s="3" customFormat="1" x14ac:dyDescent="0.25">
      <c r="A228" s="1" t="str">
        <f>"110"</f>
        <v>110</v>
      </c>
      <c r="B228" s="2"/>
      <c r="C228" s="1" t="s">
        <v>15</v>
      </c>
      <c r="D228" s="1" t="s">
        <v>16</v>
      </c>
      <c r="E228" s="13" t="s">
        <v>22</v>
      </c>
      <c r="F228" s="13" t="s">
        <v>23</v>
      </c>
      <c r="G228" s="13" t="s">
        <v>24</v>
      </c>
      <c r="H228" s="4" t="s">
        <v>24</v>
      </c>
      <c r="I228" s="5"/>
      <c r="J228" s="6" t="s">
        <v>25</v>
      </c>
      <c r="K228" s="7"/>
      <c r="L228" s="1" t="s">
        <v>26</v>
      </c>
      <c r="M228" s="1"/>
      <c r="N228" s="1"/>
      <c r="O228" s="31"/>
      <c r="P228" s="52" t="s">
        <v>22</v>
      </c>
      <c r="Q228" s="53" t="s">
        <v>23</v>
      </c>
      <c r="R228" s="53" t="s">
        <v>24</v>
      </c>
      <c r="S228" s="54" t="s">
        <v>24</v>
      </c>
      <c r="T228" s="51" t="str">
        <f t="shared" si="35"/>
        <v>MATHS/PH-CH</v>
      </c>
      <c r="U228" s="40" t="str">
        <f t="shared" si="30"/>
        <v/>
      </c>
      <c r="V228" s="41" t="str">
        <f t="shared" si="31"/>
        <v/>
      </c>
      <c r="W228" s="42" t="str">
        <f t="shared" si="32"/>
        <v/>
      </c>
      <c r="X228" s="42" t="str">
        <f t="shared" si="33"/>
        <v/>
      </c>
      <c r="Y228" s="43" t="str">
        <f t="shared" si="34"/>
        <v/>
      </c>
      <c r="Z228" s="15"/>
      <c r="AD228" s="16" t="str">
        <f t="shared" si="36"/>
        <v>110</v>
      </c>
      <c r="AE228" s="28" t="str">
        <f t="shared" si="37"/>
        <v>MATHS/PH-CH</v>
      </c>
      <c r="AF228" s="3" t="str">
        <f t="shared" si="38"/>
        <v>MATHS</v>
      </c>
      <c r="AG228" s="3" t="str">
        <f t="shared" si="39"/>
        <v>PH-CH</v>
      </c>
    </row>
    <row r="229" spans="1:33" s="3" customFormat="1" x14ac:dyDescent="0.25">
      <c r="A229" s="1" t="str">
        <f>"103"</f>
        <v>103</v>
      </c>
      <c r="B229" s="2"/>
      <c r="C229" s="1" t="s">
        <v>15</v>
      </c>
      <c r="D229" s="1" t="s">
        <v>29</v>
      </c>
      <c r="E229" s="13" t="s">
        <v>36</v>
      </c>
      <c r="F229" s="13" t="s">
        <v>19</v>
      </c>
      <c r="G229" s="13" t="s">
        <v>31</v>
      </c>
      <c r="H229" s="4" t="s">
        <v>19</v>
      </c>
      <c r="I229" s="5" t="s">
        <v>41</v>
      </c>
      <c r="K229" s="1"/>
      <c r="L229" s="1"/>
      <c r="M229" s="1"/>
      <c r="N229" s="1"/>
      <c r="O229" s="31"/>
      <c r="P229" s="52" t="s">
        <v>36</v>
      </c>
      <c r="Q229" s="53" t="s">
        <v>19</v>
      </c>
      <c r="R229" s="53" t="s">
        <v>31</v>
      </c>
      <c r="S229" s="54" t="s">
        <v>19</v>
      </c>
      <c r="T229" s="51" t="str">
        <f t="shared" si="35"/>
        <v>SVT/HIDA</v>
      </c>
      <c r="U229" s="40">
        <f t="shared" si="30"/>
        <v>229</v>
      </c>
      <c r="V229" s="41" t="str">
        <f t="shared" si="31"/>
        <v/>
      </c>
      <c r="W229" s="42" t="str">
        <f t="shared" si="32"/>
        <v/>
      </c>
      <c r="X229" s="42" t="str">
        <f t="shared" si="33"/>
        <v/>
      </c>
      <c r="Y229" s="43" t="str">
        <f t="shared" si="34"/>
        <v/>
      </c>
      <c r="Z229" s="15"/>
      <c r="AD229" s="16" t="str">
        <f t="shared" si="36"/>
        <v>103</v>
      </c>
      <c r="AE229" s="28" t="str">
        <f t="shared" si="37"/>
        <v>SVT/HIDA</v>
      </c>
      <c r="AF229" s="3" t="str">
        <f t="shared" si="38"/>
        <v>SVT</v>
      </c>
      <c r="AG229" s="3" t="str">
        <f t="shared" si="39"/>
        <v>HIDA</v>
      </c>
    </row>
    <row r="230" spans="1:33" s="3" customFormat="1" x14ac:dyDescent="0.25">
      <c r="A230" s="1" t="str">
        <f>"102"</f>
        <v>102</v>
      </c>
      <c r="B230" s="2"/>
      <c r="C230" s="1" t="s">
        <v>15</v>
      </c>
      <c r="D230" s="1" t="s">
        <v>33</v>
      </c>
      <c r="E230" s="13" t="s">
        <v>23</v>
      </c>
      <c r="F230" s="13" t="s">
        <v>22</v>
      </c>
      <c r="G230" s="13" t="s">
        <v>24</v>
      </c>
      <c r="H230" s="4" t="s">
        <v>24</v>
      </c>
      <c r="I230" s="5"/>
      <c r="J230" s="6" t="s">
        <v>25</v>
      </c>
      <c r="K230" s="7"/>
      <c r="L230" s="1"/>
      <c r="M230" s="1"/>
      <c r="N230" s="1"/>
      <c r="O230" s="31" t="s">
        <v>44</v>
      </c>
      <c r="P230" s="52" t="s">
        <v>23</v>
      </c>
      <c r="Q230" s="53" t="s">
        <v>22</v>
      </c>
      <c r="R230" s="53" t="s">
        <v>24</v>
      </c>
      <c r="S230" s="54" t="s">
        <v>24</v>
      </c>
      <c r="T230" s="51" t="str">
        <f t="shared" si="35"/>
        <v>MATHS/PH-CH</v>
      </c>
      <c r="U230" s="40" t="str">
        <f t="shared" si="30"/>
        <v/>
      </c>
      <c r="V230" s="41" t="str">
        <f t="shared" si="31"/>
        <v/>
      </c>
      <c r="W230" s="42" t="str">
        <f t="shared" si="32"/>
        <v/>
      </c>
      <c r="X230" s="42" t="str">
        <f t="shared" si="33"/>
        <v/>
      </c>
      <c r="Y230" s="43" t="str">
        <f t="shared" si="34"/>
        <v/>
      </c>
      <c r="Z230" s="15"/>
      <c r="AD230" s="16" t="str">
        <f t="shared" si="36"/>
        <v>102</v>
      </c>
      <c r="AE230" s="28" t="str">
        <f t="shared" si="37"/>
        <v>MATHS/PH-CH</v>
      </c>
      <c r="AF230" s="3" t="str">
        <f t="shared" si="38"/>
        <v>MATHS</v>
      </c>
      <c r="AG230" s="3" t="str">
        <f t="shared" si="39"/>
        <v>PH-CH</v>
      </c>
    </row>
    <row r="231" spans="1:33" s="3" customFormat="1" x14ac:dyDescent="0.25">
      <c r="A231" s="1" t="str">
        <f>"104"</f>
        <v>104</v>
      </c>
      <c r="B231" s="2"/>
      <c r="C231" s="1" t="s">
        <v>15</v>
      </c>
      <c r="D231" s="1" t="s">
        <v>29</v>
      </c>
      <c r="E231" s="13" t="s">
        <v>17</v>
      </c>
      <c r="F231" s="13" t="s">
        <v>18</v>
      </c>
      <c r="G231" s="13" t="s">
        <v>24</v>
      </c>
      <c r="H231" s="4" t="s">
        <v>24</v>
      </c>
      <c r="I231" s="5"/>
      <c r="J231" s="6"/>
      <c r="K231" s="7"/>
      <c r="L231" s="1"/>
      <c r="M231" s="1"/>
      <c r="N231" s="1"/>
      <c r="O231" s="31"/>
      <c r="P231" s="52" t="s">
        <v>17</v>
      </c>
      <c r="Q231" s="53" t="s">
        <v>18</v>
      </c>
      <c r="R231" s="53" t="s">
        <v>24</v>
      </c>
      <c r="S231" s="54" t="s">
        <v>24</v>
      </c>
      <c r="T231" s="51" t="str">
        <f t="shared" si="35"/>
        <v>HGGSP/SES</v>
      </c>
      <c r="U231" s="40" t="str">
        <f t="shared" si="30"/>
        <v/>
      </c>
      <c r="V231" s="41" t="str">
        <f t="shared" si="31"/>
        <v/>
      </c>
      <c r="W231" s="42" t="str">
        <f t="shared" si="32"/>
        <v/>
      </c>
      <c r="X231" s="42" t="str">
        <f t="shared" si="33"/>
        <v/>
      </c>
      <c r="Y231" s="43" t="str">
        <f t="shared" si="34"/>
        <v/>
      </c>
      <c r="Z231" s="15"/>
      <c r="AD231" s="16" t="str">
        <f t="shared" si="36"/>
        <v>104</v>
      </c>
      <c r="AE231" s="28" t="str">
        <f t="shared" si="37"/>
        <v>HGGSP/SES</v>
      </c>
      <c r="AF231" s="3" t="str">
        <f t="shared" si="38"/>
        <v>HGGSP</v>
      </c>
      <c r="AG231" s="3" t="str">
        <f t="shared" si="39"/>
        <v>SES</v>
      </c>
    </row>
    <row r="232" spans="1:33" s="3" customFormat="1" x14ac:dyDescent="0.25">
      <c r="A232" s="1" t="str">
        <f>"101"</f>
        <v>101</v>
      </c>
      <c r="B232" s="2"/>
      <c r="C232" s="1" t="s">
        <v>15</v>
      </c>
      <c r="D232" s="1" t="s">
        <v>16</v>
      </c>
      <c r="E232" s="13" t="s">
        <v>31</v>
      </c>
      <c r="F232" s="13" t="s">
        <v>23</v>
      </c>
      <c r="G232" s="13" t="s">
        <v>18</v>
      </c>
      <c r="H232" s="4" t="s">
        <v>31</v>
      </c>
      <c r="I232" s="5"/>
      <c r="J232" s="6"/>
      <c r="K232" s="7"/>
      <c r="L232" s="1"/>
      <c r="M232" s="1"/>
      <c r="N232" s="1"/>
      <c r="O232" s="31"/>
      <c r="P232" s="52" t="s">
        <v>31</v>
      </c>
      <c r="Q232" s="53" t="s">
        <v>23</v>
      </c>
      <c r="R232" s="53" t="s">
        <v>18</v>
      </c>
      <c r="S232" s="54" t="s">
        <v>31</v>
      </c>
      <c r="T232" s="51" t="str">
        <f t="shared" si="35"/>
        <v>MATHS/SES</v>
      </c>
      <c r="U232" s="40" t="str">
        <f t="shared" si="30"/>
        <v/>
      </c>
      <c r="V232" s="41" t="str">
        <f t="shared" si="31"/>
        <v/>
      </c>
      <c r="W232" s="42" t="str">
        <f t="shared" si="32"/>
        <v/>
      </c>
      <c r="X232" s="42" t="str">
        <f t="shared" si="33"/>
        <v/>
      </c>
      <c r="Y232" s="43" t="str">
        <f t="shared" si="34"/>
        <v/>
      </c>
      <c r="Z232" s="15"/>
      <c r="AD232" s="16" t="str">
        <f t="shared" si="36"/>
        <v>101</v>
      </c>
      <c r="AE232" s="28" t="str">
        <f t="shared" si="37"/>
        <v>MATHS/SES</v>
      </c>
      <c r="AF232" s="3" t="str">
        <f t="shared" si="38"/>
        <v>MATHS</v>
      </c>
      <c r="AG232" s="3" t="str">
        <f t="shared" si="39"/>
        <v>SES</v>
      </c>
    </row>
    <row r="233" spans="1:33" s="3" customFormat="1" x14ac:dyDescent="0.25">
      <c r="A233" s="1" t="str">
        <f>"108"</f>
        <v>108</v>
      </c>
      <c r="B233" s="2"/>
      <c r="C233" s="1" t="s">
        <v>15</v>
      </c>
      <c r="D233" s="1" t="s">
        <v>16</v>
      </c>
      <c r="E233" s="13" t="s">
        <v>23</v>
      </c>
      <c r="F233" s="13" t="s">
        <v>22</v>
      </c>
      <c r="G233" s="13" t="s">
        <v>24</v>
      </c>
      <c r="H233" s="4" t="s">
        <v>24</v>
      </c>
      <c r="I233" s="5"/>
      <c r="J233" s="6"/>
      <c r="K233" s="7"/>
      <c r="L233" s="1"/>
      <c r="M233" s="1" t="s">
        <v>53</v>
      </c>
      <c r="N233" s="1" t="s">
        <v>48</v>
      </c>
      <c r="O233" s="31"/>
      <c r="P233" s="52" t="s">
        <v>23</v>
      </c>
      <c r="Q233" s="53" t="s">
        <v>22</v>
      </c>
      <c r="R233" s="53" t="s">
        <v>24</v>
      </c>
      <c r="S233" s="54" t="s">
        <v>24</v>
      </c>
      <c r="T233" s="51" t="str">
        <f t="shared" si="35"/>
        <v>MATHS/PH-CH</v>
      </c>
      <c r="U233" s="40" t="str">
        <f t="shared" si="30"/>
        <v/>
      </c>
      <c r="V233" s="41" t="str">
        <f t="shared" si="31"/>
        <v/>
      </c>
      <c r="W233" s="42" t="str">
        <f t="shared" si="32"/>
        <v/>
      </c>
      <c r="X233" s="42" t="str">
        <f t="shared" si="33"/>
        <v/>
      </c>
      <c r="Y233" s="43" t="str">
        <f t="shared" si="34"/>
        <v/>
      </c>
      <c r="Z233" s="15"/>
      <c r="AD233" s="16" t="str">
        <f t="shared" si="36"/>
        <v>108</v>
      </c>
      <c r="AE233" s="28" t="str">
        <f t="shared" si="37"/>
        <v>MATHS/PH-CH</v>
      </c>
      <c r="AF233" s="3" t="str">
        <f t="shared" si="38"/>
        <v>MATHS</v>
      </c>
      <c r="AG233" s="3" t="str">
        <f t="shared" si="39"/>
        <v>PH-CH</v>
      </c>
    </row>
    <row r="234" spans="1:33" s="3" customFormat="1" x14ac:dyDescent="0.25">
      <c r="A234" s="1" t="str">
        <f>"104"</f>
        <v>104</v>
      </c>
      <c r="B234" s="2"/>
      <c r="C234" s="1" t="s">
        <v>15</v>
      </c>
      <c r="D234" s="1" t="s">
        <v>16</v>
      </c>
      <c r="E234" s="13" t="s">
        <v>30</v>
      </c>
      <c r="F234" s="13" t="s">
        <v>17</v>
      </c>
      <c r="G234" s="13" t="s">
        <v>19</v>
      </c>
      <c r="H234" s="4" t="s">
        <v>17</v>
      </c>
      <c r="I234" s="5"/>
      <c r="J234" s="6"/>
      <c r="K234" s="7"/>
      <c r="L234" s="1"/>
      <c r="M234" s="1"/>
      <c r="N234" s="1"/>
      <c r="O234" s="31" t="s">
        <v>74</v>
      </c>
      <c r="P234" s="52" t="s">
        <v>30</v>
      </c>
      <c r="Q234" s="53" t="s">
        <v>17</v>
      </c>
      <c r="R234" s="53" t="s">
        <v>19</v>
      </c>
      <c r="S234" s="54" t="s">
        <v>17</v>
      </c>
      <c r="T234" s="51" t="str">
        <f t="shared" si="35"/>
        <v>MATHS/THEAT</v>
      </c>
      <c r="U234" s="40" t="str">
        <f t="shared" si="30"/>
        <v/>
      </c>
      <c r="V234" s="41" t="str">
        <f t="shared" si="31"/>
        <v/>
      </c>
      <c r="W234" s="42" t="str">
        <f t="shared" si="32"/>
        <v/>
      </c>
      <c r="X234" s="42" t="str">
        <f t="shared" si="33"/>
        <v/>
      </c>
      <c r="Y234" s="43" t="str">
        <f t="shared" si="34"/>
        <v/>
      </c>
      <c r="Z234" s="15"/>
      <c r="AD234" s="16" t="str">
        <f t="shared" si="36"/>
        <v>104</v>
      </c>
      <c r="AE234" s="28" t="str">
        <f t="shared" si="37"/>
        <v>MATHS/THEAT</v>
      </c>
      <c r="AF234" s="3" t="str">
        <f t="shared" si="38"/>
        <v>MATHS</v>
      </c>
      <c r="AG234" s="3" t="str">
        <f t="shared" si="39"/>
        <v>THEAT</v>
      </c>
    </row>
    <row r="235" spans="1:33" s="3" customFormat="1" x14ac:dyDescent="0.25">
      <c r="A235" s="1" t="str">
        <f>"101"</f>
        <v>101</v>
      </c>
      <c r="B235" s="2"/>
      <c r="C235" s="1" t="s">
        <v>15</v>
      </c>
      <c r="D235" s="1" t="s">
        <v>29</v>
      </c>
      <c r="E235" s="13" t="s">
        <v>18</v>
      </c>
      <c r="F235" s="13" t="s">
        <v>31</v>
      </c>
      <c r="G235" s="13" t="s">
        <v>22</v>
      </c>
      <c r="H235" s="4" t="s">
        <v>22</v>
      </c>
      <c r="I235" s="5" t="s">
        <v>41</v>
      </c>
      <c r="J235" s="6"/>
      <c r="K235" s="7"/>
      <c r="L235" s="1"/>
      <c r="M235" s="1"/>
      <c r="N235" s="1"/>
      <c r="O235" s="31"/>
      <c r="P235" s="52" t="s">
        <v>18</v>
      </c>
      <c r="Q235" s="53" t="s">
        <v>31</v>
      </c>
      <c r="R235" s="53" t="s">
        <v>22</v>
      </c>
      <c r="S235" s="54" t="s">
        <v>22</v>
      </c>
      <c r="T235" s="51" t="str">
        <f t="shared" si="35"/>
        <v>AGL 8/SES</v>
      </c>
      <c r="U235" s="40" t="str">
        <f t="shared" si="30"/>
        <v/>
      </c>
      <c r="V235" s="41" t="str">
        <f t="shared" si="31"/>
        <v/>
      </c>
      <c r="W235" s="42" t="str">
        <f t="shared" si="32"/>
        <v/>
      </c>
      <c r="X235" s="42" t="str">
        <f t="shared" si="33"/>
        <v/>
      </c>
      <c r="Y235" s="43" t="str">
        <f t="shared" si="34"/>
        <v/>
      </c>
      <c r="Z235" s="15"/>
      <c r="AD235" s="16" t="str">
        <f t="shared" si="36"/>
        <v>101</v>
      </c>
      <c r="AE235" s="28" t="str">
        <f t="shared" si="37"/>
        <v>AGL 8/SES</v>
      </c>
      <c r="AF235" s="3" t="str">
        <f t="shared" si="38"/>
        <v>AGL 8</v>
      </c>
      <c r="AG235" s="3" t="str">
        <f t="shared" si="39"/>
        <v>SES</v>
      </c>
    </row>
    <row r="236" spans="1:33" s="3" customFormat="1" x14ac:dyDescent="0.25">
      <c r="A236" s="1" t="str">
        <f>"107"</f>
        <v>107</v>
      </c>
      <c r="B236" s="2"/>
      <c r="C236" s="1" t="s">
        <v>15</v>
      </c>
      <c r="D236" s="1" t="s">
        <v>33</v>
      </c>
      <c r="E236" s="13" t="s">
        <v>24</v>
      </c>
      <c r="F236" s="13" t="s">
        <v>22</v>
      </c>
      <c r="G236" s="13" t="s">
        <v>23</v>
      </c>
      <c r="H236" s="4" t="s">
        <v>23</v>
      </c>
      <c r="I236" s="5"/>
      <c r="J236" s="6"/>
      <c r="K236" s="7"/>
      <c r="L236" s="1"/>
      <c r="M236" s="1"/>
      <c r="N236" s="1"/>
      <c r="O236" s="31"/>
      <c r="P236" s="52" t="s">
        <v>24</v>
      </c>
      <c r="Q236" s="53" t="s">
        <v>22</v>
      </c>
      <c r="R236" s="53" t="s">
        <v>23</v>
      </c>
      <c r="S236" s="54" t="s">
        <v>23</v>
      </c>
      <c r="T236" s="51" t="str">
        <f t="shared" si="35"/>
        <v>PH-CH/SVT</v>
      </c>
      <c r="U236" s="40" t="str">
        <f t="shared" si="30"/>
        <v/>
      </c>
      <c r="V236" s="41" t="str">
        <f t="shared" si="31"/>
        <v/>
      </c>
      <c r="W236" s="42" t="str">
        <f t="shared" si="32"/>
        <v/>
      </c>
      <c r="X236" s="42" t="str">
        <f t="shared" si="33"/>
        <v/>
      </c>
      <c r="Y236" s="43" t="str">
        <f t="shared" si="34"/>
        <v/>
      </c>
      <c r="Z236" s="15"/>
      <c r="AD236" s="16" t="str">
        <f t="shared" si="36"/>
        <v>107</v>
      </c>
      <c r="AE236" s="28" t="str">
        <f t="shared" si="37"/>
        <v>PH-CH/SVT</v>
      </c>
      <c r="AF236" s="3" t="str">
        <f t="shared" si="38"/>
        <v>PH-CH</v>
      </c>
      <c r="AG236" s="3" t="str">
        <f t="shared" si="39"/>
        <v>SVT</v>
      </c>
    </row>
    <row r="237" spans="1:33" s="3" customFormat="1" x14ac:dyDescent="0.25">
      <c r="A237" s="1" t="str">
        <f>"109"</f>
        <v>109</v>
      </c>
      <c r="B237" s="2"/>
      <c r="C237" s="1" t="s">
        <v>15</v>
      </c>
      <c r="D237" s="1" t="s">
        <v>29</v>
      </c>
      <c r="E237" s="13" t="s">
        <v>17</v>
      </c>
      <c r="F237" s="13" t="s">
        <v>18</v>
      </c>
      <c r="G237" s="13" t="s">
        <v>31</v>
      </c>
      <c r="H237" s="4" t="s">
        <v>31</v>
      </c>
      <c r="I237" s="5"/>
      <c r="J237" s="6"/>
      <c r="K237" s="1"/>
      <c r="L237" s="1"/>
      <c r="M237" s="1"/>
      <c r="N237" s="1"/>
      <c r="O237" s="31"/>
      <c r="P237" s="52" t="s">
        <v>17</v>
      </c>
      <c r="Q237" s="53" t="s">
        <v>18</v>
      </c>
      <c r="R237" s="53" t="s">
        <v>31</v>
      </c>
      <c r="S237" s="54" t="s">
        <v>31</v>
      </c>
      <c r="T237" s="51" t="str">
        <f t="shared" si="35"/>
        <v>HGGSP/SES</v>
      </c>
      <c r="U237" s="40" t="str">
        <f t="shared" si="30"/>
        <v/>
      </c>
      <c r="V237" s="41" t="str">
        <f t="shared" si="31"/>
        <v/>
      </c>
      <c r="W237" s="42" t="str">
        <f t="shared" si="32"/>
        <v/>
      </c>
      <c r="X237" s="42" t="str">
        <f t="shared" si="33"/>
        <v/>
      </c>
      <c r="Y237" s="43" t="str">
        <f t="shared" si="34"/>
        <v/>
      </c>
      <c r="Z237" s="15"/>
      <c r="AD237" s="16" t="str">
        <f t="shared" si="36"/>
        <v>109</v>
      </c>
      <c r="AE237" s="28" t="str">
        <f t="shared" si="37"/>
        <v>HGGSP/SES</v>
      </c>
      <c r="AF237" s="3" t="str">
        <f t="shared" si="38"/>
        <v>HGGSP</v>
      </c>
      <c r="AG237" s="3" t="str">
        <f t="shared" si="39"/>
        <v>SES</v>
      </c>
    </row>
    <row r="238" spans="1:33" s="3" customFormat="1" x14ac:dyDescent="0.25">
      <c r="A238" s="1" t="str">
        <f>"103"</f>
        <v>103</v>
      </c>
      <c r="B238" s="2"/>
      <c r="C238" s="1" t="s">
        <v>15</v>
      </c>
      <c r="D238" s="1" t="s">
        <v>16</v>
      </c>
      <c r="E238" s="13" t="s">
        <v>36</v>
      </c>
      <c r="F238" s="13" t="s">
        <v>17</v>
      </c>
      <c r="G238" s="13" t="s">
        <v>24</v>
      </c>
      <c r="H238" s="4" t="s">
        <v>24</v>
      </c>
      <c r="I238" s="5"/>
      <c r="K238" s="1"/>
      <c r="L238" s="1" t="s">
        <v>26</v>
      </c>
      <c r="M238" s="1"/>
      <c r="N238" s="1"/>
      <c r="O238" s="31" t="s">
        <v>75</v>
      </c>
      <c r="P238" s="52" t="s">
        <v>36</v>
      </c>
      <c r="Q238" s="53" t="s">
        <v>17</v>
      </c>
      <c r="R238" s="53" t="s">
        <v>24</v>
      </c>
      <c r="S238" s="54" t="s">
        <v>24</v>
      </c>
      <c r="T238" s="51" t="str">
        <f t="shared" si="35"/>
        <v>HGGSP/HIDA</v>
      </c>
      <c r="U238" s="40" t="str">
        <f t="shared" si="30"/>
        <v/>
      </c>
      <c r="V238" s="41" t="str">
        <f t="shared" si="31"/>
        <v/>
      </c>
      <c r="W238" s="42" t="str">
        <f t="shared" si="32"/>
        <v/>
      </c>
      <c r="X238" s="42" t="str">
        <f t="shared" si="33"/>
        <v/>
      </c>
      <c r="Y238" s="43" t="str">
        <f t="shared" si="34"/>
        <v/>
      </c>
      <c r="Z238" s="15"/>
      <c r="AD238" s="16" t="str">
        <f t="shared" si="36"/>
        <v>103</v>
      </c>
      <c r="AE238" s="28" t="str">
        <f t="shared" si="37"/>
        <v>HGGSP/HIDA</v>
      </c>
      <c r="AF238" s="3" t="str">
        <f t="shared" si="38"/>
        <v>HGGSP</v>
      </c>
      <c r="AG238" s="3" t="str">
        <f t="shared" si="39"/>
        <v>HIDA</v>
      </c>
    </row>
    <row r="239" spans="1:33" s="3" customFormat="1" x14ac:dyDescent="0.25">
      <c r="A239" s="1" t="str">
        <f>"104"</f>
        <v>104</v>
      </c>
      <c r="B239" s="2"/>
      <c r="C239" s="1" t="s">
        <v>15</v>
      </c>
      <c r="D239" s="1" t="s">
        <v>29</v>
      </c>
      <c r="E239" s="13" t="s">
        <v>30</v>
      </c>
      <c r="F239" s="13" t="s">
        <v>19</v>
      </c>
      <c r="G239" s="13" t="s">
        <v>17</v>
      </c>
      <c r="H239" s="4" t="s">
        <v>17</v>
      </c>
      <c r="I239" s="5"/>
      <c r="J239" s="6"/>
      <c r="K239" s="7"/>
      <c r="L239" s="1"/>
      <c r="M239" s="1" t="s">
        <v>53</v>
      </c>
      <c r="N239" s="1" t="s">
        <v>48</v>
      </c>
      <c r="O239" s="31"/>
      <c r="P239" s="52" t="s">
        <v>30</v>
      </c>
      <c r="Q239" s="53" t="s">
        <v>19</v>
      </c>
      <c r="R239" s="53" t="s">
        <v>17</v>
      </c>
      <c r="S239" s="54" t="s">
        <v>17</v>
      </c>
      <c r="T239" s="51" t="str">
        <f t="shared" si="35"/>
        <v>HLPHI/THEAT</v>
      </c>
      <c r="U239" s="40" t="str">
        <f t="shared" si="30"/>
        <v/>
      </c>
      <c r="V239" s="41" t="str">
        <f t="shared" si="31"/>
        <v/>
      </c>
      <c r="W239" s="42" t="str">
        <f t="shared" si="32"/>
        <v/>
      </c>
      <c r="X239" s="42" t="str">
        <f t="shared" si="33"/>
        <v/>
      </c>
      <c r="Y239" s="43" t="str">
        <f t="shared" si="34"/>
        <v/>
      </c>
      <c r="Z239" s="15"/>
      <c r="AD239" s="16" t="str">
        <f t="shared" si="36"/>
        <v>104</v>
      </c>
      <c r="AE239" s="28" t="str">
        <f t="shared" si="37"/>
        <v>HLPHI/THEAT</v>
      </c>
      <c r="AF239" s="3" t="str">
        <f t="shared" si="38"/>
        <v>HLPHI</v>
      </c>
      <c r="AG239" s="3" t="str">
        <f t="shared" si="39"/>
        <v>THEAT</v>
      </c>
    </row>
    <row r="240" spans="1:33" s="3" customFormat="1" x14ac:dyDescent="0.25">
      <c r="A240" s="1" t="str">
        <f>"109"</f>
        <v>109</v>
      </c>
      <c r="B240" s="2"/>
      <c r="C240" s="1" t="s">
        <v>15</v>
      </c>
      <c r="D240" s="1" t="s">
        <v>29</v>
      </c>
      <c r="E240" s="13" t="s">
        <v>17</v>
      </c>
      <c r="F240" s="13" t="s">
        <v>18</v>
      </c>
      <c r="G240" s="13" t="s">
        <v>31</v>
      </c>
      <c r="H240" s="4" t="s">
        <v>31</v>
      </c>
      <c r="I240" s="5"/>
      <c r="J240" s="6"/>
      <c r="K240" s="1"/>
      <c r="L240" s="1"/>
      <c r="M240" s="1"/>
      <c r="N240" s="1"/>
      <c r="O240" s="31" t="s">
        <v>76</v>
      </c>
      <c r="P240" s="52" t="s">
        <v>17</v>
      </c>
      <c r="Q240" s="53" t="s">
        <v>18</v>
      </c>
      <c r="R240" s="53" t="s">
        <v>31</v>
      </c>
      <c r="S240" s="54" t="s">
        <v>31</v>
      </c>
      <c r="T240" s="51" t="str">
        <f t="shared" si="35"/>
        <v>HGGSP/SES</v>
      </c>
      <c r="U240" s="40" t="str">
        <f t="shared" si="30"/>
        <v/>
      </c>
      <c r="V240" s="41" t="str">
        <f t="shared" si="31"/>
        <v/>
      </c>
      <c r="W240" s="42" t="str">
        <f t="shared" si="32"/>
        <v/>
      </c>
      <c r="X240" s="42" t="str">
        <f t="shared" si="33"/>
        <v/>
      </c>
      <c r="Y240" s="43" t="str">
        <f t="shared" si="34"/>
        <v/>
      </c>
      <c r="Z240" s="15"/>
      <c r="AD240" s="16" t="str">
        <f t="shared" si="36"/>
        <v>109</v>
      </c>
      <c r="AE240" s="28" t="str">
        <f t="shared" si="37"/>
        <v>HGGSP/SES</v>
      </c>
      <c r="AF240" s="3" t="str">
        <f t="shared" si="38"/>
        <v>HGGSP</v>
      </c>
      <c r="AG240" s="3" t="str">
        <f t="shared" si="39"/>
        <v>SES</v>
      </c>
    </row>
    <row r="241" spans="1:33" s="3" customFormat="1" x14ac:dyDescent="0.25">
      <c r="A241" s="1" t="str">
        <f>"103"</f>
        <v>103</v>
      </c>
      <c r="B241" s="2"/>
      <c r="C241" s="1" t="s">
        <v>15</v>
      </c>
      <c r="D241" s="1" t="s">
        <v>21</v>
      </c>
      <c r="E241" s="13" t="s">
        <v>36</v>
      </c>
      <c r="F241" s="13" t="s">
        <v>19</v>
      </c>
      <c r="G241" s="13" t="s">
        <v>31</v>
      </c>
      <c r="H241" s="4" t="s">
        <v>19</v>
      </c>
      <c r="I241" s="5"/>
      <c r="K241" s="1"/>
      <c r="L241" s="1"/>
      <c r="M241" s="1"/>
      <c r="N241" s="1"/>
      <c r="O241" s="31" t="s">
        <v>76</v>
      </c>
      <c r="P241" s="52" t="s">
        <v>36</v>
      </c>
      <c r="Q241" s="53" t="s">
        <v>19</v>
      </c>
      <c r="R241" s="53" t="s">
        <v>31</v>
      </c>
      <c r="S241" s="54" t="s">
        <v>19</v>
      </c>
      <c r="T241" s="51" t="str">
        <f t="shared" si="35"/>
        <v>MATHS/HIDA</v>
      </c>
      <c r="U241" s="40" t="str">
        <f t="shared" si="30"/>
        <v/>
      </c>
      <c r="V241" s="41" t="str">
        <f t="shared" si="31"/>
        <v/>
      </c>
      <c r="W241" s="42" t="str">
        <f t="shared" si="32"/>
        <v/>
      </c>
      <c r="X241" s="42" t="str">
        <f t="shared" si="33"/>
        <v/>
      </c>
      <c r="Y241" s="43" t="str">
        <f t="shared" si="34"/>
        <v/>
      </c>
      <c r="Z241" s="15"/>
      <c r="AD241" s="16" t="str">
        <f t="shared" si="36"/>
        <v>103</v>
      </c>
      <c r="AE241" s="28" t="str">
        <f t="shared" si="37"/>
        <v>MATHS/HIDA</v>
      </c>
      <c r="AF241" s="3" t="str">
        <f t="shared" si="38"/>
        <v>MATHS</v>
      </c>
      <c r="AG241" s="3" t="str">
        <f t="shared" si="39"/>
        <v>HIDA</v>
      </c>
    </row>
    <row r="242" spans="1:33" s="3" customFormat="1" x14ac:dyDescent="0.25">
      <c r="A242" s="1" t="str">
        <f>"104"</f>
        <v>104</v>
      </c>
      <c r="B242" s="2"/>
      <c r="C242" s="1" t="s">
        <v>15</v>
      </c>
      <c r="D242" s="1" t="s">
        <v>33</v>
      </c>
      <c r="E242" s="13" t="s">
        <v>30</v>
      </c>
      <c r="F242" s="13" t="s">
        <v>23</v>
      </c>
      <c r="G242" s="13" t="s">
        <v>24</v>
      </c>
      <c r="H242" s="4" t="s">
        <v>23</v>
      </c>
      <c r="I242" s="5"/>
      <c r="J242" s="6"/>
      <c r="K242" s="7"/>
      <c r="L242" s="1"/>
      <c r="M242" s="1" t="s">
        <v>58</v>
      </c>
      <c r="N242" s="1"/>
      <c r="O242" s="31"/>
      <c r="P242" s="52" t="s">
        <v>30</v>
      </c>
      <c r="Q242" s="53" t="s">
        <v>23</v>
      </c>
      <c r="R242" s="53" t="s">
        <v>24</v>
      </c>
      <c r="S242" s="54" t="s">
        <v>23</v>
      </c>
      <c r="T242" s="51" t="str">
        <f t="shared" si="35"/>
        <v>MATHS/THEAT</v>
      </c>
      <c r="U242" s="40" t="str">
        <f t="shared" si="30"/>
        <v/>
      </c>
      <c r="V242" s="41" t="str">
        <f t="shared" si="31"/>
        <v/>
      </c>
      <c r="W242" s="42" t="str">
        <f t="shared" si="32"/>
        <v/>
      </c>
      <c r="X242" s="42" t="str">
        <f t="shared" si="33"/>
        <v/>
      </c>
      <c r="Y242" s="43" t="str">
        <f t="shared" si="34"/>
        <v/>
      </c>
      <c r="Z242" s="15"/>
      <c r="AD242" s="16" t="str">
        <f t="shared" si="36"/>
        <v>104</v>
      </c>
      <c r="AE242" s="28" t="str">
        <f t="shared" si="37"/>
        <v>MATHS/THEAT</v>
      </c>
      <c r="AF242" s="3" t="str">
        <f t="shared" si="38"/>
        <v>MATHS</v>
      </c>
      <c r="AG242" s="3" t="str">
        <f t="shared" si="39"/>
        <v>THEAT</v>
      </c>
    </row>
    <row r="243" spans="1:33" s="3" customFormat="1" x14ac:dyDescent="0.25">
      <c r="A243" s="1" t="str">
        <f>"102"</f>
        <v>102</v>
      </c>
      <c r="B243" s="2"/>
      <c r="C243" s="1" t="s">
        <v>15</v>
      </c>
      <c r="D243" s="1" t="s">
        <v>29</v>
      </c>
      <c r="E243" s="13" t="s">
        <v>24</v>
      </c>
      <c r="F243" s="13" t="s">
        <v>22</v>
      </c>
      <c r="G243" s="13" t="s">
        <v>23</v>
      </c>
      <c r="H243" s="4" t="s">
        <v>23</v>
      </c>
      <c r="I243" s="5"/>
      <c r="J243" s="6"/>
      <c r="K243" s="8" t="s">
        <v>28</v>
      </c>
      <c r="L243" s="1"/>
      <c r="M243" s="1"/>
      <c r="N243" s="1"/>
      <c r="O243" s="31" t="s">
        <v>61</v>
      </c>
      <c r="P243" s="52" t="s">
        <v>24</v>
      </c>
      <c r="Q243" s="53" t="s">
        <v>22</v>
      </c>
      <c r="R243" s="53" t="s">
        <v>23</v>
      </c>
      <c r="S243" s="54" t="s">
        <v>23</v>
      </c>
      <c r="T243" s="51" t="str">
        <f t="shared" si="35"/>
        <v>PH-CH/SVT</v>
      </c>
      <c r="U243" s="40" t="str">
        <f t="shared" si="30"/>
        <v/>
      </c>
      <c r="V243" s="41" t="str">
        <f t="shared" si="31"/>
        <v/>
      </c>
      <c r="W243" s="42" t="str">
        <f t="shared" si="32"/>
        <v/>
      </c>
      <c r="X243" s="42" t="str">
        <f t="shared" si="33"/>
        <v/>
      </c>
      <c r="Y243" s="43" t="str">
        <f t="shared" si="34"/>
        <v/>
      </c>
      <c r="Z243" s="15"/>
      <c r="AD243" s="16" t="str">
        <f t="shared" si="36"/>
        <v>102</v>
      </c>
      <c r="AE243" s="28" t="str">
        <f t="shared" si="37"/>
        <v>PH-CH/SVT</v>
      </c>
      <c r="AF243" s="3" t="str">
        <f t="shared" si="38"/>
        <v>PH-CH</v>
      </c>
      <c r="AG243" s="3" t="str">
        <f t="shared" si="39"/>
        <v>SVT</v>
      </c>
    </row>
    <row r="244" spans="1:33" s="3" customFormat="1" x14ac:dyDescent="0.25">
      <c r="A244" s="1" t="str">
        <f>"102"</f>
        <v>102</v>
      </c>
      <c r="B244" s="2"/>
      <c r="C244" s="1" t="s">
        <v>15</v>
      </c>
      <c r="D244" s="1" t="s">
        <v>29</v>
      </c>
      <c r="E244" s="13" t="s">
        <v>24</v>
      </c>
      <c r="F244" s="13" t="s">
        <v>22</v>
      </c>
      <c r="G244" s="13" t="s">
        <v>23</v>
      </c>
      <c r="H244" s="4" t="s">
        <v>23</v>
      </c>
      <c r="I244" s="5"/>
      <c r="J244" s="6"/>
      <c r="K244" s="8" t="s">
        <v>28</v>
      </c>
      <c r="L244" s="1"/>
      <c r="M244" s="1"/>
      <c r="N244" s="1"/>
      <c r="O244" s="31"/>
      <c r="P244" s="52" t="s">
        <v>24</v>
      </c>
      <c r="Q244" s="53" t="s">
        <v>22</v>
      </c>
      <c r="R244" s="53" t="s">
        <v>23</v>
      </c>
      <c r="S244" s="54" t="s">
        <v>23</v>
      </c>
      <c r="T244" s="51" t="str">
        <f t="shared" si="35"/>
        <v>PH-CH/SVT</v>
      </c>
      <c r="U244" s="40" t="str">
        <f t="shared" si="30"/>
        <v/>
      </c>
      <c r="V244" s="41" t="str">
        <f t="shared" si="31"/>
        <v/>
      </c>
      <c r="W244" s="42" t="str">
        <f t="shared" si="32"/>
        <v/>
      </c>
      <c r="X244" s="42" t="str">
        <f t="shared" si="33"/>
        <v/>
      </c>
      <c r="Y244" s="43" t="str">
        <f t="shared" si="34"/>
        <v/>
      </c>
      <c r="Z244" s="15"/>
      <c r="AD244" s="16" t="str">
        <f t="shared" si="36"/>
        <v>102</v>
      </c>
      <c r="AE244" s="28" t="str">
        <f t="shared" si="37"/>
        <v>PH-CH/SVT</v>
      </c>
      <c r="AF244" s="3" t="str">
        <f t="shared" si="38"/>
        <v>PH-CH</v>
      </c>
      <c r="AG244" s="3" t="str">
        <f t="shared" si="39"/>
        <v>SVT</v>
      </c>
    </row>
    <row r="245" spans="1:33" s="3" customFormat="1" x14ac:dyDescent="0.25">
      <c r="A245" s="1" t="str">
        <f>"108"</f>
        <v>108</v>
      </c>
      <c r="B245" s="2"/>
      <c r="C245" s="1" t="s">
        <v>15</v>
      </c>
      <c r="D245" s="1" t="s">
        <v>21</v>
      </c>
      <c r="E245" s="13" t="s">
        <v>17</v>
      </c>
      <c r="F245" s="13" t="s">
        <v>23</v>
      </c>
      <c r="G245" s="13" t="s">
        <v>18</v>
      </c>
      <c r="H245" s="4" t="s">
        <v>17</v>
      </c>
      <c r="I245" s="5"/>
      <c r="J245" s="6" t="s">
        <v>25</v>
      </c>
      <c r="K245" s="7"/>
      <c r="L245" s="1"/>
      <c r="M245" s="1"/>
      <c r="N245" s="1"/>
      <c r="O245" s="31"/>
      <c r="P245" s="52" t="s">
        <v>17</v>
      </c>
      <c r="Q245" s="53" t="s">
        <v>23</v>
      </c>
      <c r="R245" s="53" t="s">
        <v>18</v>
      </c>
      <c r="S245" s="54" t="s">
        <v>17</v>
      </c>
      <c r="T245" s="51" t="str">
        <f t="shared" si="35"/>
        <v>MATHS/SES</v>
      </c>
      <c r="U245" s="40" t="str">
        <f t="shared" si="30"/>
        <v/>
      </c>
      <c r="V245" s="41" t="str">
        <f t="shared" si="31"/>
        <v/>
      </c>
      <c r="W245" s="42" t="str">
        <f t="shared" si="32"/>
        <v/>
      </c>
      <c r="X245" s="42" t="str">
        <f t="shared" si="33"/>
        <v/>
      </c>
      <c r="Y245" s="43" t="str">
        <f t="shared" si="34"/>
        <v/>
      </c>
      <c r="Z245" s="15"/>
      <c r="AD245" s="16" t="str">
        <f t="shared" si="36"/>
        <v>108</v>
      </c>
      <c r="AE245" s="28" t="str">
        <f t="shared" si="37"/>
        <v>MATHS/SES</v>
      </c>
      <c r="AF245" s="3" t="str">
        <f t="shared" si="38"/>
        <v>MATHS</v>
      </c>
      <c r="AG245" s="3" t="str">
        <f t="shared" si="39"/>
        <v>SES</v>
      </c>
    </row>
    <row r="246" spans="1:33" s="3" customFormat="1" x14ac:dyDescent="0.25">
      <c r="A246" s="1" t="str">
        <f>"107"</f>
        <v>107</v>
      </c>
      <c r="B246" s="2"/>
      <c r="C246" s="1" t="s">
        <v>15</v>
      </c>
      <c r="D246" s="1" t="s">
        <v>16</v>
      </c>
      <c r="E246" s="13" t="s">
        <v>23</v>
      </c>
      <c r="F246" s="13" t="s">
        <v>22</v>
      </c>
      <c r="G246" s="13" t="s">
        <v>24</v>
      </c>
      <c r="H246" s="4" t="s">
        <v>23</v>
      </c>
      <c r="I246" s="5"/>
      <c r="J246" s="6"/>
      <c r="K246" s="8" t="s">
        <v>28</v>
      </c>
      <c r="L246" s="1"/>
      <c r="M246" s="1"/>
      <c r="N246" s="1"/>
      <c r="O246" s="31"/>
      <c r="P246" s="52" t="s">
        <v>23</v>
      </c>
      <c r="Q246" s="53" t="s">
        <v>22</v>
      </c>
      <c r="R246" s="53" t="s">
        <v>24</v>
      </c>
      <c r="S246" s="54" t="s">
        <v>23</v>
      </c>
      <c r="T246" s="51" t="str">
        <f t="shared" si="35"/>
        <v>PH-CH/SVT</v>
      </c>
      <c r="U246" s="40" t="str">
        <f t="shared" si="30"/>
        <v/>
      </c>
      <c r="V246" s="41" t="str">
        <f t="shared" si="31"/>
        <v/>
      </c>
      <c r="W246" s="42" t="str">
        <f t="shared" si="32"/>
        <v/>
      </c>
      <c r="X246" s="42" t="str">
        <f t="shared" si="33"/>
        <v/>
      </c>
      <c r="Y246" s="43" t="str">
        <f t="shared" si="34"/>
        <v/>
      </c>
      <c r="Z246" s="15"/>
      <c r="AD246" s="16" t="str">
        <f t="shared" si="36"/>
        <v>107</v>
      </c>
      <c r="AE246" s="28" t="str">
        <f t="shared" si="37"/>
        <v>PH-CH/SVT</v>
      </c>
      <c r="AF246" s="3" t="str">
        <f t="shared" si="38"/>
        <v>PH-CH</v>
      </c>
      <c r="AG246" s="3" t="str">
        <f t="shared" si="39"/>
        <v>SVT</v>
      </c>
    </row>
    <row r="247" spans="1:33" s="3" customFormat="1" x14ac:dyDescent="0.25">
      <c r="A247" s="1" t="str">
        <f>"104"</f>
        <v>104</v>
      </c>
      <c r="B247" s="2"/>
      <c r="C247" s="1" t="s">
        <v>15</v>
      </c>
      <c r="D247" s="1" t="s">
        <v>29</v>
      </c>
      <c r="E247" s="13" t="s">
        <v>30</v>
      </c>
      <c r="F247" s="13" t="s">
        <v>19</v>
      </c>
      <c r="G247" s="13" t="s">
        <v>23</v>
      </c>
      <c r="H247" s="4" t="s">
        <v>23</v>
      </c>
      <c r="I247" s="5"/>
      <c r="J247" s="6"/>
      <c r="K247" s="7"/>
      <c r="L247" s="1"/>
      <c r="M247" s="1"/>
      <c r="N247" s="1"/>
      <c r="O247" s="31" t="s">
        <v>49</v>
      </c>
      <c r="P247" s="52" t="s">
        <v>30</v>
      </c>
      <c r="Q247" s="53" t="s">
        <v>19</v>
      </c>
      <c r="R247" s="53" t="s">
        <v>23</v>
      </c>
      <c r="S247" s="54" t="s">
        <v>23</v>
      </c>
      <c r="T247" s="51" t="str">
        <f t="shared" si="35"/>
        <v>HLPHI/THEAT</v>
      </c>
      <c r="U247" s="40" t="str">
        <f t="shared" si="30"/>
        <v/>
      </c>
      <c r="V247" s="41" t="str">
        <f t="shared" si="31"/>
        <v/>
      </c>
      <c r="W247" s="42" t="str">
        <f t="shared" si="32"/>
        <v/>
      </c>
      <c r="X247" s="42" t="str">
        <f t="shared" si="33"/>
        <v/>
      </c>
      <c r="Y247" s="43" t="str">
        <f t="shared" si="34"/>
        <v/>
      </c>
      <c r="Z247" s="15"/>
      <c r="AD247" s="16" t="str">
        <f t="shared" si="36"/>
        <v>104</v>
      </c>
      <c r="AE247" s="28" t="str">
        <f t="shared" si="37"/>
        <v>HLPHI/THEAT</v>
      </c>
      <c r="AF247" s="3" t="str">
        <f t="shared" si="38"/>
        <v>HLPHI</v>
      </c>
      <c r="AG247" s="3" t="str">
        <f t="shared" si="39"/>
        <v>THEAT</v>
      </c>
    </row>
    <row r="248" spans="1:33" s="3" customFormat="1" x14ac:dyDescent="0.25">
      <c r="A248" s="1" t="str">
        <f>"109"</f>
        <v>109</v>
      </c>
      <c r="B248" s="2"/>
      <c r="C248" s="1" t="s">
        <v>15</v>
      </c>
      <c r="D248" s="1" t="s">
        <v>29</v>
      </c>
      <c r="E248" s="13" t="s">
        <v>31</v>
      </c>
      <c r="F248" s="13" t="s">
        <v>19</v>
      </c>
      <c r="G248" s="13" t="s">
        <v>18</v>
      </c>
      <c r="H248" s="4" t="s">
        <v>19</v>
      </c>
      <c r="I248" s="5" t="s">
        <v>41</v>
      </c>
      <c r="J248" s="6"/>
      <c r="K248" s="1"/>
      <c r="L248" s="1"/>
      <c r="M248" s="1" t="s">
        <v>30</v>
      </c>
      <c r="N248" s="1"/>
      <c r="O248" s="31"/>
      <c r="P248" s="52" t="s">
        <v>31</v>
      </c>
      <c r="Q248" s="53" t="s">
        <v>19</v>
      </c>
      <c r="R248" s="53" t="s">
        <v>18</v>
      </c>
      <c r="S248" s="54" t="s">
        <v>19</v>
      </c>
      <c r="T248" s="51" t="str">
        <f t="shared" si="35"/>
        <v>AGL 8/HLPHI</v>
      </c>
      <c r="U248" s="40" t="str">
        <f t="shared" si="30"/>
        <v/>
      </c>
      <c r="V248" s="41" t="str">
        <f t="shared" si="31"/>
        <v/>
      </c>
      <c r="W248" s="42" t="str">
        <f t="shared" si="32"/>
        <v/>
      </c>
      <c r="X248" s="42" t="str">
        <f t="shared" si="33"/>
        <v/>
      </c>
      <c r="Y248" s="43" t="str">
        <f t="shared" si="34"/>
        <v/>
      </c>
      <c r="Z248" s="15"/>
      <c r="AD248" s="16" t="str">
        <f t="shared" si="36"/>
        <v>109</v>
      </c>
      <c r="AE248" s="28" t="str">
        <f t="shared" si="37"/>
        <v>AGL 8/HLPHI</v>
      </c>
      <c r="AF248" s="3" t="str">
        <f t="shared" si="38"/>
        <v>AGL 8</v>
      </c>
      <c r="AG248" s="3" t="str">
        <f t="shared" si="39"/>
        <v>HLPHI</v>
      </c>
    </row>
    <row r="249" spans="1:33" s="3" customFormat="1" x14ac:dyDescent="0.25">
      <c r="A249" s="1" t="str">
        <f>"109"</f>
        <v>109</v>
      </c>
      <c r="B249" s="2"/>
      <c r="C249" s="1" t="s">
        <v>15</v>
      </c>
      <c r="D249" s="1" t="s">
        <v>33</v>
      </c>
      <c r="E249" s="13" t="s">
        <v>17</v>
      </c>
      <c r="F249" s="13" t="s">
        <v>18</v>
      </c>
      <c r="G249" s="13" t="s">
        <v>23</v>
      </c>
      <c r="H249" s="4" t="s">
        <v>17</v>
      </c>
      <c r="I249" s="5"/>
      <c r="J249" s="6"/>
      <c r="K249" s="1"/>
      <c r="L249" s="1"/>
      <c r="M249" s="1" t="s">
        <v>53</v>
      </c>
      <c r="N249" s="1"/>
      <c r="O249" s="31"/>
      <c r="P249" s="52" t="s">
        <v>17</v>
      </c>
      <c r="Q249" s="53" t="s">
        <v>18</v>
      </c>
      <c r="R249" s="53" t="s">
        <v>23</v>
      </c>
      <c r="S249" s="54" t="s">
        <v>17</v>
      </c>
      <c r="T249" s="51" t="str">
        <f t="shared" si="35"/>
        <v>MATHS/SES</v>
      </c>
      <c r="U249" s="40" t="str">
        <f t="shared" si="30"/>
        <v/>
      </c>
      <c r="V249" s="41" t="str">
        <f t="shared" si="31"/>
        <v/>
      </c>
      <c r="W249" s="42" t="str">
        <f t="shared" si="32"/>
        <v/>
      </c>
      <c r="X249" s="42" t="str">
        <f t="shared" si="33"/>
        <v/>
      </c>
      <c r="Y249" s="43" t="str">
        <f t="shared" si="34"/>
        <v/>
      </c>
      <c r="Z249" s="15"/>
      <c r="AD249" s="16" t="str">
        <f t="shared" si="36"/>
        <v>109</v>
      </c>
      <c r="AE249" s="28" t="str">
        <f t="shared" si="37"/>
        <v>MATHS/SES</v>
      </c>
      <c r="AF249" s="3" t="str">
        <f t="shared" si="38"/>
        <v>MATHS</v>
      </c>
      <c r="AG249" s="3" t="str">
        <f t="shared" si="39"/>
        <v>SES</v>
      </c>
    </row>
    <row r="250" spans="1:33" s="3" customFormat="1" x14ac:dyDescent="0.25">
      <c r="A250" s="1" t="str">
        <f>"104"</f>
        <v>104</v>
      </c>
      <c r="B250" s="2"/>
      <c r="C250" s="1" t="s">
        <v>15</v>
      </c>
      <c r="D250" s="1" t="s">
        <v>29</v>
      </c>
      <c r="E250" s="13" t="s">
        <v>30</v>
      </c>
      <c r="F250" s="13" t="s">
        <v>17</v>
      </c>
      <c r="G250" s="13" t="s">
        <v>19</v>
      </c>
      <c r="H250" s="4" t="s">
        <v>19</v>
      </c>
      <c r="I250" s="5"/>
      <c r="J250" s="6"/>
      <c r="K250" s="7"/>
      <c r="L250" s="1"/>
      <c r="M250" s="1"/>
      <c r="N250" s="1"/>
      <c r="O250" s="31"/>
      <c r="P250" s="52" t="s">
        <v>30</v>
      </c>
      <c r="Q250" s="53" t="s">
        <v>17</v>
      </c>
      <c r="R250" s="53" t="s">
        <v>19</v>
      </c>
      <c r="S250" s="54" t="s">
        <v>19</v>
      </c>
      <c r="T250" s="51" t="str">
        <f t="shared" si="35"/>
        <v>HGGSP/THEAT</v>
      </c>
      <c r="U250" s="40" t="str">
        <f t="shared" si="30"/>
        <v/>
      </c>
      <c r="V250" s="41" t="str">
        <f t="shared" si="31"/>
        <v/>
      </c>
      <c r="W250" s="42" t="str">
        <f t="shared" si="32"/>
        <v/>
      </c>
      <c r="X250" s="42" t="str">
        <f t="shared" si="33"/>
        <v/>
      </c>
      <c r="Y250" s="43" t="str">
        <f t="shared" si="34"/>
        <v/>
      </c>
      <c r="Z250" s="15"/>
      <c r="AD250" s="16" t="str">
        <f t="shared" si="36"/>
        <v>104</v>
      </c>
      <c r="AE250" s="28" t="str">
        <f t="shared" si="37"/>
        <v>HGGSP/THEAT</v>
      </c>
      <c r="AF250" s="3" t="str">
        <f t="shared" si="38"/>
        <v>HGGSP</v>
      </c>
      <c r="AG250" s="3" t="str">
        <f t="shared" si="39"/>
        <v>THEAT</v>
      </c>
    </row>
    <row r="251" spans="1:33" s="3" customFormat="1" x14ac:dyDescent="0.25">
      <c r="A251" s="1" t="str">
        <f>"105"</f>
        <v>105</v>
      </c>
      <c r="B251" s="2"/>
      <c r="C251" s="1" t="s">
        <v>15</v>
      </c>
      <c r="D251" s="1" t="s">
        <v>16</v>
      </c>
      <c r="E251" s="13" t="s">
        <v>23</v>
      </c>
      <c r="F251" s="13" t="s">
        <v>22</v>
      </c>
      <c r="G251" s="13" t="s">
        <v>18</v>
      </c>
      <c r="H251" s="4" t="s">
        <v>22</v>
      </c>
      <c r="I251" s="5"/>
      <c r="J251" s="6"/>
      <c r="K251" s="7"/>
      <c r="L251" s="1" t="s">
        <v>26</v>
      </c>
      <c r="M251" s="1"/>
      <c r="N251" s="1"/>
      <c r="O251" s="31"/>
      <c r="P251" s="52" t="s">
        <v>23</v>
      </c>
      <c r="Q251" s="53" t="s">
        <v>22</v>
      </c>
      <c r="R251" s="53" t="s">
        <v>18</v>
      </c>
      <c r="S251" s="54" t="s">
        <v>22</v>
      </c>
      <c r="T251" s="51" t="str">
        <f t="shared" si="35"/>
        <v>MATHS/SES</v>
      </c>
      <c r="U251" s="40" t="str">
        <f t="shared" si="30"/>
        <v/>
      </c>
      <c r="V251" s="41" t="str">
        <f t="shared" si="31"/>
        <v/>
      </c>
      <c r="W251" s="42" t="str">
        <f t="shared" si="32"/>
        <v/>
      </c>
      <c r="X251" s="42" t="str">
        <f t="shared" si="33"/>
        <v/>
      </c>
      <c r="Y251" s="43" t="str">
        <f t="shared" si="34"/>
        <v/>
      </c>
      <c r="Z251" s="15"/>
      <c r="AD251" s="16" t="str">
        <f t="shared" si="36"/>
        <v>105</v>
      </c>
      <c r="AE251" s="28" t="str">
        <f t="shared" si="37"/>
        <v>MATHS/SES</v>
      </c>
      <c r="AF251" s="3" t="str">
        <f t="shared" si="38"/>
        <v>MATHS</v>
      </c>
      <c r="AG251" s="3" t="str">
        <f t="shared" si="39"/>
        <v>SES</v>
      </c>
    </row>
    <row r="252" spans="1:33" s="3" customFormat="1" x14ac:dyDescent="0.25">
      <c r="A252" s="1" t="str">
        <f>"109"</f>
        <v>109</v>
      </c>
      <c r="B252" s="2"/>
      <c r="C252" s="1" t="s">
        <v>15</v>
      </c>
      <c r="D252" s="1" t="s">
        <v>16</v>
      </c>
      <c r="E252" s="13" t="s">
        <v>17</v>
      </c>
      <c r="F252" s="13" t="s">
        <v>31</v>
      </c>
      <c r="G252" s="13" t="s">
        <v>19</v>
      </c>
      <c r="H252" s="4" t="s">
        <v>19</v>
      </c>
      <c r="I252" s="5"/>
      <c r="J252" s="6"/>
      <c r="K252" s="1"/>
      <c r="L252" s="1"/>
      <c r="M252" s="1" t="s">
        <v>30</v>
      </c>
      <c r="N252" s="1"/>
      <c r="O252" s="31"/>
      <c r="P252" s="52" t="s">
        <v>17</v>
      </c>
      <c r="Q252" s="53" t="s">
        <v>31</v>
      </c>
      <c r="R252" s="53" t="s">
        <v>19</v>
      </c>
      <c r="S252" s="54" t="s">
        <v>19</v>
      </c>
      <c r="T252" s="51" t="str">
        <f t="shared" si="35"/>
        <v>AGL 8/HGGSP</v>
      </c>
      <c r="U252" s="40" t="str">
        <f t="shared" si="30"/>
        <v/>
      </c>
      <c r="V252" s="41" t="str">
        <f t="shared" si="31"/>
        <v/>
      </c>
      <c r="W252" s="42" t="str">
        <f t="shared" si="32"/>
        <v/>
      </c>
      <c r="X252" s="42" t="str">
        <f t="shared" si="33"/>
        <v/>
      </c>
      <c r="Y252" s="43" t="str">
        <f t="shared" si="34"/>
        <v/>
      </c>
      <c r="Z252" s="15"/>
      <c r="AD252" s="16" t="str">
        <f t="shared" si="36"/>
        <v>109</v>
      </c>
      <c r="AE252" s="28" t="str">
        <f t="shared" si="37"/>
        <v>AGL 8/HGGSP</v>
      </c>
      <c r="AF252" s="3" t="str">
        <f t="shared" si="38"/>
        <v>AGL 8</v>
      </c>
      <c r="AG252" s="3" t="str">
        <f t="shared" si="39"/>
        <v>HGGSP</v>
      </c>
    </row>
    <row r="253" spans="1:33" s="3" customFormat="1" x14ac:dyDescent="0.25">
      <c r="A253" s="1" t="str">
        <f>"106"</f>
        <v>106</v>
      </c>
      <c r="B253" s="2"/>
      <c r="C253" s="1" t="s">
        <v>15</v>
      </c>
      <c r="D253" s="1" t="s">
        <v>16</v>
      </c>
      <c r="E253" s="13" t="s">
        <v>17</v>
      </c>
      <c r="F253" s="13" t="s">
        <v>23</v>
      </c>
      <c r="G253" s="13" t="s">
        <v>18</v>
      </c>
      <c r="H253" s="4" t="s">
        <v>23</v>
      </c>
      <c r="I253" s="5"/>
      <c r="J253" s="6"/>
      <c r="K253" s="8" t="s">
        <v>28</v>
      </c>
      <c r="L253" s="1"/>
      <c r="M253" s="1"/>
      <c r="N253" s="1"/>
      <c r="O253" s="31" t="s">
        <v>61</v>
      </c>
      <c r="P253" s="52" t="s">
        <v>17</v>
      </c>
      <c r="Q253" s="53" t="s">
        <v>23</v>
      </c>
      <c r="R253" s="53" t="s">
        <v>18</v>
      </c>
      <c r="S253" s="54" t="s">
        <v>23</v>
      </c>
      <c r="T253" s="51" t="str">
        <f t="shared" si="35"/>
        <v>HGGSP/HLPHI</v>
      </c>
      <c r="U253" s="40" t="str">
        <f t="shared" si="30"/>
        <v/>
      </c>
      <c r="V253" s="41" t="str">
        <f t="shared" si="31"/>
        <v/>
      </c>
      <c r="W253" s="42" t="str">
        <f t="shared" si="32"/>
        <v/>
      </c>
      <c r="X253" s="42" t="str">
        <f t="shared" si="33"/>
        <v/>
      </c>
      <c r="Y253" s="43" t="str">
        <f t="shared" si="34"/>
        <v/>
      </c>
      <c r="Z253" s="15"/>
      <c r="AD253" s="16" t="str">
        <f t="shared" si="36"/>
        <v>106</v>
      </c>
      <c r="AE253" s="28" t="str">
        <f t="shared" si="37"/>
        <v>HGGSP/HLPHI</v>
      </c>
      <c r="AF253" s="3" t="str">
        <f t="shared" si="38"/>
        <v>HGGSP</v>
      </c>
      <c r="AG253" s="3" t="str">
        <f t="shared" si="39"/>
        <v>HLPHI</v>
      </c>
    </row>
    <row r="254" spans="1:33" s="3" customFormat="1" x14ac:dyDescent="0.25">
      <c r="A254" s="1" t="str">
        <f>"107"</f>
        <v>107</v>
      </c>
      <c r="B254" s="2"/>
      <c r="C254" s="1" t="s">
        <v>15</v>
      </c>
      <c r="D254" s="1" t="s">
        <v>16</v>
      </c>
      <c r="E254" s="13" t="s">
        <v>23</v>
      </c>
      <c r="F254" s="13" t="s">
        <v>22</v>
      </c>
      <c r="G254" s="13" t="s">
        <v>24</v>
      </c>
      <c r="H254" s="4" t="s">
        <v>24</v>
      </c>
      <c r="I254" s="5"/>
      <c r="J254" s="6" t="s">
        <v>25</v>
      </c>
      <c r="K254" s="7"/>
      <c r="L254" s="1" t="s">
        <v>57</v>
      </c>
      <c r="M254" s="1"/>
      <c r="N254" s="1"/>
      <c r="O254" s="31" t="s">
        <v>77</v>
      </c>
      <c r="P254" s="52" t="s">
        <v>23</v>
      </c>
      <c r="Q254" s="53" t="s">
        <v>22</v>
      </c>
      <c r="R254" s="53" t="s">
        <v>24</v>
      </c>
      <c r="S254" s="54" t="s">
        <v>24</v>
      </c>
      <c r="T254" s="51" t="str">
        <f t="shared" si="35"/>
        <v>MATHS/PH-CH</v>
      </c>
      <c r="U254" s="40" t="str">
        <f t="shared" si="30"/>
        <v/>
      </c>
      <c r="V254" s="41" t="str">
        <f t="shared" si="31"/>
        <v/>
      </c>
      <c r="W254" s="42" t="str">
        <f t="shared" si="32"/>
        <v/>
      </c>
      <c r="X254" s="42" t="str">
        <f t="shared" si="33"/>
        <v/>
      </c>
      <c r="Y254" s="43" t="str">
        <f t="shared" si="34"/>
        <v/>
      </c>
      <c r="Z254" s="15"/>
      <c r="AD254" s="16" t="str">
        <f t="shared" si="36"/>
        <v>107</v>
      </c>
      <c r="AE254" s="28" t="str">
        <f t="shared" si="37"/>
        <v>MATHS/PH-CH</v>
      </c>
      <c r="AF254" s="3" t="str">
        <f t="shared" si="38"/>
        <v>MATHS</v>
      </c>
      <c r="AG254" s="3" t="str">
        <f t="shared" si="39"/>
        <v>PH-CH</v>
      </c>
    </row>
    <row r="255" spans="1:33" s="3" customFormat="1" x14ac:dyDescent="0.25">
      <c r="A255" s="1" t="str">
        <f>"109"</f>
        <v>109</v>
      </c>
      <c r="B255" s="2"/>
      <c r="C255" s="1" t="s">
        <v>15</v>
      </c>
      <c r="D255" s="1" t="s">
        <v>16</v>
      </c>
      <c r="E255" s="13" t="s">
        <v>31</v>
      </c>
      <c r="F255" s="13" t="s">
        <v>17</v>
      </c>
      <c r="G255" s="13" t="s">
        <v>19</v>
      </c>
      <c r="H255" s="4" t="s">
        <v>19</v>
      </c>
      <c r="I255" s="5" t="s">
        <v>41</v>
      </c>
      <c r="J255" s="6"/>
      <c r="K255" s="1"/>
      <c r="L255" s="1" t="s">
        <v>26</v>
      </c>
      <c r="M255" s="1"/>
      <c r="N255" s="1"/>
      <c r="O255" s="31"/>
      <c r="P255" s="52" t="s">
        <v>31</v>
      </c>
      <c r="Q255" s="53" t="s">
        <v>17</v>
      </c>
      <c r="R255" s="53" t="s">
        <v>19</v>
      </c>
      <c r="S255" s="54" t="s">
        <v>19</v>
      </c>
      <c r="T255" s="51" t="str">
        <f t="shared" si="35"/>
        <v>AGL 8/HGGSP</v>
      </c>
      <c r="U255" s="40" t="str">
        <f t="shared" si="30"/>
        <v/>
      </c>
      <c r="V255" s="41" t="str">
        <f t="shared" si="31"/>
        <v/>
      </c>
      <c r="W255" s="42" t="str">
        <f t="shared" si="32"/>
        <v/>
      </c>
      <c r="X255" s="42" t="str">
        <f t="shared" si="33"/>
        <v/>
      </c>
      <c r="Y255" s="43" t="str">
        <f t="shared" si="34"/>
        <v/>
      </c>
      <c r="Z255" s="15"/>
      <c r="AD255" s="16" t="str">
        <f t="shared" si="36"/>
        <v>109</v>
      </c>
      <c r="AE255" s="28" t="str">
        <f t="shared" si="37"/>
        <v>AGL 8/HGGSP</v>
      </c>
      <c r="AF255" s="3" t="str">
        <f t="shared" si="38"/>
        <v>AGL 8</v>
      </c>
      <c r="AG255" s="3" t="str">
        <f t="shared" si="39"/>
        <v>HGGSP</v>
      </c>
    </row>
    <row r="256" spans="1:33" s="3" customFormat="1" x14ac:dyDescent="0.25">
      <c r="A256" s="1" t="str">
        <f>"108"</f>
        <v>108</v>
      </c>
      <c r="B256" s="2"/>
      <c r="C256" s="1" t="s">
        <v>15</v>
      </c>
      <c r="D256" s="1" t="s">
        <v>21</v>
      </c>
      <c r="E256" s="13" t="s">
        <v>23</v>
      </c>
      <c r="F256" s="13" t="s">
        <v>18</v>
      </c>
      <c r="G256" s="13" t="s">
        <v>17</v>
      </c>
      <c r="H256" s="4" t="s">
        <v>23</v>
      </c>
      <c r="I256" s="5"/>
      <c r="J256" s="6"/>
      <c r="K256" s="8" t="s">
        <v>28</v>
      </c>
      <c r="L256" s="1" t="s">
        <v>26</v>
      </c>
      <c r="M256" s="1"/>
      <c r="N256" s="1"/>
      <c r="O256" s="31" t="s">
        <v>44</v>
      </c>
      <c r="P256" s="52" t="s">
        <v>23</v>
      </c>
      <c r="Q256" s="53" t="s">
        <v>18</v>
      </c>
      <c r="R256" s="53" t="s">
        <v>17</v>
      </c>
      <c r="S256" s="54" t="s">
        <v>23</v>
      </c>
      <c r="T256" s="51" t="str">
        <f t="shared" si="35"/>
        <v>HGGSP/SES</v>
      </c>
      <c r="U256" s="40" t="str">
        <f t="shared" si="30"/>
        <v/>
      </c>
      <c r="V256" s="41" t="str">
        <f t="shared" si="31"/>
        <v/>
      </c>
      <c r="W256" s="42" t="str">
        <f t="shared" si="32"/>
        <v/>
      </c>
      <c r="X256" s="42" t="str">
        <f t="shared" si="33"/>
        <v/>
      </c>
      <c r="Y256" s="43" t="str">
        <f t="shared" si="34"/>
        <v/>
      </c>
      <c r="Z256" s="15"/>
      <c r="AD256" s="16" t="str">
        <f t="shared" si="36"/>
        <v>108</v>
      </c>
      <c r="AE256" s="28" t="str">
        <f t="shared" si="37"/>
        <v>HGGSP/SES</v>
      </c>
      <c r="AF256" s="3" t="str">
        <f t="shared" si="38"/>
        <v>HGGSP</v>
      </c>
      <c r="AG256" s="3" t="str">
        <f t="shared" si="39"/>
        <v>SES</v>
      </c>
    </row>
    <row r="257" spans="1:33" s="3" customFormat="1" x14ac:dyDescent="0.25">
      <c r="A257" s="1" t="str">
        <f>"106"</f>
        <v>106</v>
      </c>
      <c r="B257" s="2"/>
      <c r="C257" s="1" t="s">
        <v>15</v>
      </c>
      <c r="D257" s="1" t="s">
        <v>16</v>
      </c>
      <c r="E257" s="13" t="s">
        <v>23</v>
      </c>
      <c r="F257" s="13" t="s">
        <v>17</v>
      </c>
      <c r="G257" s="13" t="s">
        <v>24</v>
      </c>
      <c r="H257" s="4" t="s">
        <v>23</v>
      </c>
      <c r="I257" s="5"/>
      <c r="J257" s="6"/>
      <c r="K257" s="8" t="s">
        <v>28</v>
      </c>
      <c r="L257" s="1"/>
      <c r="M257" s="1"/>
      <c r="N257" s="1"/>
      <c r="O257" s="31"/>
      <c r="P257" s="52" t="s">
        <v>23</v>
      </c>
      <c r="Q257" s="53" t="s">
        <v>17</v>
      </c>
      <c r="R257" s="53" t="s">
        <v>24</v>
      </c>
      <c r="S257" s="54" t="s">
        <v>23</v>
      </c>
      <c r="T257" s="51" t="str">
        <f t="shared" si="35"/>
        <v>HGGSP/SVT</v>
      </c>
      <c r="U257" s="40" t="str">
        <f t="shared" si="30"/>
        <v/>
      </c>
      <c r="V257" s="41" t="str">
        <f t="shared" si="31"/>
        <v/>
      </c>
      <c r="W257" s="42" t="str">
        <f t="shared" si="32"/>
        <v/>
      </c>
      <c r="X257" s="42" t="str">
        <f t="shared" si="33"/>
        <v/>
      </c>
      <c r="Y257" s="43" t="str">
        <f t="shared" si="34"/>
        <v/>
      </c>
      <c r="Z257" s="15"/>
      <c r="AD257" s="16" t="str">
        <f t="shared" si="36"/>
        <v>106</v>
      </c>
      <c r="AE257" s="28" t="str">
        <f t="shared" si="37"/>
        <v>HGGSP/SVT</v>
      </c>
      <c r="AF257" s="3" t="str">
        <f t="shared" si="38"/>
        <v>HGGSP</v>
      </c>
      <c r="AG257" s="3" t="str">
        <f t="shared" si="39"/>
        <v>SVT</v>
      </c>
    </row>
    <row r="258" spans="1:33" s="3" customFormat="1" x14ac:dyDescent="0.25">
      <c r="A258" s="1" t="str">
        <f>"108"</f>
        <v>108</v>
      </c>
      <c r="B258" s="2"/>
      <c r="C258" s="1" t="s">
        <v>15</v>
      </c>
      <c r="D258" s="1" t="s">
        <v>29</v>
      </c>
      <c r="E258" s="13" t="s">
        <v>22</v>
      </c>
      <c r="F258" s="13" t="s">
        <v>23</v>
      </c>
      <c r="G258" s="13" t="s">
        <v>24</v>
      </c>
      <c r="H258" s="4" t="s">
        <v>24</v>
      </c>
      <c r="I258" s="5"/>
      <c r="J258" s="6"/>
      <c r="K258" s="7"/>
      <c r="L258" s="1"/>
      <c r="M258" s="1" t="s">
        <v>53</v>
      </c>
      <c r="N258" s="1" t="s">
        <v>48</v>
      </c>
      <c r="O258" s="31"/>
      <c r="P258" s="52" t="s">
        <v>22</v>
      </c>
      <c r="Q258" s="53" t="s">
        <v>23</v>
      </c>
      <c r="R258" s="53" t="s">
        <v>24</v>
      </c>
      <c r="S258" s="54" t="s">
        <v>24</v>
      </c>
      <c r="T258" s="51" t="str">
        <f t="shared" si="35"/>
        <v>MATHS/PH-CH</v>
      </c>
      <c r="U258" s="40" t="str">
        <f t="shared" si="30"/>
        <v/>
      </c>
      <c r="V258" s="41" t="str">
        <f t="shared" si="31"/>
        <v/>
      </c>
      <c r="W258" s="42" t="str">
        <f t="shared" si="32"/>
        <v/>
      </c>
      <c r="X258" s="42" t="str">
        <f t="shared" si="33"/>
        <v/>
      </c>
      <c r="Y258" s="43" t="str">
        <f t="shared" si="34"/>
        <v/>
      </c>
      <c r="Z258" s="15"/>
      <c r="AD258" s="16" t="str">
        <f t="shared" si="36"/>
        <v>108</v>
      </c>
      <c r="AE258" s="28" t="str">
        <f t="shared" si="37"/>
        <v>MATHS/PH-CH</v>
      </c>
      <c r="AF258" s="3" t="str">
        <f t="shared" si="38"/>
        <v>MATHS</v>
      </c>
      <c r="AG258" s="3" t="str">
        <f t="shared" si="39"/>
        <v>PH-CH</v>
      </c>
    </row>
    <row r="259" spans="1:33" s="3" customFormat="1" x14ac:dyDescent="0.25">
      <c r="A259" s="1" t="str">
        <f>"110"</f>
        <v>110</v>
      </c>
      <c r="B259" s="2"/>
      <c r="C259" s="1" t="s">
        <v>15</v>
      </c>
      <c r="D259" s="1" t="s">
        <v>21</v>
      </c>
      <c r="E259" s="13" t="s">
        <v>23</v>
      </c>
      <c r="F259" s="13" t="s">
        <v>22</v>
      </c>
      <c r="G259" s="13" t="s">
        <v>24</v>
      </c>
      <c r="H259" s="4" t="s">
        <v>24</v>
      </c>
      <c r="I259" s="5"/>
      <c r="J259" s="6" t="s">
        <v>25</v>
      </c>
      <c r="K259" s="7"/>
      <c r="L259" s="1" t="s">
        <v>26</v>
      </c>
      <c r="M259" s="1"/>
      <c r="N259" s="1"/>
      <c r="O259" s="31" t="s">
        <v>39</v>
      </c>
      <c r="P259" s="52" t="s">
        <v>23</v>
      </c>
      <c r="Q259" s="53" t="s">
        <v>22</v>
      </c>
      <c r="R259" s="53" t="s">
        <v>24</v>
      </c>
      <c r="S259" s="54" t="s">
        <v>24</v>
      </c>
      <c r="T259" s="51" t="str">
        <f t="shared" si="35"/>
        <v>MATHS/PH-CH</v>
      </c>
      <c r="U259" s="40" t="str">
        <f t="shared" ref="U259:U322" si="40">IF(MATCH(T259,T:T,0)=ROW(),ROW(),"")</f>
        <v/>
      </c>
      <c r="V259" s="41" t="str">
        <f t="shared" ref="V259:V322" si="41">IFERROR(SMALL(U:U,ROW()-1),"")</f>
        <v/>
      </c>
      <c r="W259" s="42" t="str">
        <f t="shared" ref="W259:W322" si="42">IF(V259="","",LEFT(INDEX(T:T,V259),SEARCH("/",INDEX(T:T,V259))-1))</f>
        <v/>
      </c>
      <c r="X259" s="42" t="str">
        <f t="shared" ref="X259:X322" si="43">IF(V259="","",MID(INDEX(T:T,V259),SEARCH("/",INDEX(T:T,V259))+1,99))</f>
        <v/>
      </c>
      <c r="Y259" s="43" t="str">
        <f t="shared" ref="Y259:Y322" si="44">IF(V259="","",COUNTIF(T:T,INDEX(T:T,V259)))</f>
        <v/>
      </c>
      <c r="Z259" s="15"/>
      <c r="AD259" s="16" t="str">
        <f t="shared" si="36"/>
        <v>110</v>
      </c>
      <c r="AE259" s="28" t="str">
        <f t="shared" si="37"/>
        <v>MATHS/PH-CH</v>
      </c>
      <c r="AF259" s="3" t="str">
        <f t="shared" si="38"/>
        <v>MATHS</v>
      </c>
      <c r="AG259" s="3" t="str">
        <f t="shared" si="39"/>
        <v>PH-CH</v>
      </c>
    </row>
    <row r="260" spans="1:33" s="3" customFormat="1" x14ac:dyDescent="0.25">
      <c r="A260" s="1" t="str">
        <f>"106"</f>
        <v>106</v>
      </c>
      <c r="B260" s="2"/>
      <c r="C260" s="1" t="s">
        <v>15</v>
      </c>
      <c r="D260" s="1" t="s">
        <v>29</v>
      </c>
      <c r="E260" s="13" t="s">
        <v>23</v>
      </c>
      <c r="F260" s="13" t="s">
        <v>18</v>
      </c>
      <c r="G260" s="13" t="s">
        <v>17</v>
      </c>
      <c r="H260" s="4" t="s">
        <v>17</v>
      </c>
      <c r="I260" s="5"/>
      <c r="J260" s="6"/>
      <c r="K260" s="7"/>
      <c r="L260" s="1"/>
      <c r="M260" s="1"/>
      <c r="N260" s="1"/>
      <c r="O260" s="31"/>
      <c r="P260" s="52" t="s">
        <v>23</v>
      </c>
      <c r="Q260" s="53" t="s">
        <v>18</v>
      </c>
      <c r="R260" s="53" t="s">
        <v>17</v>
      </c>
      <c r="S260" s="54" t="s">
        <v>17</v>
      </c>
      <c r="T260" s="51" t="str">
        <f t="shared" ref="T260:T323" si="45">IF(P260=S260,IF(Q260&lt;=R260,Q260,R260),IF(Q260=S260,IF(P260&lt;=R260,P260,R262),IF(P260&lt;=Q260,P260,Q260))) &amp; "/" &amp; IF(P260=S260,IF(Q260&gt;=R260,Q260,R260),IF(Q260=S260,IF(P260&gt;=R260,P260,R262),IF(P260&gt;=Q260,P260,Q260)))</f>
        <v>MATHS/SES</v>
      </c>
      <c r="U260" s="40" t="str">
        <f t="shared" si="40"/>
        <v/>
      </c>
      <c r="V260" s="41" t="str">
        <f t="shared" si="41"/>
        <v/>
      </c>
      <c r="W260" s="42" t="str">
        <f t="shared" si="42"/>
        <v/>
      </c>
      <c r="X260" s="42" t="str">
        <f t="shared" si="43"/>
        <v/>
      </c>
      <c r="Y260" s="43" t="str">
        <f t="shared" si="44"/>
        <v/>
      </c>
      <c r="Z260" s="15"/>
      <c r="AD260" s="16" t="str">
        <f t="shared" ref="AD260:AD323" si="46">A260</f>
        <v>106</v>
      </c>
      <c r="AE260" s="28" t="str">
        <f t="shared" ref="AE260:AE323" si="47">T260</f>
        <v>MATHS/SES</v>
      </c>
      <c r="AF260" s="3" t="str">
        <f t="shared" ref="AF260:AF323" si="48">LEFT(T260,SEARCH("/",T260)-1)</f>
        <v>MATHS</v>
      </c>
      <c r="AG260" s="3" t="str">
        <f t="shared" ref="AG260:AG323" si="49">MID(T260,SEARCH("/",T260)+1,99)</f>
        <v>SES</v>
      </c>
    </row>
    <row r="261" spans="1:33" s="3" customFormat="1" x14ac:dyDescent="0.25">
      <c r="A261" s="1" t="str">
        <f>"101"</f>
        <v>101</v>
      </c>
      <c r="B261" s="2"/>
      <c r="C261" s="1" t="s">
        <v>15</v>
      </c>
      <c r="D261" s="1" t="s">
        <v>29</v>
      </c>
      <c r="E261" s="13" t="s">
        <v>23</v>
      </c>
      <c r="F261" s="13" t="s">
        <v>31</v>
      </c>
      <c r="G261" s="13" t="s">
        <v>18</v>
      </c>
      <c r="H261" s="4" t="s">
        <v>31</v>
      </c>
      <c r="I261" s="5"/>
      <c r="J261" s="6"/>
      <c r="K261" s="7"/>
      <c r="L261" s="1"/>
      <c r="M261" s="1" t="s">
        <v>37</v>
      </c>
      <c r="N261" s="1"/>
      <c r="O261" s="31"/>
      <c r="P261" s="52" t="s">
        <v>23</v>
      </c>
      <c r="Q261" s="53" t="s">
        <v>31</v>
      </c>
      <c r="R261" s="53" t="s">
        <v>18</v>
      </c>
      <c r="S261" s="54" t="s">
        <v>31</v>
      </c>
      <c r="T261" s="51" t="str">
        <f t="shared" si="45"/>
        <v>MATHS/PH-CH</v>
      </c>
      <c r="U261" s="40" t="str">
        <f t="shared" si="40"/>
        <v/>
      </c>
      <c r="V261" s="41" t="str">
        <f t="shared" si="41"/>
        <v/>
      </c>
      <c r="W261" s="42" t="str">
        <f t="shared" si="42"/>
        <v/>
      </c>
      <c r="X261" s="42" t="str">
        <f t="shared" si="43"/>
        <v/>
      </c>
      <c r="Y261" s="43" t="str">
        <f t="shared" si="44"/>
        <v/>
      </c>
      <c r="Z261" s="15"/>
      <c r="AD261" s="16" t="str">
        <f t="shared" si="46"/>
        <v>101</v>
      </c>
      <c r="AE261" s="28" t="str">
        <f t="shared" si="47"/>
        <v>MATHS/PH-CH</v>
      </c>
      <c r="AF261" s="3" t="str">
        <f t="shared" si="48"/>
        <v>MATHS</v>
      </c>
      <c r="AG261" s="3" t="str">
        <f t="shared" si="49"/>
        <v>PH-CH</v>
      </c>
    </row>
    <row r="262" spans="1:33" s="3" customFormat="1" x14ac:dyDescent="0.25">
      <c r="A262" s="1" t="str">
        <f>"102"</f>
        <v>102</v>
      </c>
      <c r="B262" s="2"/>
      <c r="C262" s="1" t="s">
        <v>15</v>
      </c>
      <c r="D262" s="1" t="s">
        <v>29</v>
      </c>
      <c r="E262" s="13" t="s">
        <v>23</v>
      </c>
      <c r="F262" s="13" t="s">
        <v>22</v>
      </c>
      <c r="G262" s="13" t="s">
        <v>24</v>
      </c>
      <c r="H262" s="4" t="s">
        <v>22</v>
      </c>
      <c r="I262" s="5"/>
      <c r="J262" s="6"/>
      <c r="K262" s="7"/>
      <c r="L262" s="1" t="s">
        <v>26</v>
      </c>
      <c r="M262" s="1"/>
      <c r="N262" s="1"/>
      <c r="O262" s="31" t="s">
        <v>49</v>
      </c>
      <c r="P262" s="52" t="s">
        <v>23</v>
      </c>
      <c r="Q262" s="53" t="s">
        <v>22</v>
      </c>
      <c r="R262" s="53" t="s">
        <v>24</v>
      </c>
      <c r="S262" s="54" t="s">
        <v>22</v>
      </c>
      <c r="T262" s="51" t="str">
        <f t="shared" si="45"/>
        <v>MATHS/MATHS</v>
      </c>
      <c r="U262" s="40" t="str">
        <f t="shared" si="40"/>
        <v/>
      </c>
      <c r="V262" s="41" t="str">
        <f t="shared" si="41"/>
        <v/>
      </c>
      <c r="W262" s="42" t="str">
        <f t="shared" si="42"/>
        <v/>
      </c>
      <c r="X262" s="42" t="str">
        <f t="shared" si="43"/>
        <v/>
      </c>
      <c r="Y262" s="43" t="str">
        <f t="shared" si="44"/>
        <v/>
      </c>
      <c r="Z262" s="15"/>
      <c r="AD262" s="16" t="str">
        <f t="shared" si="46"/>
        <v>102</v>
      </c>
      <c r="AE262" s="28" t="str">
        <f t="shared" si="47"/>
        <v>MATHS/MATHS</v>
      </c>
      <c r="AF262" s="3" t="str">
        <f t="shared" si="48"/>
        <v>MATHS</v>
      </c>
      <c r="AG262" s="3" t="str">
        <f t="shared" si="49"/>
        <v>MATHS</v>
      </c>
    </row>
    <row r="263" spans="1:33" s="3" customFormat="1" x14ac:dyDescent="0.25">
      <c r="A263" s="1" t="str">
        <f>"106"</f>
        <v>106</v>
      </c>
      <c r="B263" s="2"/>
      <c r="C263" s="1" t="s">
        <v>15</v>
      </c>
      <c r="D263" s="1" t="s">
        <v>29</v>
      </c>
      <c r="E263" s="13" t="s">
        <v>24</v>
      </c>
      <c r="F263" s="13" t="s">
        <v>18</v>
      </c>
      <c r="G263" s="13" t="s">
        <v>22</v>
      </c>
      <c r="H263" s="4" t="s">
        <v>22</v>
      </c>
      <c r="I263" s="5"/>
      <c r="J263" s="6"/>
      <c r="K263" s="7"/>
      <c r="L263" s="1"/>
      <c r="M263" s="1"/>
      <c r="N263" s="1"/>
      <c r="O263" s="31"/>
      <c r="P263" s="52" t="s">
        <v>24</v>
      </c>
      <c r="Q263" s="53" t="s">
        <v>18</v>
      </c>
      <c r="R263" s="53" t="s">
        <v>22</v>
      </c>
      <c r="S263" s="54" t="s">
        <v>22</v>
      </c>
      <c r="T263" s="51" t="str">
        <f t="shared" si="45"/>
        <v>SES/SVT</v>
      </c>
      <c r="U263" s="40" t="str">
        <f t="shared" si="40"/>
        <v/>
      </c>
      <c r="V263" s="41" t="str">
        <f t="shared" si="41"/>
        <v/>
      </c>
      <c r="W263" s="42" t="str">
        <f t="shared" si="42"/>
        <v/>
      </c>
      <c r="X263" s="42" t="str">
        <f t="shared" si="43"/>
        <v/>
      </c>
      <c r="Y263" s="43" t="str">
        <f t="shared" si="44"/>
        <v/>
      </c>
      <c r="Z263" s="15"/>
      <c r="AD263" s="16" t="str">
        <f t="shared" si="46"/>
        <v>106</v>
      </c>
      <c r="AE263" s="28" t="str">
        <f t="shared" si="47"/>
        <v>SES/SVT</v>
      </c>
      <c r="AF263" s="3" t="str">
        <f t="shared" si="48"/>
        <v>SES</v>
      </c>
      <c r="AG263" s="3" t="str">
        <f t="shared" si="49"/>
        <v>SVT</v>
      </c>
    </row>
    <row r="264" spans="1:33" s="3" customFormat="1" x14ac:dyDescent="0.25">
      <c r="A264" s="1" t="str">
        <f>"106"</f>
        <v>106</v>
      </c>
      <c r="B264" s="2"/>
      <c r="C264" s="1" t="s">
        <v>15</v>
      </c>
      <c r="D264" s="1" t="s">
        <v>29</v>
      </c>
      <c r="E264" s="13" t="s">
        <v>17</v>
      </c>
      <c r="F264" s="13" t="s">
        <v>18</v>
      </c>
      <c r="G264" s="13" t="s">
        <v>23</v>
      </c>
      <c r="H264" s="4" t="s">
        <v>23</v>
      </c>
      <c r="I264" s="5"/>
      <c r="J264" s="6"/>
      <c r="K264" s="8" t="s">
        <v>28</v>
      </c>
      <c r="L264" s="1"/>
      <c r="M264" s="1"/>
      <c r="N264" s="1"/>
      <c r="O264" s="31" t="s">
        <v>45</v>
      </c>
      <c r="P264" s="52" t="s">
        <v>17</v>
      </c>
      <c r="Q264" s="53" t="s">
        <v>18</v>
      </c>
      <c r="R264" s="53" t="s">
        <v>23</v>
      </c>
      <c r="S264" s="54" t="s">
        <v>23</v>
      </c>
      <c r="T264" s="51" t="str">
        <f t="shared" si="45"/>
        <v>HGGSP/SES</v>
      </c>
      <c r="U264" s="40" t="str">
        <f t="shared" si="40"/>
        <v/>
      </c>
      <c r="V264" s="41" t="str">
        <f t="shared" si="41"/>
        <v/>
      </c>
      <c r="W264" s="42" t="str">
        <f t="shared" si="42"/>
        <v/>
      </c>
      <c r="X264" s="42" t="str">
        <f t="shared" si="43"/>
        <v/>
      </c>
      <c r="Y264" s="43" t="str">
        <f t="shared" si="44"/>
        <v/>
      </c>
      <c r="Z264" s="15"/>
      <c r="AD264" s="16" t="str">
        <f t="shared" si="46"/>
        <v>106</v>
      </c>
      <c r="AE264" s="28" t="str">
        <f t="shared" si="47"/>
        <v>HGGSP/SES</v>
      </c>
      <c r="AF264" s="3" t="str">
        <f t="shared" si="48"/>
        <v>HGGSP</v>
      </c>
      <c r="AG264" s="3" t="str">
        <f t="shared" si="49"/>
        <v>SES</v>
      </c>
    </row>
    <row r="265" spans="1:33" s="3" customFormat="1" x14ac:dyDescent="0.25">
      <c r="A265" s="1" t="str">
        <f>"107"</f>
        <v>107</v>
      </c>
      <c r="B265" s="2"/>
      <c r="C265" s="1" t="s">
        <v>15</v>
      </c>
      <c r="D265" s="1" t="s">
        <v>29</v>
      </c>
      <c r="E265" s="13" t="s">
        <v>18</v>
      </c>
      <c r="F265" s="13" t="s">
        <v>23</v>
      </c>
      <c r="G265" s="13" t="s">
        <v>24</v>
      </c>
      <c r="H265" s="4" t="s">
        <v>23</v>
      </c>
      <c r="I265" s="5"/>
      <c r="J265" s="6"/>
      <c r="K265" s="7"/>
      <c r="L265" s="1"/>
      <c r="M265" s="1"/>
      <c r="N265" s="1"/>
      <c r="O265" s="31"/>
      <c r="P265" s="52" t="s">
        <v>18</v>
      </c>
      <c r="Q265" s="53" t="s">
        <v>23</v>
      </c>
      <c r="R265" s="53" t="s">
        <v>24</v>
      </c>
      <c r="S265" s="54" t="s">
        <v>23</v>
      </c>
      <c r="T265" s="51" t="str">
        <f t="shared" si="45"/>
        <v>SES/HLPHI</v>
      </c>
      <c r="U265" s="40">
        <f t="shared" si="40"/>
        <v>265</v>
      </c>
      <c r="V265" s="41" t="str">
        <f t="shared" si="41"/>
        <v/>
      </c>
      <c r="W265" s="42" t="str">
        <f t="shared" si="42"/>
        <v/>
      </c>
      <c r="X265" s="42" t="str">
        <f t="shared" si="43"/>
        <v/>
      </c>
      <c r="Y265" s="43" t="str">
        <f t="shared" si="44"/>
        <v/>
      </c>
      <c r="Z265" s="15"/>
      <c r="AD265" s="16" t="str">
        <f t="shared" si="46"/>
        <v>107</v>
      </c>
      <c r="AE265" s="28" t="str">
        <f t="shared" si="47"/>
        <v>SES/HLPHI</v>
      </c>
      <c r="AF265" s="3" t="str">
        <f t="shared" si="48"/>
        <v>SES</v>
      </c>
      <c r="AG265" s="3" t="str">
        <f t="shared" si="49"/>
        <v>HLPHI</v>
      </c>
    </row>
    <row r="266" spans="1:33" s="3" customFormat="1" x14ac:dyDescent="0.25">
      <c r="A266" s="1" t="str">
        <f>"104"</f>
        <v>104</v>
      </c>
      <c r="B266" s="2"/>
      <c r="C266" s="1" t="s">
        <v>15</v>
      </c>
      <c r="D266" s="1" t="s">
        <v>33</v>
      </c>
      <c r="E266" s="13" t="s">
        <v>30</v>
      </c>
      <c r="F266" s="13" t="s">
        <v>18</v>
      </c>
      <c r="G266" s="13" t="s">
        <v>17</v>
      </c>
      <c r="H266" s="4" t="s">
        <v>17</v>
      </c>
      <c r="I266" s="5"/>
      <c r="J266" s="6"/>
      <c r="K266" s="7"/>
      <c r="L266" s="1"/>
      <c r="M266" s="1" t="s">
        <v>58</v>
      </c>
      <c r="N266" s="1"/>
      <c r="O266" s="31"/>
      <c r="P266" s="52" t="s">
        <v>30</v>
      </c>
      <c r="Q266" s="53" t="s">
        <v>18</v>
      </c>
      <c r="R266" s="53" t="s">
        <v>17</v>
      </c>
      <c r="S266" s="54" t="s">
        <v>17</v>
      </c>
      <c r="T266" s="51" t="str">
        <f t="shared" si="45"/>
        <v>SES/THEAT</v>
      </c>
      <c r="U266" s="40" t="str">
        <f t="shared" si="40"/>
        <v/>
      </c>
      <c r="V266" s="41" t="str">
        <f t="shared" si="41"/>
        <v/>
      </c>
      <c r="W266" s="42" t="str">
        <f t="shared" si="42"/>
        <v/>
      </c>
      <c r="X266" s="42" t="str">
        <f t="shared" si="43"/>
        <v/>
      </c>
      <c r="Y266" s="43" t="str">
        <f t="shared" si="44"/>
        <v/>
      </c>
      <c r="Z266" s="15"/>
      <c r="AD266" s="16" t="str">
        <f t="shared" si="46"/>
        <v>104</v>
      </c>
      <c r="AE266" s="28" t="str">
        <f t="shared" si="47"/>
        <v>SES/THEAT</v>
      </c>
      <c r="AF266" s="3" t="str">
        <f t="shared" si="48"/>
        <v>SES</v>
      </c>
      <c r="AG266" s="3" t="str">
        <f t="shared" si="49"/>
        <v>THEAT</v>
      </c>
    </row>
    <row r="267" spans="1:33" s="3" customFormat="1" x14ac:dyDescent="0.25">
      <c r="A267" s="1" t="str">
        <f>"110"</f>
        <v>110</v>
      </c>
      <c r="B267" s="2"/>
      <c r="C267" s="1" t="s">
        <v>15</v>
      </c>
      <c r="D267" s="1" t="s">
        <v>29</v>
      </c>
      <c r="E267" s="13" t="s">
        <v>17</v>
      </c>
      <c r="F267" s="13" t="s">
        <v>23</v>
      </c>
      <c r="G267" s="13" t="s">
        <v>19</v>
      </c>
      <c r="H267" s="4" t="s">
        <v>23</v>
      </c>
      <c r="I267" s="5"/>
      <c r="J267" s="6"/>
      <c r="K267" s="8" t="s">
        <v>28</v>
      </c>
      <c r="L267" s="1"/>
      <c r="M267" s="1"/>
      <c r="N267" s="1"/>
      <c r="O267" s="31"/>
      <c r="P267" s="52" t="s">
        <v>17</v>
      </c>
      <c r="Q267" s="53" t="s">
        <v>23</v>
      </c>
      <c r="R267" s="53" t="s">
        <v>19</v>
      </c>
      <c r="S267" s="54" t="s">
        <v>23</v>
      </c>
      <c r="T267" s="51" t="str">
        <f t="shared" si="45"/>
        <v>HGGSP/MATHS</v>
      </c>
      <c r="U267" s="40" t="str">
        <f t="shared" si="40"/>
        <v/>
      </c>
      <c r="V267" s="41" t="str">
        <f t="shared" si="41"/>
        <v/>
      </c>
      <c r="W267" s="42" t="str">
        <f t="shared" si="42"/>
        <v/>
      </c>
      <c r="X267" s="42" t="str">
        <f t="shared" si="43"/>
        <v/>
      </c>
      <c r="Y267" s="43" t="str">
        <f t="shared" si="44"/>
        <v/>
      </c>
      <c r="Z267" s="15"/>
      <c r="AD267" s="16" t="str">
        <f t="shared" si="46"/>
        <v>110</v>
      </c>
      <c r="AE267" s="28" t="str">
        <f t="shared" si="47"/>
        <v>HGGSP/MATHS</v>
      </c>
      <c r="AF267" s="3" t="str">
        <f t="shared" si="48"/>
        <v>HGGSP</v>
      </c>
      <c r="AG267" s="3" t="str">
        <f t="shared" si="49"/>
        <v>MATHS</v>
      </c>
    </row>
    <row r="268" spans="1:33" s="3" customFormat="1" x14ac:dyDescent="0.25">
      <c r="A268" s="1" t="str">
        <f>"109"</f>
        <v>109</v>
      </c>
      <c r="B268" s="2"/>
      <c r="C268" s="1" t="s">
        <v>15</v>
      </c>
      <c r="D268" s="1" t="s">
        <v>29</v>
      </c>
      <c r="E268" s="13" t="s">
        <v>19</v>
      </c>
      <c r="F268" s="13" t="s">
        <v>17</v>
      </c>
      <c r="G268" s="13" t="s">
        <v>31</v>
      </c>
      <c r="H268" s="4" t="s">
        <v>19</v>
      </c>
      <c r="I268" s="5" t="s">
        <v>41</v>
      </c>
      <c r="J268" s="6"/>
      <c r="K268" s="1"/>
      <c r="L268" s="1"/>
      <c r="M268" s="1"/>
      <c r="N268" s="1"/>
      <c r="O268" s="31" t="s">
        <v>78</v>
      </c>
      <c r="P268" s="52" t="s">
        <v>19</v>
      </c>
      <c r="Q268" s="53" t="s">
        <v>17</v>
      </c>
      <c r="R268" s="53" t="s">
        <v>31</v>
      </c>
      <c r="S268" s="54" t="s">
        <v>19</v>
      </c>
      <c r="T268" s="51" t="str">
        <f t="shared" si="45"/>
        <v>AGL 8/HGGSP</v>
      </c>
      <c r="U268" s="40" t="str">
        <f t="shared" si="40"/>
        <v/>
      </c>
      <c r="V268" s="41" t="str">
        <f t="shared" si="41"/>
        <v/>
      </c>
      <c r="W268" s="42" t="str">
        <f t="shared" si="42"/>
        <v/>
      </c>
      <c r="X268" s="42" t="str">
        <f t="shared" si="43"/>
        <v/>
      </c>
      <c r="Y268" s="43" t="str">
        <f t="shared" si="44"/>
        <v/>
      </c>
      <c r="Z268" s="15"/>
      <c r="AD268" s="16" t="str">
        <f t="shared" si="46"/>
        <v>109</v>
      </c>
      <c r="AE268" s="28" t="str">
        <f t="shared" si="47"/>
        <v>AGL 8/HGGSP</v>
      </c>
      <c r="AF268" s="3" t="str">
        <f t="shared" si="48"/>
        <v>AGL 8</v>
      </c>
      <c r="AG268" s="3" t="str">
        <f t="shared" si="49"/>
        <v>HGGSP</v>
      </c>
    </row>
    <row r="269" spans="1:33" s="3" customFormat="1" x14ac:dyDescent="0.25">
      <c r="A269" s="1" t="str">
        <f>"101"</f>
        <v>101</v>
      </c>
      <c r="B269" s="2"/>
      <c r="C269" s="1" t="s">
        <v>15</v>
      </c>
      <c r="D269" s="1" t="s">
        <v>21</v>
      </c>
      <c r="E269" s="13" t="s">
        <v>18</v>
      </c>
      <c r="F269" s="13" t="s">
        <v>31</v>
      </c>
      <c r="G269" s="13" t="s">
        <v>23</v>
      </c>
      <c r="H269" s="4" t="s">
        <v>31</v>
      </c>
      <c r="I269" s="5"/>
      <c r="J269" s="6"/>
      <c r="K269" s="7"/>
      <c r="L269" s="1" t="s">
        <v>26</v>
      </c>
      <c r="M269" s="1"/>
      <c r="N269" s="1"/>
      <c r="O269" s="31"/>
      <c r="P269" s="52" t="s">
        <v>18</v>
      </c>
      <c r="Q269" s="53" t="s">
        <v>31</v>
      </c>
      <c r="R269" s="53" t="s">
        <v>23</v>
      </c>
      <c r="S269" s="54" t="s">
        <v>31</v>
      </c>
      <c r="T269" s="51" t="str">
        <f t="shared" si="45"/>
        <v>HLPHI/SES</v>
      </c>
      <c r="U269" s="40" t="str">
        <f t="shared" si="40"/>
        <v/>
      </c>
      <c r="V269" s="41" t="str">
        <f t="shared" si="41"/>
        <v/>
      </c>
      <c r="W269" s="42" t="str">
        <f t="shared" si="42"/>
        <v/>
      </c>
      <c r="X269" s="42" t="str">
        <f t="shared" si="43"/>
        <v/>
      </c>
      <c r="Y269" s="43" t="str">
        <f t="shared" si="44"/>
        <v/>
      </c>
      <c r="Z269" s="15"/>
      <c r="AD269" s="16" t="str">
        <f t="shared" si="46"/>
        <v>101</v>
      </c>
      <c r="AE269" s="28" t="str">
        <f t="shared" si="47"/>
        <v>HLPHI/SES</v>
      </c>
      <c r="AF269" s="3" t="str">
        <f t="shared" si="48"/>
        <v>HLPHI</v>
      </c>
      <c r="AG269" s="3" t="str">
        <f t="shared" si="49"/>
        <v>SES</v>
      </c>
    </row>
    <row r="270" spans="1:33" s="3" customFormat="1" x14ac:dyDescent="0.25">
      <c r="A270" s="1" t="str">
        <f>"102"</f>
        <v>102</v>
      </c>
      <c r="B270" s="2"/>
      <c r="C270" s="1" t="s">
        <v>15</v>
      </c>
      <c r="D270" s="1" t="s">
        <v>33</v>
      </c>
      <c r="E270" s="13" t="s">
        <v>23</v>
      </c>
      <c r="F270" s="13" t="s">
        <v>22</v>
      </c>
      <c r="G270" s="13" t="s">
        <v>24</v>
      </c>
      <c r="H270" s="4" t="s">
        <v>23</v>
      </c>
      <c r="I270" s="5"/>
      <c r="J270" s="6"/>
      <c r="K270" s="8" t="s">
        <v>28</v>
      </c>
      <c r="L270" s="1"/>
      <c r="M270" s="1"/>
      <c r="N270" s="1"/>
      <c r="O270" s="31"/>
      <c r="P270" s="52" t="s">
        <v>23</v>
      </c>
      <c r="Q270" s="53" t="s">
        <v>22</v>
      </c>
      <c r="R270" s="53" t="s">
        <v>24</v>
      </c>
      <c r="S270" s="54" t="s">
        <v>23</v>
      </c>
      <c r="T270" s="51" t="str">
        <f t="shared" si="45"/>
        <v>PH-CH/SVT</v>
      </c>
      <c r="U270" s="40" t="str">
        <f t="shared" si="40"/>
        <v/>
      </c>
      <c r="V270" s="41" t="str">
        <f t="shared" si="41"/>
        <v/>
      </c>
      <c r="W270" s="42" t="str">
        <f t="shared" si="42"/>
        <v/>
      </c>
      <c r="X270" s="42" t="str">
        <f t="shared" si="43"/>
        <v/>
      </c>
      <c r="Y270" s="43" t="str">
        <f t="shared" si="44"/>
        <v/>
      </c>
      <c r="Z270" s="15"/>
      <c r="AD270" s="16" t="str">
        <f t="shared" si="46"/>
        <v>102</v>
      </c>
      <c r="AE270" s="28" t="str">
        <f t="shared" si="47"/>
        <v>PH-CH/SVT</v>
      </c>
      <c r="AF270" s="3" t="str">
        <f t="shared" si="48"/>
        <v>PH-CH</v>
      </c>
      <c r="AG270" s="3" t="str">
        <f t="shared" si="49"/>
        <v>SVT</v>
      </c>
    </row>
    <row r="271" spans="1:33" s="3" customFormat="1" x14ac:dyDescent="0.25">
      <c r="A271" s="1" t="str">
        <f>"110"</f>
        <v>110</v>
      </c>
      <c r="B271" s="2"/>
      <c r="C271" s="1" t="s">
        <v>15</v>
      </c>
      <c r="D271" s="1" t="s">
        <v>29</v>
      </c>
      <c r="E271" s="13" t="s">
        <v>17</v>
      </c>
      <c r="F271" s="13" t="s">
        <v>18</v>
      </c>
      <c r="G271" s="13" t="s">
        <v>19</v>
      </c>
      <c r="H271" s="4" t="s">
        <v>19</v>
      </c>
      <c r="I271" s="5"/>
      <c r="J271" s="6"/>
      <c r="K271" s="7"/>
      <c r="L271" s="1"/>
      <c r="M271" s="1" t="s">
        <v>58</v>
      </c>
      <c r="N271" s="1"/>
      <c r="O271" s="31"/>
      <c r="P271" s="52" t="s">
        <v>17</v>
      </c>
      <c r="Q271" s="53" t="s">
        <v>18</v>
      </c>
      <c r="R271" s="53" t="s">
        <v>19</v>
      </c>
      <c r="S271" s="54" t="s">
        <v>19</v>
      </c>
      <c r="T271" s="51" t="str">
        <f t="shared" si="45"/>
        <v>HGGSP/SES</v>
      </c>
      <c r="U271" s="40" t="str">
        <f t="shared" si="40"/>
        <v/>
      </c>
      <c r="V271" s="41" t="str">
        <f t="shared" si="41"/>
        <v/>
      </c>
      <c r="W271" s="42" t="str">
        <f t="shared" si="42"/>
        <v/>
      </c>
      <c r="X271" s="42" t="str">
        <f t="shared" si="43"/>
        <v/>
      </c>
      <c r="Y271" s="43" t="str">
        <f t="shared" si="44"/>
        <v/>
      </c>
      <c r="Z271" s="15"/>
      <c r="AD271" s="16" t="str">
        <f t="shared" si="46"/>
        <v>110</v>
      </c>
      <c r="AE271" s="28" t="str">
        <f t="shared" si="47"/>
        <v>HGGSP/SES</v>
      </c>
      <c r="AF271" s="3" t="str">
        <f t="shared" si="48"/>
        <v>HGGSP</v>
      </c>
      <c r="AG271" s="3" t="str">
        <f t="shared" si="49"/>
        <v>SES</v>
      </c>
    </row>
    <row r="272" spans="1:33" s="3" customFormat="1" x14ac:dyDescent="0.25">
      <c r="A272" s="1" t="str">
        <f>"102"</f>
        <v>102</v>
      </c>
      <c r="B272" s="2"/>
      <c r="C272" s="1" t="s">
        <v>15</v>
      </c>
      <c r="D272" s="1" t="s">
        <v>21</v>
      </c>
      <c r="E272" s="13" t="s">
        <v>24</v>
      </c>
      <c r="F272" s="13" t="s">
        <v>22</v>
      </c>
      <c r="G272" s="13" t="s">
        <v>23</v>
      </c>
      <c r="H272" s="4" t="s">
        <v>23</v>
      </c>
      <c r="I272" s="5"/>
      <c r="J272" s="6"/>
      <c r="K272" s="8" t="s">
        <v>28</v>
      </c>
      <c r="L272" s="1" t="s">
        <v>26</v>
      </c>
      <c r="M272" s="1"/>
      <c r="N272" s="1"/>
      <c r="O272" s="31"/>
      <c r="P272" s="52" t="s">
        <v>24</v>
      </c>
      <c r="Q272" s="53" t="s">
        <v>22</v>
      </c>
      <c r="R272" s="53" t="s">
        <v>23</v>
      </c>
      <c r="S272" s="54" t="s">
        <v>23</v>
      </c>
      <c r="T272" s="51" t="str">
        <f t="shared" si="45"/>
        <v>PH-CH/SVT</v>
      </c>
      <c r="U272" s="40" t="str">
        <f t="shared" si="40"/>
        <v/>
      </c>
      <c r="V272" s="41" t="str">
        <f t="shared" si="41"/>
        <v/>
      </c>
      <c r="W272" s="42" t="str">
        <f t="shared" si="42"/>
        <v/>
      </c>
      <c r="X272" s="42" t="str">
        <f t="shared" si="43"/>
        <v/>
      </c>
      <c r="Y272" s="43" t="str">
        <f t="shared" si="44"/>
        <v/>
      </c>
      <c r="Z272" s="15"/>
      <c r="AD272" s="16" t="str">
        <f t="shared" si="46"/>
        <v>102</v>
      </c>
      <c r="AE272" s="28" t="str">
        <f t="shared" si="47"/>
        <v>PH-CH/SVT</v>
      </c>
      <c r="AF272" s="3" t="str">
        <f t="shared" si="48"/>
        <v>PH-CH</v>
      </c>
      <c r="AG272" s="3" t="str">
        <f t="shared" si="49"/>
        <v>SVT</v>
      </c>
    </row>
    <row r="273" spans="1:33" s="3" customFormat="1" x14ac:dyDescent="0.25">
      <c r="A273" s="1" t="str">
        <f>"108"</f>
        <v>108</v>
      </c>
      <c r="B273" s="2"/>
      <c r="C273" s="1" t="s">
        <v>15</v>
      </c>
      <c r="D273" s="1" t="s">
        <v>21</v>
      </c>
      <c r="E273" s="13" t="s">
        <v>23</v>
      </c>
      <c r="F273" s="13" t="s">
        <v>18</v>
      </c>
      <c r="G273" s="13" t="s">
        <v>22</v>
      </c>
      <c r="H273" s="4" t="s">
        <v>22</v>
      </c>
      <c r="I273" s="5"/>
      <c r="J273" s="6"/>
      <c r="K273" s="7"/>
      <c r="L273" s="1"/>
      <c r="M273" s="1"/>
      <c r="N273" s="1"/>
      <c r="O273" s="31"/>
      <c r="P273" s="52" t="s">
        <v>23</v>
      </c>
      <c r="Q273" s="53" t="s">
        <v>18</v>
      </c>
      <c r="R273" s="53" t="s">
        <v>22</v>
      </c>
      <c r="S273" s="54" t="s">
        <v>22</v>
      </c>
      <c r="T273" s="51" t="str">
        <f t="shared" si="45"/>
        <v>MATHS/SES</v>
      </c>
      <c r="U273" s="40" t="str">
        <f t="shared" si="40"/>
        <v/>
      </c>
      <c r="V273" s="41" t="str">
        <f t="shared" si="41"/>
        <v/>
      </c>
      <c r="W273" s="42" t="str">
        <f t="shared" si="42"/>
        <v/>
      </c>
      <c r="X273" s="42" t="str">
        <f t="shared" si="43"/>
        <v/>
      </c>
      <c r="Y273" s="43" t="str">
        <f t="shared" si="44"/>
        <v/>
      </c>
      <c r="Z273" s="15"/>
      <c r="AD273" s="16" t="str">
        <f t="shared" si="46"/>
        <v>108</v>
      </c>
      <c r="AE273" s="28" t="str">
        <f t="shared" si="47"/>
        <v>MATHS/SES</v>
      </c>
      <c r="AF273" s="3" t="str">
        <f t="shared" si="48"/>
        <v>MATHS</v>
      </c>
      <c r="AG273" s="3" t="str">
        <f t="shared" si="49"/>
        <v>SES</v>
      </c>
    </row>
    <row r="274" spans="1:33" s="3" customFormat="1" x14ac:dyDescent="0.25">
      <c r="A274" s="1" t="str">
        <f>"111"</f>
        <v>111</v>
      </c>
      <c r="B274" s="2"/>
      <c r="C274" s="1" t="s">
        <v>15</v>
      </c>
      <c r="D274" s="1" t="s">
        <v>29</v>
      </c>
      <c r="E274" s="13" t="s">
        <v>24</v>
      </c>
      <c r="F274" s="13" t="s">
        <v>22</v>
      </c>
      <c r="G274" s="13" t="s">
        <v>23</v>
      </c>
      <c r="H274" s="4" t="s">
        <v>23</v>
      </c>
      <c r="I274" s="5"/>
      <c r="J274" s="6"/>
      <c r="K274" s="1"/>
      <c r="L274" s="1"/>
      <c r="M274" s="1"/>
      <c r="N274" s="1"/>
      <c r="O274" s="31"/>
      <c r="P274" s="52" t="s">
        <v>24</v>
      </c>
      <c r="Q274" s="53" t="s">
        <v>22</v>
      </c>
      <c r="R274" s="53" t="s">
        <v>23</v>
      </c>
      <c r="S274" s="54" t="s">
        <v>23</v>
      </c>
      <c r="T274" s="51" t="str">
        <f t="shared" si="45"/>
        <v>PH-CH/SVT</v>
      </c>
      <c r="U274" s="40" t="str">
        <f t="shared" si="40"/>
        <v/>
      </c>
      <c r="V274" s="41" t="str">
        <f t="shared" si="41"/>
        <v/>
      </c>
      <c r="W274" s="42" t="str">
        <f t="shared" si="42"/>
        <v/>
      </c>
      <c r="X274" s="42" t="str">
        <f t="shared" si="43"/>
        <v/>
      </c>
      <c r="Y274" s="43" t="str">
        <f t="shared" si="44"/>
        <v/>
      </c>
      <c r="Z274" s="15"/>
      <c r="AD274" s="16" t="str">
        <f t="shared" si="46"/>
        <v>111</v>
      </c>
      <c r="AE274" s="28" t="str">
        <f t="shared" si="47"/>
        <v>PH-CH/SVT</v>
      </c>
      <c r="AF274" s="3" t="str">
        <f t="shared" si="48"/>
        <v>PH-CH</v>
      </c>
      <c r="AG274" s="3" t="str">
        <f t="shared" si="49"/>
        <v>SVT</v>
      </c>
    </row>
    <row r="275" spans="1:33" s="3" customFormat="1" x14ac:dyDescent="0.25">
      <c r="A275" s="1" t="str">
        <f>"103"</f>
        <v>103</v>
      </c>
      <c r="B275" s="2"/>
      <c r="C275" s="1" t="s">
        <v>15</v>
      </c>
      <c r="D275" s="1" t="s">
        <v>29</v>
      </c>
      <c r="E275" s="13" t="s">
        <v>36</v>
      </c>
      <c r="F275" s="13" t="s">
        <v>19</v>
      </c>
      <c r="G275" s="13" t="s">
        <v>24</v>
      </c>
      <c r="H275" s="4" t="s">
        <v>19</v>
      </c>
      <c r="I275" s="5"/>
      <c r="K275" s="1"/>
      <c r="L275" s="1"/>
      <c r="M275" s="1" t="s">
        <v>37</v>
      </c>
      <c r="N275" s="1"/>
      <c r="O275" s="31"/>
      <c r="P275" s="52" t="s">
        <v>36</v>
      </c>
      <c r="Q275" s="53" t="s">
        <v>19</v>
      </c>
      <c r="R275" s="53" t="s">
        <v>24</v>
      </c>
      <c r="S275" s="54" t="s">
        <v>19</v>
      </c>
      <c r="T275" s="51" t="str">
        <f t="shared" si="45"/>
        <v>HIDA/HGGSP</v>
      </c>
      <c r="U275" s="40">
        <f t="shared" si="40"/>
        <v>275</v>
      </c>
      <c r="V275" s="41" t="str">
        <f t="shared" si="41"/>
        <v/>
      </c>
      <c r="W275" s="42" t="str">
        <f t="shared" si="42"/>
        <v/>
      </c>
      <c r="X275" s="42" t="str">
        <f t="shared" si="43"/>
        <v/>
      </c>
      <c r="Y275" s="43" t="str">
        <f t="shared" si="44"/>
        <v/>
      </c>
      <c r="Z275" s="15"/>
      <c r="AD275" s="16" t="str">
        <f t="shared" si="46"/>
        <v>103</v>
      </c>
      <c r="AE275" s="28" t="str">
        <f t="shared" si="47"/>
        <v>HIDA/HGGSP</v>
      </c>
      <c r="AF275" s="3" t="str">
        <f t="shared" si="48"/>
        <v>HIDA</v>
      </c>
      <c r="AG275" s="3" t="str">
        <f t="shared" si="49"/>
        <v>HGGSP</v>
      </c>
    </row>
    <row r="276" spans="1:33" s="3" customFormat="1" x14ac:dyDescent="0.25">
      <c r="A276" s="1" t="str">
        <f>"107"</f>
        <v>107</v>
      </c>
      <c r="B276" s="2"/>
      <c r="C276" s="1" t="s">
        <v>15</v>
      </c>
      <c r="D276" s="1" t="s">
        <v>29</v>
      </c>
      <c r="E276" s="13" t="s">
        <v>24</v>
      </c>
      <c r="F276" s="13" t="s">
        <v>23</v>
      </c>
      <c r="G276" s="13" t="s">
        <v>22</v>
      </c>
      <c r="H276" s="4" t="s">
        <v>22</v>
      </c>
      <c r="I276" s="5"/>
      <c r="J276" s="6"/>
      <c r="K276" s="7"/>
      <c r="L276" s="1"/>
      <c r="M276" s="1" t="s">
        <v>30</v>
      </c>
      <c r="N276" s="1"/>
      <c r="O276" s="31"/>
      <c r="P276" s="52" t="s">
        <v>24</v>
      </c>
      <c r="Q276" s="53" t="s">
        <v>23</v>
      </c>
      <c r="R276" s="53" t="s">
        <v>22</v>
      </c>
      <c r="S276" s="54" t="s">
        <v>22</v>
      </c>
      <c r="T276" s="51" t="str">
        <f t="shared" si="45"/>
        <v>MATHS/SVT</v>
      </c>
      <c r="U276" s="40" t="str">
        <f t="shared" si="40"/>
        <v/>
      </c>
      <c r="V276" s="41" t="str">
        <f t="shared" si="41"/>
        <v/>
      </c>
      <c r="W276" s="42" t="str">
        <f t="shared" si="42"/>
        <v/>
      </c>
      <c r="X276" s="42" t="str">
        <f t="shared" si="43"/>
        <v/>
      </c>
      <c r="Y276" s="43" t="str">
        <f t="shared" si="44"/>
        <v/>
      </c>
      <c r="Z276" s="15"/>
      <c r="AD276" s="16" t="str">
        <f t="shared" si="46"/>
        <v>107</v>
      </c>
      <c r="AE276" s="28" t="str">
        <f t="shared" si="47"/>
        <v>MATHS/SVT</v>
      </c>
      <c r="AF276" s="3" t="str">
        <f t="shared" si="48"/>
        <v>MATHS</v>
      </c>
      <c r="AG276" s="3" t="str">
        <f t="shared" si="49"/>
        <v>SVT</v>
      </c>
    </row>
    <row r="277" spans="1:33" s="3" customFormat="1" x14ac:dyDescent="0.25">
      <c r="A277" s="1" t="str">
        <f>"108"</f>
        <v>108</v>
      </c>
      <c r="B277" s="2"/>
      <c r="C277" s="1" t="s">
        <v>15</v>
      </c>
      <c r="D277" s="1" t="s">
        <v>16</v>
      </c>
      <c r="E277" s="13" t="s">
        <v>23</v>
      </c>
      <c r="F277" s="13" t="s">
        <v>22</v>
      </c>
      <c r="G277" s="13" t="s">
        <v>17</v>
      </c>
      <c r="H277" s="4" t="s">
        <v>17</v>
      </c>
      <c r="I277" s="5"/>
      <c r="J277" s="6"/>
      <c r="K277" s="7"/>
      <c r="L277" s="1"/>
      <c r="M277" s="1" t="s">
        <v>35</v>
      </c>
      <c r="N277" s="1"/>
      <c r="O277" s="31"/>
      <c r="P277" s="52" t="s">
        <v>23</v>
      </c>
      <c r="Q277" s="53" t="s">
        <v>22</v>
      </c>
      <c r="R277" s="53" t="s">
        <v>17</v>
      </c>
      <c r="S277" s="54" t="s">
        <v>17</v>
      </c>
      <c r="T277" s="51" t="str">
        <f t="shared" si="45"/>
        <v>MATHS/PH-CH</v>
      </c>
      <c r="U277" s="40" t="str">
        <f t="shared" si="40"/>
        <v/>
      </c>
      <c r="V277" s="41" t="str">
        <f t="shared" si="41"/>
        <v/>
      </c>
      <c r="W277" s="42" t="str">
        <f t="shared" si="42"/>
        <v/>
      </c>
      <c r="X277" s="42" t="str">
        <f t="shared" si="43"/>
        <v/>
      </c>
      <c r="Y277" s="43" t="str">
        <f t="shared" si="44"/>
        <v/>
      </c>
      <c r="Z277" s="15"/>
      <c r="AD277" s="16" t="str">
        <f t="shared" si="46"/>
        <v>108</v>
      </c>
      <c r="AE277" s="28" t="str">
        <f t="shared" si="47"/>
        <v>MATHS/PH-CH</v>
      </c>
      <c r="AF277" s="3" t="str">
        <f t="shared" si="48"/>
        <v>MATHS</v>
      </c>
      <c r="AG277" s="3" t="str">
        <f t="shared" si="49"/>
        <v>PH-CH</v>
      </c>
    </row>
    <row r="278" spans="1:33" s="3" customFormat="1" x14ac:dyDescent="0.25">
      <c r="A278" s="1" t="str">
        <f>"109"</f>
        <v>109</v>
      </c>
      <c r="B278" s="2"/>
      <c r="C278" s="1" t="s">
        <v>15</v>
      </c>
      <c r="D278" s="1" t="s">
        <v>29</v>
      </c>
      <c r="E278" s="13" t="s">
        <v>31</v>
      </c>
      <c r="F278" s="13" t="s">
        <v>19</v>
      </c>
      <c r="G278" s="13" t="s">
        <v>18</v>
      </c>
      <c r="H278" s="4" t="s">
        <v>18</v>
      </c>
      <c r="I278" s="5"/>
      <c r="J278" s="6"/>
      <c r="K278" s="1"/>
      <c r="L278" s="1"/>
      <c r="M278" s="1"/>
      <c r="N278" s="1"/>
      <c r="O278" s="31"/>
      <c r="P278" s="52" t="s">
        <v>31</v>
      </c>
      <c r="Q278" s="53" t="s">
        <v>19</v>
      </c>
      <c r="R278" s="53" t="s">
        <v>18</v>
      </c>
      <c r="S278" s="54" t="s">
        <v>18</v>
      </c>
      <c r="T278" s="51" t="str">
        <f t="shared" si="45"/>
        <v>AGL 8/HLPHI</v>
      </c>
      <c r="U278" s="40" t="str">
        <f t="shared" si="40"/>
        <v/>
      </c>
      <c r="V278" s="41" t="str">
        <f t="shared" si="41"/>
        <v/>
      </c>
      <c r="W278" s="42" t="str">
        <f t="shared" si="42"/>
        <v/>
      </c>
      <c r="X278" s="42" t="str">
        <f t="shared" si="43"/>
        <v/>
      </c>
      <c r="Y278" s="43" t="str">
        <f t="shared" si="44"/>
        <v/>
      </c>
      <c r="Z278" s="15"/>
      <c r="AD278" s="16" t="str">
        <f t="shared" si="46"/>
        <v>109</v>
      </c>
      <c r="AE278" s="28" t="str">
        <f t="shared" si="47"/>
        <v>AGL 8/HLPHI</v>
      </c>
      <c r="AF278" s="3" t="str">
        <f t="shared" si="48"/>
        <v>AGL 8</v>
      </c>
      <c r="AG278" s="3" t="str">
        <f t="shared" si="49"/>
        <v>HLPHI</v>
      </c>
    </row>
    <row r="279" spans="1:33" s="3" customFormat="1" x14ac:dyDescent="0.25">
      <c r="A279" s="1" t="str">
        <f>"105"</f>
        <v>105</v>
      </c>
      <c r="B279" s="2"/>
      <c r="C279" s="1" t="s">
        <v>15</v>
      </c>
      <c r="D279" s="1" t="s">
        <v>33</v>
      </c>
      <c r="E279" s="13" t="s">
        <v>17</v>
      </c>
      <c r="F279" s="13" t="s">
        <v>24</v>
      </c>
      <c r="G279" s="13" t="s">
        <v>18</v>
      </c>
      <c r="H279" s="4" t="s">
        <v>24</v>
      </c>
      <c r="I279" s="5"/>
      <c r="J279" s="6"/>
      <c r="K279" s="7"/>
      <c r="L279" s="1"/>
      <c r="M279" s="1" t="s">
        <v>58</v>
      </c>
      <c r="N279" s="1"/>
      <c r="O279" s="31"/>
      <c r="P279" s="52" t="s">
        <v>17</v>
      </c>
      <c r="Q279" s="53" t="s">
        <v>24</v>
      </c>
      <c r="R279" s="53" t="s">
        <v>18</v>
      </c>
      <c r="S279" s="54" t="s">
        <v>24</v>
      </c>
      <c r="T279" s="51" t="str">
        <f t="shared" si="45"/>
        <v>HGGSP/HGGSP</v>
      </c>
      <c r="U279" s="40">
        <f t="shared" si="40"/>
        <v>279</v>
      </c>
      <c r="V279" s="41" t="str">
        <f t="shared" si="41"/>
        <v/>
      </c>
      <c r="W279" s="42" t="str">
        <f t="shared" si="42"/>
        <v/>
      </c>
      <c r="X279" s="42" t="str">
        <f t="shared" si="43"/>
        <v/>
      </c>
      <c r="Y279" s="43" t="str">
        <f t="shared" si="44"/>
        <v/>
      </c>
      <c r="Z279" s="15"/>
      <c r="AD279" s="16" t="str">
        <f t="shared" si="46"/>
        <v>105</v>
      </c>
      <c r="AE279" s="28" t="str">
        <f t="shared" si="47"/>
        <v>HGGSP/HGGSP</v>
      </c>
      <c r="AF279" s="3" t="str">
        <f t="shared" si="48"/>
        <v>HGGSP</v>
      </c>
      <c r="AG279" s="3" t="str">
        <f t="shared" si="49"/>
        <v>HGGSP</v>
      </c>
    </row>
    <row r="280" spans="1:33" s="3" customFormat="1" x14ac:dyDescent="0.25">
      <c r="A280" s="1" t="str">
        <f>"105"</f>
        <v>105</v>
      </c>
      <c r="B280" s="2"/>
      <c r="C280" s="1" t="s">
        <v>15</v>
      </c>
      <c r="D280" s="1" t="s">
        <v>79</v>
      </c>
      <c r="E280" s="13" t="s">
        <v>23</v>
      </c>
      <c r="F280" s="13" t="s">
        <v>22</v>
      </c>
      <c r="G280" s="13" t="s">
        <v>24</v>
      </c>
      <c r="H280" s="4" t="s">
        <v>22</v>
      </c>
      <c r="I280" s="5"/>
      <c r="J280" s="6"/>
      <c r="K280" s="7"/>
      <c r="L280" s="1"/>
      <c r="M280" s="1"/>
      <c r="N280" s="1"/>
      <c r="O280" s="31"/>
      <c r="P280" s="52" t="s">
        <v>23</v>
      </c>
      <c r="Q280" s="53" t="s">
        <v>22</v>
      </c>
      <c r="R280" s="53" t="s">
        <v>24</v>
      </c>
      <c r="S280" s="54" t="s">
        <v>22</v>
      </c>
      <c r="T280" s="51" t="str">
        <f t="shared" si="45"/>
        <v>MATHS/PH-CH</v>
      </c>
      <c r="U280" s="40" t="str">
        <f t="shared" si="40"/>
        <v/>
      </c>
      <c r="V280" s="41" t="str">
        <f t="shared" si="41"/>
        <v/>
      </c>
      <c r="W280" s="42" t="str">
        <f t="shared" si="42"/>
        <v/>
      </c>
      <c r="X280" s="42" t="str">
        <f t="shared" si="43"/>
        <v/>
      </c>
      <c r="Y280" s="43" t="str">
        <f t="shared" si="44"/>
        <v/>
      </c>
      <c r="Z280" s="15"/>
      <c r="AD280" s="16" t="str">
        <f t="shared" si="46"/>
        <v>105</v>
      </c>
      <c r="AE280" s="28" t="str">
        <f t="shared" si="47"/>
        <v>MATHS/PH-CH</v>
      </c>
      <c r="AF280" s="3" t="str">
        <f t="shared" si="48"/>
        <v>MATHS</v>
      </c>
      <c r="AG280" s="3" t="str">
        <f t="shared" si="49"/>
        <v>PH-CH</v>
      </c>
    </row>
    <row r="281" spans="1:33" s="3" customFormat="1" x14ac:dyDescent="0.25">
      <c r="A281" s="1" t="str">
        <f>"108"</f>
        <v>108</v>
      </c>
      <c r="B281" s="2"/>
      <c r="C281" s="1" t="s">
        <v>15</v>
      </c>
      <c r="D281" s="1" t="s">
        <v>21</v>
      </c>
      <c r="E281" s="13" t="s">
        <v>18</v>
      </c>
      <c r="F281" s="13" t="s">
        <v>23</v>
      </c>
      <c r="G281" s="13" t="s">
        <v>17</v>
      </c>
      <c r="H281" s="4" t="s">
        <v>23</v>
      </c>
      <c r="I281" s="5"/>
      <c r="J281" s="6"/>
      <c r="K281" s="8" t="s">
        <v>28</v>
      </c>
      <c r="L281" s="1"/>
      <c r="M281" s="1"/>
      <c r="N281" s="1"/>
      <c r="O281" s="31"/>
      <c r="P281" s="52" t="s">
        <v>18</v>
      </c>
      <c r="Q281" s="53" t="s">
        <v>23</v>
      </c>
      <c r="R281" s="53" t="s">
        <v>17</v>
      </c>
      <c r="S281" s="54" t="s">
        <v>23</v>
      </c>
      <c r="T281" s="51" t="str">
        <f t="shared" si="45"/>
        <v>SES/SES</v>
      </c>
      <c r="U281" s="40" t="str">
        <f t="shared" si="40"/>
        <v/>
      </c>
      <c r="V281" s="41" t="str">
        <f t="shared" si="41"/>
        <v/>
      </c>
      <c r="W281" s="42" t="str">
        <f t="shared" si="42"/>
        <v/>
      </c>
      <c r="X281" s="42" t="str">
        <f t="shared" si="43"/>
        <v/>
      </c>
      <c r="Y281" s="43" t="str">
        <f t="shared" si="44"/>
        <v/>
      </c>
      <c r="Z281" s="15"/>
      <c r="AD281" s="16" t="str">
        <f t="shared" si="46"/>
        <v>108</v>
      </c>
      <c r="AE281" s="28" t="str">
        <f t="shared" si="47"/>
        <v>SES/SES</v>
      </c>
      <c r="AF281" s="3" t="str">
        <f t="shared" si="48"/>
        <v>SES</v>
      </c>
      <c r="AG281" s="3" t="str">
        <f t="shared" si="49"/>
        <v>SES</v>
      </c>
    </row>
    <row r="282" spans="1:33" s="3" customFormat="1" x14ac:dyDescent="0.25">
      <c r="A282" s="1" t="str">
        <f>"111"</f>
        <v>111</v>
      </c>
      <c r="B282" s="2"/>
      <c r="C282" s="1" t="s">
        <v>15</v>
      </c>
      <c r="D282" s="1" t="s">
        <v>29</v>
      </c>
      <c r="E282" s="13" t="s">
        <v>23</v>
      </c>
      <c r="F282" s="13" t="s">
        <v>24</v>
      </c>
      <c r="G282" s="13" t="s">
        <v>22</v>
      </c>
      <c r="H282" s="4" t="s">
        <v>24</v>
      </c>
      <c r="I282" s="5"/>
      <c r="J282" s="6"/>
      <c r="K282" s="1"/>
      <c r="L282" s="1"/>
      <c r="M282" s="1"/>
      <c r="N282" s="1"/>
      <c r="O282" s="31"/>
      <c r="P282" s="52" t="s">
        <v>23</v>
      </c>
      <c r="Q282" s="53" t="s">
        <v>24</v>
      </c>
      <c r="R282" s="53" t="s">
        <v>22</v>
      </c>
      <c r="S282" s="54" t="s">
        <v>24</v>
      </c>
      <c r="T282" s="51" t="str">
        <f t="shared" si="45"/>
        <v>MATHS/PH-CH</v>
      </c>
      <c r="U282" s="40" t="str">
        <f t="shared" si="40"/>
        <v/>
      </c>
      <c r="V282" s="41" t="str">
        <f t="shared" si="41"/>
        <v/>
      </c>
      <c r="W282" s="42" t="str">
        <f t="shared" si="42"/>
        <v/>
      </c>
      <c r="X282" s="42" t="str">
        <f t="shared" si="43"/>
        <v/>
      </c>
      <c r="Y282" s="43" t="str">
        <f t="shared" si="44"/>
        <v/>
      </c>
      <c r="Z282" s="15"/>
      <c r="AD282" s="16" t="str">
        <f t="shared" si="46"/>
        <v>111</v>
      </c>
      <c r="AE282" s="28" t="str">
        <f t="shared" si="47"/>
        <v>MATHS/PH-CH</v>
      </c>
      <c r="AF282" s="3" t="str">
        <f t="shared" si="48"/>
        <v>MATHS</v>
      </c>
      <c r="AG282" s="3" t="str">
        <f t="shared" si="49"/>
        <v>PH-CH</v>
      </c>
    </row>
    <row r="283" spans="1:33" s="3" customFormat="1" x14ac:dyDescent="0.25">
      <c r="A283" s="1" t="str">
        <f>"105"</f>
        <v>105</v>
      </c>
      <c r="B283" s="2"/>
      <c r="C283" s="1" t="s">
        <v>15</v>
      </c>
      <c r="D283" s="1" t="s">
        <v>29</v>
      </c>
      <c r="E283" s="13" t="s">
        <v>23</v>
      </c>
      <c r="F283" s="13" t="s">
        <v>22</v>
      </c>
      <c r="G283" s="13" t="s">
        <v>18</v>
      </c>
      <c r="H283" s="4" t="s">
        <v>22</v>
      </c>
      <c r="I283" s="5"/>
      <c r="J283" s="6"/>
      <c r="K283" s="7"/>
      <c r="L283" s="1"/>
      <c r="M283" s="1"/>
      <c r="N283" s="1"/>
      <c r="O283" s="31"/>
      <c r="P283" s="52" t="s">
        <v>23</v>
      </c>
      <c r="Q283" s="53" t="s">
        <v>22</v>
      </c>
      <c r="R283" s="53" t="s">
        <v>18</v>
      </c>
      <c r="S283" s="54" t="s">
        <v>22</v>
      </c>
      <c r="T283" s="51" t="str">
        <f t="shared" si="45"/>
        <v>MATHS/SES</v>
      </c>
      <c r="U283" s="40" t="str">
        <f t="shared" si="40"/>
        <v/>
      </c>
      <c r="V283" s="41" t="str">
        <f t="shared" si="41"/>
        <v/>
      </c>
      <c r="W283" s="42" t="str">
        <f t="shared" si="42"/>
        <v/>
      </c>
      <c r="X283" s="42" t="str">
        <f t="shared" si="43"/>
        <v/>
      </c>
      <c r="Y283" s="43" t="str">
        <f t="shared" si="44"/>
        <v/>
      </c>
      <c r="Z283" s="15"/>
      <c r="AD283" s="16" t="str">
        <f t="shared" si="46"/>
        <v>105</v>
      </c>
      <c r="AE283" s="28" t="str">
        <f t="shared" si="47"/>
        <v>MATHS/SES</v>
      </c>
      <c r="AF283" s="3" t="str">
        <f t="shared" si="48"/>
        <v>MATHS</v>
      </c>
      <c r="AG283" s="3" t="str">
        <f t="shared" si="49"/>
        <v>SES</v>
      </c>
    </row>
    <row r="284" spans="1:33" s="3" customFormat="1" x14ac:dyDescent="0.25">
      <c r="A284" s="1" t="str">
        <f>"102"</f>
        <v>102</v>
      </c>
      <c r="B284" s="2"/>
      <c r="C284" s="1" t="s">
        <v>15</v>
      </c>
      <c r="D284" s="1" t="s">
        <v>33</v>
      </c>
      <c r="E284" s="13" t="s">
        <v>23</v>
      </c>
      <c r="F284" s="13" t="s">
        <v>24</v>
      </c>
      <c r="G284" s="13" t="s">
        <v>22</v>
      </c>
      <c r="H284" s="4" t="s">
        <v>24</v>
      </c>
      <c r="I284" s="5"/>
      <c r="J284" s="6" t="s">
        <v>25</v>
      </c>
      <c r="K284" s="7"/>
      <c r="L284" s="1" t="s">
        <v>26</v>
      </c>
      <c r="M284" s="1"/>
      <c r="N284" s="1"/>
      <c r="O284" s="31" t="s">
        <v>76</v>
      </c>
      <c r="P284" s="52" t="s">
        <v>23</v>
      </c>
      <c r="Q284" s="53" t="s">
        <v>24</v>
      </c>
      <c r="R284" s="53" t="s">
        <v>22</v>
      </c>
      <c r="S284" s="54" t="s">
        <v>24</v>
      </c>
      <c r="T284" s="51" t="str">
        <f t="shared" si="45"/>
        <v>MATHS/HGGSP</v>
      </c>
      <c r="U284" s="40" t="str">
        <f t="shared" si="40"/>
        <v/>
      </c>
      <c r="V284" s="41" t="str">
        <f t="shared" si="41"/>
        <v/>
      </c>
      <c r="W284" s="42" t="str">
        <f t="shared" si="42"/>
        <v/>
      </c>
      <c r="X284" s="42" t="str">
        <f t="shared" si="43"/>
        <v/>
      </c>
      <c r="Y284" s="43" t="str">
        <f t="shared" si="44"/>
        <v/>
      </c>
      <c r="Z284" s="15"/>
      <c r="AD284" s="16" t="str">
        <f t="shared" si="46"/>
        <v>102</v>
      </c>
      <c r="AE284" s="28" t="str">
        <f t="shared" si="47"/>
        <v>MATHS/HGGSP</v>
      </c>
      <c r="AF284" s="3" t="str">
        <f t="shared" si="48"/>
        <v>MATHS</v>
      </c>
      <c r="AG284" s="3" t="str">
        <f t="shared" si="49"/>
        <v>HGGSP</v>
      </c>
    </row>
    <row r="285" spans="1:33" s="3" customFormat="1" x14ac:dyDescent="0.25">
      <c r="A285" s="1" t="str">
        <f>"108"</f>
        <v>108</v>
      </c>
      <c r="B285" s="2"/>
      <c r="C285" s="1" t="s">
        <v>15</v>
      </c>
      <c r="D285" s="1" t="s">
        <v>21</v>
      </c>
      <c r="E285" s="13" t="s">
        <v>23</v>
      </c>
      <c r="F285" s="13" t="s">
        <v>22</v>
      </c>
      <c r="G285" s="13" t="s">
        <v>18</v>
      </c>
      <c r="H285" s="4" t="s">
        <v>18</v>
      </c>
      <c r="I285" s="5"/>
      <c r="J285" s="6" t="s">
        <v>25</v>
      </c>
      <c r="K285" s="7"/>
      <c r="L285" s="1" t="s">
        <v>26</v>
      </c>
      <c r="M285" s="1"/>
      <c r="N285" s="1"/>
      <c r="O285" s="31"/>
      <c r="P285" s="52" t="s">
        <v>23</v>
      </c>
      <c r="Q285" s="53" t="s">
        <v>22</v>
      </c>
      <c r="R285" s="53" t="s">
        <v>18</v>
      </c>
      <c r="S285" s="54" t="s">
        <v>18</v>
      </c>
      <c r="T285" s="51" t="str">
        <f t="shared" si="45"/>
        <v>MATHS/PH-CH</v>
      </c>
      <c r="U285" s="40" t="str">
        <f t="shared" si="40"/>
        <v/>
      </c>
      <c r="V285" s="41" t="str">
        <f t="shared" si="41"/>
        <v/>
      </c>
      <c r="W285" s="42" t="str">
        <f t="shared" si="42"/>
        <v/>
      </c>
      <c r="X285" s="42" t="str">
        <f t="shared" si="43"/>
        <v/>
      </c>
      <c r="Y285" s="43" t="str">
        <f t="shared" si="44"/>
        <v/>
      </c>
      <c r="Z285" s="15"/>
      <c r="AD285" s="16" t="str">
        <f t="shared" si="46"/>
        <v>108</v>
      </c>
      <c r="AE285" s="28" t="str">
        <f t="shared" si="47"/>
        <v>MATHS/PH-CH</v>
      </c>
      <c r="AF285" s="3" t="str">
        <f t="shared" si="48"/>
        <v>MATHS</v>
      </c>
      <c r="AG285" s="3" t="str">
        <f t="shared" si="49"/>
        <v>PH-CH</v>
      </c>
    </row>
    <row r="286" spans="1:33" s="3" customFormat="1" x14ac:dyDescent="0.25">
      <c r="A286" s="1" t="str">
        <f>"111"</f>
        <v>111</v>
      </c>
      <c r="B286" s="2"/>
      <c r="C286" s="1" t="s">
        <v>15</v>
      </c>
      <c r="D286" s="1" t="s">
        <v>29</v>
      </c>
      <c r="E286" s="13" t="s">
        <v>23</v>
      </c>
      <c r="F286" s="13" t="s">
        <v>18</v>
      </c>
      <c r="G286" s="13" t="s">
        <v>17</v>
      </c>
      <c r="H286" s="4" t="s">
        <v>17</v>
      </c>
      <c r="I286" s="5"/>
      <c r="J286" s="6" t="s">
        <v>25</v>
      </c>
      <c r="K286" s="1"/>
      <c r="L286" s="1" t="s">
        <v>26</v>
      </c>
      <c r="M286" s="1"/>
      <c r="N286" s="1"/>
      <c r="O286" s="31"/>
      <c r="P286" s="52" t="s">
        <v>23</v>
      </c>
      <c r="Q286" s="53" t="s">
        <v>18</v>
      </c>
      <c r="R286" s="53" t="s">
        <v>17</v>
      </c>
      <c r="S286" s="54" t="s">
        <v>17</v>
      </c>
      <c r="T286" s="51" t="str">
        <f t="shared" si="45"/>
        <v>MATHS/SES</v>
      </c>
      <c r="U286" s="40" t="str">
        <f t="shared" si="40"/>
        <v/>
      </c>
      <c r="V286" s="41" t="str">
        <f t="shared" si="41"/>
        <v/>
      </c>
      <c r="W286" s="42" t="str">
        <f t="shared" si="42"/>
        <v/>
      </c>
      <c r="X286" s="42" t="str">
        <f t="shared" si="43"/>
        <v/>
      </c>
      <c r="Y286" s="43" t="str">
        <f t="shared" si="44"/>
        <v/>
      </c>
      <c r="Z286" s="15"/>
      <c r="AD286" s="16" t="str">
        <f t="shared" si="46"/>
        <v>111</v>
      </c>
      <c r="AE286" s="28" t="str">
        <f t="shared" si="47"/>
        <v>MATHS/SES</v>
      </c>
      <c r="AF286" s="3" t="str">
        <f t="shared" si="48"/>
        <v>MATHS</v>
      </c>
      <c r="AG286" s="3" t="str">
        <f t="shared" si="49"/>
        <v>SES</v>
      </c>
    </row>
    <row r="287" spans="1:33" s="3" customFormat="1" x14ac:dyDescent="0.25">
      <c r="A287" s="1" t="str">
        <f>"107"</f>
        <v>107</v>
      </c>
      <c r="B287" s="2"/>
      <c r="C287" s="1" t="s">
        <v>15</v>
      </c>
      <c r="D287" s="1" t="s">
        <v>29</v>
      </c>
      <c r="E287" s="13" t="s">
        <v>23</v>
      </c>
      <c r="F287" s="13" t="s">
        <v>24</v>
      </c>
      <c r="G287" s="13" t="s">
        <v>22</v>
      </c>
      <c r="H287" s="4" t="s">
        <v>23</v>
      </c>
      <c r="I287" s="5"/>
      <c r="J287" s="6"/>
      <c r="K287" s="8" t="s">
        <v>28</v>
      </c>
      <c r="L287" s="1"/>
      <c r="M287" s="1"/>
      <c r="N287" s="1"/>
      <c r="O287" s="31"/>
      <c r="P287" s="52" t="s">
        <v>23</v>
      </c>
      <c r="Q287" s="53" t="s">
        <v>24</v>
      </c>
      <c r="R287" s="53" t="s">
        <v>22</v>
      </c>
      <c r="S287" s="54" t="s">
        <v>23</v>
      </c>
      <c r="T287" s="51" t="str">
        <f t="shared" si="45"/>
        <v>PH-CH/SVT</v>
      </c>
      <c r="U287" s="40" t="str">
        <f t="shared" si="40"/>
        <v/>
      </c>
      <c r="V287" s="41" t="str">
        <f t="shared" si="41"/>
        <v/>
      </c>
      <c r="W287" s="42" t="str">
        <f t="shared" si="42"/>
        <v/>
      </c>
      <c r="X287" s="42" t="str">
        <f t="shared" si="43"/>
        <v/>
      </c>
      <c r="Y287" s="43" t="str">
        <f t="shared" si="44"/>
        <v/>
      </c>
      <c r="Z287" s="15"/>
      <c r="AD287" s="16" t="str">
        <f t="shared" si="46"/>
        <v>107</v>
      </c>
      <c r="AE287" s="28" t="str">
        <f t="shared" si="47"/>
        <v>PH-CH/SVT</v>
      </c>
      <c r="AF287" s="3" t="str">
        <f t="shared" si="48"/>
        <v>PH-CH</v>
      </c>
      <c r="AG287" s="3" t="str">
        <f t="shared" si="49"/>
        <v>SVT</v>
      </c>
    </row>
    <row r="288" spans="1:33" s="3" customFormat="1" x14ac:dyDescent="0.25">
      <c r="A288" s="1" t="str">
        <f>"104"</f>
        <v>104</v>
      </c>
      <c r="B288" s="2"/>
      <c r="C288" s="1" t="s">
        <v>15</v>
      </c>
      <c r="D288" s="1" t="s">
        <v>29</v>
      </c>
      <c r="E288" s="13" t="s">
        <v>30</v>
      </c>
      <c r="F288" s="13" t="s">
        <v>31</v>
      </c>
      <c r="G288" s="13" t="s">
        <v>19</v>
      </c>
      <c r="H288" s="4" t="s">
        <v>19</v>
      </c>
      <c r="I288" s="5"/>
      <c r="J288" s="6"/>
      <c r="K288" s="7"/>
      <c r="L288" s="1" t="s">
        <v>26</v>
      </c>
      <c r="M288" s="1"/>
      <c r="N288" s="1"/>
      <c r="O288" s="31"/>
      <c r="P288" s="52" t="s">
        <v>30</v>
      </c>
      <c r="Q288" s="53" t="s">
        <v>31</v>
      </c>
      <c r="R288" s="53" t="s">
        <v>19</v>
      </c>
      <c r="S288" s="54" t="s">
        <v>19</v>
      </c>
      <c r="T288" s="51" t="str">
        <f t="shared" si="45"/>
        <v>AGL 8/THEAT</v>
      </c>
      <c r="U288" s="40" t="str">
        <f t="shared" si="40"/>
        <v/>
      </c>
      <c r="V288" s="41" t="str">
        <f t="shared" si="41"/>
        <v/>
      </c>
      <c r="W288" s="42" t="str">
        <f t="shared" si="42"/>
        <v/>
      </c>
      <c r="X288" s="42" t="str">
        <f t="shared" si="43"/>
        <v/>
      </c>
      <c r="Y288" s="43" t="str">
        <f t="shared" si="44"/>
        <v/>
      </c>
      <c r="Z288" s="15"/>
      <c r="AD288" s="16" t="str">
        <f t="shared" si="46"/>
        <v>104</v>
      </c>
      <c r="AE288" s="28" t="str">
        <f t="shared" si="47"/>
        <v>AGL 8/THEAT</v>
      </c>
      <c r="AF288" s="3" t="str">
        <f t="shared" si="48"/>
        <v>AGL 8</v>
      </c>
      <c r="AG288" s="3" t="str">
        <f t="shared" si="49"/>
        <v>THEAT</v>
      </c>
    </row>
    <row r="289" spans="1:33" s="3" customFormat="1" x14ac:dyDescent="0.25">
      <c r="A289" s="1" t="str">
        <f>"108"</f>
        <v>108</v>
      </c>
      <c r="B289" s="2"/>
      <c r="C289" s="1" t="s">
        <v>15</v>
      </c>
      <c r="D289" s="1" t="s">
        <v>21</v>
      </c>
      <c r="E289" s="13" t="s">
        <v>17</v>
      </c>
      <c r="F289" s="13" t="s">
        <v>18</v>
      </c>
      <c r="G289" s="13" t="s">
        <v>23</v>
      </c>
      <c r="H289" s="4" t="s">
        <v>18</v>
      </c>
      <c r="I289" s="5"/>
      <c r="J289" s="6"/>
      <c r="K289" s="7"/>
      <c r="L289" s="1"/>
      <c r="M289" s="1" t="s">
        <v>35</v>
      </c>
      <c r="N289" s="1"/>
      <c r="O289" s="31"/>
      <c r="P289" s="52" t="s">
        <v>17</v>
      </c>
      <c r="Q289" s="53" t="s">
        <v>18</v>
      </c>
      <c r="R289" s="53" t="s">
        <v>23</v>
      </c>
      <c r="S289" s="54" t="s">
        <v>18</v>
      </c>
      <c r="T289" s="51" t="str">
        <f t="shared" si="45"/>
        <v>HGGSP/MATHS</v>
      </c>
      <c r="U289" s="40" t="str">
        <f t="shared" si="40"/>
        <v/>
      </c>
      <c r="V289" s="41" t="str">
        <f t="shared" si="41"/>
        <v/>
      </c>
      <c r="W289" s="42" t="str">
        <f t="shared" si="42"/>
        <v/>
      </c>
      <c r="X289" s="42" t="str">
        <f t="shared" si="43"/>
        <v/>
      </c>
      <c r="Y289" s="43" t="str">
        <f t="shared" si="44"/>
        <v/>
      </c>
      <c r="Z289" s="15"/>
      <c r="AD289" s="16" t="str">
        <f t="shared" si="46"/>
        <v>108</v>
      </c>
      <c r="AE289" s="28" t="str">
        <f t="shared" si="47"/>
        <v>HGGSP/MATHS</v>
      </c>
      <c r="AF289" s="3" t="str">
        <f t="shared" si="48"/>
        <v>HGGSP</v>
      </c>
      <c r="AG289" s="3" t="str">
        <f t="shared" si="49"/>
        <v>MATHS</v>
      </c>
    </row>
    <row r="290" spans="1:33" s="3" customFormat="1" x14ac:dyDescent="0.25">
      <c r="A290" s="1" t="str">
        <f>"105"</f>
        <v>105</v>
      </c>
      <c r="B290" s="2"/>
      <c r="C290" s="1" t="s">
        <v>15</v>
      </c>
      <c r="D290" s="1" t="s">
        <v>33</v>
      </c>
      <c r="E290" s="13" t="s">
        <v>23</v>
      </c>
      <c r="F290" s="13" t="s">
        <v>18</v>
      </c>
      <c r="G290" s="13" t="s">
        <v>22</v>
      </c>
      <c r="H290" s="4" t="s">
        <v>22</v>
      </c>
      <c r="I290" s="5"/>
      <c r="J290" s="6"/>
      <c r="K290" s="7"/>
      <c r="L290" s="1"/>
      <c r="M290" s="1"/>
      <c r="N290" s="1"/>
      <c r="O290" s="31" t="s">
        <v>59</v>
      </c>
      <c r="P290" s="52" t="s">
        <v>23</v>
      </c>
      <c r="Q290" s="53" t="s">
        <v>18</v>
      </c>
      <c r="R290" s="53" t="s">
        <v>22</v>
      </c>
      <c r="S290" s="54" t="s">
        <v>22</v>
      </c>
      <c r="T290" s="51" t="str">
        <f t="shared" si="45"/>
        <v>MATHS/SES</v>
      </c>
      <c r="U290" s="40" t="str">
        <f t="shared" si="40"/>
        <v/>
      </c>
      <c r="V290" s="41" t="str">
        <f t="shared" si="41"/>
        <v/>
      </c>
      <c r="W290" s="42" t="str">
        <f t="shared" si="42"/>
        <v/>
      </c>
      <c r="X290" s="42" t="str">
        <f t="shared" si="43"/>
        <v/>
      </c>
      <c r="Y290" s="43" t="str">
        <f t="shared" si="44"/>
        <v/>
      </c>
      <c r="Z290" s="15"/>
      <c r="AD290" s="16" t="str">
        <f t="shared" si="46"/>
        <v>105</v>
      </c>
      <c r="AE290" s="28" t="str">
        <f t="shared" si="47"/>
        <v>MATHS/SES</v>
      </c>
      <c r="AF290" s="3" t="str">
        <f t="shared" si="48"/>
        <v>MATHS</v>
      </c>
      <c r="AG290" s="3" t="str">
        <f t="shared" si="49"/>
        <v>SES</v>
      </c>
    </row>
    <row r="291" spans="1:33" s="3" customFormat="1" x14ac:dyDescent="0.25">
      <c r="A291" s="1" t="str">
        <f>"102"</f>
        <v>102</v>
      </c>
      <c r="B291" s="2"/>
      <c r="C291" s="1" t="s">
        <v>15</v>
      </c>
      <c r="D291" s="1" t="s">
        <v>16</v>
      </c>
      <c r="E291" s="13" t="s">
        <v>24</v>
      </c>
      <c r="F291" s="13" t="s">
        <v>22</v>
      </c>
      <c r="G291" s="13" t="s">
        <v>23</v>
      </c>
      <c r="H291" s="4" t="s">
        <v>23</v>
      </c>
      <c r="I291" s="5"/>
      <c r="J291" s="6"/>
      <c r="K291" s="8" t="s">
        <v>28</v>
      </c>
      <c r="L291" s="1"/>
      <c r="M291" s="1"/>
      <c r="N291" s="1"/>
      <c r="O291" s="31"/>
      <c r="P291" s="52" t="s">
        <v>24</v>
      </c>
      <c r="Q291" s="53" t="s">
        <v>22</v>
      </c>
      <c r="R291" s="53" t="s">
        <v>23</v>
      </c>
      <c r="S291" s="54" t="s">
        <v>23</v>
      </c>
      <c r="T291" s="51" t="str">
        <f t="shared" si="45"/>
        <v>PH-CH/SVT</v>
      </c>
      <c r="U291" s="40" t="str">
        <f t="shared" si="40"/>
        <v/>
      </c>
      <c r="V291" s="41" t="str">
        <f t="shared" si="41"/>
        <v/>
      </c>
      <c r="W291" s="42" t="str">
        <f t="shared" si="42"/>
        <v/>
      </c>
      <c r="X291" s="42" t="str">
        <f t="shared" si="43"/>
        <v/>
      </c>
      <c r="Y291" s="43" t="str">
        <f t="shared" si="44"/>
        <v/>
      </c>
      <c r="Z291" s="15"/>
      <c r="AD291" s="16" t="str">
        <f t="shared" si="46"/>
        <v>102</v>
      </c>
      <c r="AE291" s="28" t="str">
        <f t="shared" si="47"/>
        <v>PH-CH/SVT</v>
      </c>
      <c r="AF291" s="3" t="str">
        <f t="shared" si="48"/>
        <v>PH-CH</v>
      </c>
      <c r="AG291" s="3" t="str">
        <f t="shared" si="49"/>
        <v>SVT</v>
      </c>
    </row>
    <row r="292" spans="1:33" s="3" customFormat="1" x14ac:dyDescent="0.25">
      <c r="A292" s="1" t="str">
        <f>"109"</f>
        <v>109</v>
      </c>
      <c r="B292" s="2"/>
      <c r="C292" s="1" t="s">
        <v>15</v>
      </c>
      <c r="D292" s="1" t="s">
        <v>16</v>
      </c>
      <c r="E292" s="13" t="s">
        <v>18</v>
      </c>
      <c r="F292" s="13" t="s">
        <v>17</v>
      </c>
      <c r="G292" s="13" t="s">
        <v>31</v>
      </c>
      <c r="H292" s="4" t="s">
        <v>17</v>
      </c>
      <c r="I292" s="5" t="s">
        <v>41</v>
      </c>
      <c r="J292" s="6"/>
      <c r="K292" s="1"/>
      <c r="L292" s="1"/>
      <c r="M292" s="1" t="s">
        <v>53</v>
      </c>
      <c r="N292" s="1"/>
      <c r="O292" s="31"/>
      <c r="P292" s="52" t="s">
        <v>18</v>
      </c>
      <c r="Q292" s="53" t="s">
        <v>17</v>
      </c>
      <c r="R292" s="53" t="s">
        <v>31</v>
      </c>
      <c r="S292" s="54" t="s">
        <v>17</v>
      </c>
      <c r="T292" s="51" t="str">
        <f t="shared" si="45"/>
        <v>SES/SES</v>
      </c>
      <c r="U292" s="40" t="str">
        <f t="shared" si="40"/>
        <v/>
      </c>
      <c r="V292" s="41" t="str">
        <f t="shared" si="41"/>
        <v/>
      </c>
      <c r="W292" s="42" t="str">
        <f t="shared" si="42"/>
        <v/>
      </c>
      <c r="X292" s="42" t="str">
        <f t="shared" si="43"/>
        <v/>
      </c>
      <c r="Y292" s="43" t="str">
        <f t="shared" si="44"/>
        <v/>
      </c>
      <c r="Z292" s="15"/>
      <c r="AD292" s="16" t="str">
        <f t="shared" si="46"/>
        <v>109</v>
      </c>
      <c r="AE292" s="28" t="str">
        <f t="shared" si="47"/>
        <v>SES/SES</v>
      </c>
      <c r="AF292" s="3" t="str">
        <f t="shared" si="48"/>
        <v>SES</v>
      </c>
      <c r="AG292" s="3" t="str">
        <f t="shared" si="49"/>
        <v>SES</v>
      </c>
    </row>
    <row r="293" spans="1:33" s="3" customFormat="1" x14ac:dyDescent="0.25">
      <c r="A293" s="1" t="str">
        <f>"109"</f>
        <v>109</v>
      </c>
      <c r="B293" s="2"/>
      <c r="C293" s="1" t="s">
        <v>15</v>
      </c>
      <c r="D293" s="1" t="s">
        <v>33</v>
      </c>
      <c r="E293" s="13" t="s">
        <v>31</v>
      </c>
      <c r="F293" s="13" t="s">
        <v>19</v>
      </c>
      <c r="G293" s="13" t="s">
        <v>18</v>
      </c>
      <c r="H293" s="4" t="s">
        <v>31</v>
      </c>
      <c r="I293" s="5"/>
      <c r="J293" s="6"/>
      <c r="K293" s="1"/>
      <c r="L293" s="1"/>
      <c r="M293" s="1"/>
      <c r="N293" s="1"/>
      <c r="O293" s="31"/>
      <c r="P293" s="52" t="s">
        <v>31</v>
      </c>
      <c r="Q293" s="53" t="s">
        <v>19</v>
      </c>
      <c r="R293" s="53" t="s">
        <v>18</v>
      </c>
      <c r="S293" s="54" t="s">
        <v>31</v>
      </c>
      <c r="T293" s="51" t="str">
        <f t="shared" si="45"/>
        <v>HLPHI/SES</v>
      </c>
      <c r="U293" s="40" t="str">
        <f t="shared" si="40"/>
        <v/>
      </c>
      <c r="V293" s="41" t="str">
        <f t="shared" si="41"/>
        <v/>
      </c>
      <c r="W293" s="42" t="str">
        <f t="shared" si="42"/>
        <v/>
      </c>
      <c r="X293" s="42" t="str">
        <f t="shared" si="43"/>
        <v/>
      </c>
      <c r="Y293" s="43" t="str">
        <f t="shared" si="44"/>
        <v/>
      </c>
      <c r="Z293" s="15"/>
      <c r="AD293" s="16" t="str">
        <f t="shared" si="46"/>
        <v>109</v>
      </c>
      <c r="AE293" s="28" t="str">
        <f t="shared" si="47"/>
        <v>HLPHI/SES</v>
      </c>
      <c r="AF293" s="3" t="str">
        <f t="shared" si="48"/>
        <v>HLPHI</v>
      </c>
      <c r="AG293" s="3" t="str">
        <f t="shared" si="49"/>
        <v>SES</v>
      </c>
    </row>
    <row r="294" spans="1:33" s="3" customFormat="1" x14ac:dyDescent="0.25">
      <c r="A294" s="1" t="str">
        <f>"111"</f>
        <v>111</v>
      </c>
      <c r="B294" s="2"/>
      <c r="C294" s="1" t="s">
        <v>15</v>
      </c>
      <c r="D294" s="1" t="s">
        <v>29</v>
      </c>
      <c r="E294" s="13" t="s">
        <v>23</v>
      </c>
      <c r="F294" s="13" t="s">
        <v>17</v>
      </c>
      <c r="G294" s="13" t="s">
        <v>18</v>
      </c>
      <c r="H294" s="4" t="s">
        <v>23</v>
      </c>
      <c r="I294" s="5"/>
      <c r="J294" s="6"/>
      <c r="K294" s="8" t="s">
        <v>28</v>
      </c>
      <c r="L294" s="1"/>
      <c r="M294" s="1"/>
      <c r="N294" s="1"/>
      <c r="O294" s="31"/>
      <c r="P294" s="52" t="s">
        <v>23</v>
      </c>
      <c r="Q294" s="53" t="s">
        <v>17</v>
      </c>
      <c r="R294" s="53" t="s">
        <v>18</v>
      </c>
      <c r="S294" s="54" t="s">
        <v>23</v>
      </c>
      <c r="T294" s="51" t="str">
        <f t="shared" si="45"/>
        <v>HGGSP/SES</v>
      </c>
      <c r="U294" s="40" t="str">
        <f t="shared" si="40"/>
        <v/>
      </c>
      <c r="V294" s="41" t="str">
        <f t="shared" si="41"/>
        <v/>
      </c>
      <c r="W294" s="42" t="str">
        <f t="shared" si="42"/>
        <v/>
      </c>
      <c r="X294" s="42" t="str">
        <f t="shared" si="43"/>
        <v/>
      </c>
      <c r="Y294" s="43" t="str">
        <f t="shared" si="44"/>
        <v/>
      </c>
      <c r="Z294" s="15"/>
      <c r="AD294" s="16" t="str">
        <f t="shared" si="46"/>
        <v>111</v>
      </c>
      <c r="AE294" s="28" t="str">
        <f t="shared" si="47"/>
        <v>HGGSP/SES</v>
      </c>
      <c r="AF294" s="3" t="str">
        <f t="shared" si="48"/>
        <v>HGGSP</v>
      </c>
      <c r="AG294" s="3" t="str">
        <f t="shared" si="49"/>
        <v>SES</v>
      </c>
    </row>
    <row r="295" spans="1:33" s="3" customFormat="1" x14ac:dyDescent="0.25">
      <c r="A295" s="1" t="str">
        <f>"102"</f>
        <v>102</v>
      </c>
      <c r="B295" s="2"/>
      <c r="C295" s="1" t="s">
        <v>15</v>
      </c>
      <c r="D295" s="1" t="s">
        <v>29</v>
      </c>
      <c r="E295" s="13" t="s">
        <v>23</v>
      </c>
      <c r="F295" s="13" t="s">
        <v>22</v>
      </c>
      <c r="G295" s="13" t="s">
        <v>24</v>
      </c>
      <c r="H295" s="4" t="s">
        <v>23</v>
      </c>
      <c r="I295" s="5"/>
      <c r="J295" s="6"/>
      <c r="K295" s="8" t="s">
        <v>28</v>
      </c>
      <c r="L295" s="1"/>
      <c r="M295" s="1"/>
      <c r="N295" s="1"/>
      <c r="O295" s="31" t="s">
        <v>44</v>
      </c>
      <c r="P295" s="52" t="s">
        <v>23</v>
      </c>
      <c r="Q295" s="53" t="s">
        <v>22</v>
      </c>
      <c r="R295" s="53" t="s">
        <v>24</v>
      </c>
      <c r="S295" s="54" t="s">
        <v>23</v>
      </c>
      <c r="T295" s="51" t="str">
        <f t="shared" si="45"/>
        <v>PH-CH/SVT</v>
      </c>
      <c r="U295" s="40" t="str">
        <f t="shared" si="40"/>
        <v/>
      </c>
      <c r="V295" s="41" t="str">
        <f t="shared" si="41"/>
        <v/>
      </c>
      <c r="W295" s="42" t="str">
        <f t="shared" si="42"/>
        <v/>
      </c>
      <c r="X295" s="42" t="str">
        <f t="shared" si="43"/>
        <v/>
      </c>
      <c r="Y295" s="43" t="str">
        <f t="shared" si="44"/>
        <v/>
      </c>
      <c r="Z295" s="15"/>
      <c r="AD295" s="16" t="str">
        <f t="shared" si="46"/>
        <v>102</v>
      </c>
      <c r="AE295" s="28" t="str">
        <f t="shared" si="47"/>
        <v>PH-CH/SVT</v>
      </c>
      <c r="AF295" s="3" t="str">
        <f t="shared" si="48"/>
        <v>PH-CH</v>
      </c>
      <c r="AG295" s="3" t="str">
        <f t="shared" si="49"/>
        <v>SVT</v>
      </c>
    </row>
    <row r="296" spans="1:33" s="3" customFormat="1" x14ac:dyDescent="0.25">
      <c r="A296" s="1" t="str">
        <f>"102"</f>
        <v>102</v>
      </c>
      <c r="B296" s="2"/>
      <c r="C296" s="1" t="s">
        <v>15</v>
      </c>
      <c r="D296" s="1" t="s">
        <v>16</v>
      </c>
      <c r="E296" s="13" t="s">
        <v>22</v>
      </c>
      <c r="F296" s="13" t="s">
        <v>24</v>
      </c>
      <c r="G296" s="13" t="s">
        <v>23</v>
      </c>
      <c r="H296" s="4" t="s">
        <v>23</v>
      </c>
      <c r="I296" s="5"/>
      <c r="J296" s="6"/>
      <c r="K296" s="8" t="s">
        <v>28</v>
      </c>
      <c r="L296" s="1"/>
      <c r="M296" s="1"/>
      <c r="N296" s="1"/>
      <c r="O296" s="31"/>
      <c r="P296" s="52" t="s">
        <v>22</v>
      </c>
      <c r="Q296" s="53" t="s">
        <v>24</v>
      </c>
      <c r="R296" s="53" t="s">
        <v>23</v>
      </c>
      <c r="S296" s="54" t="s">
        <v>23</v>
      </c>
      <c r="T296" s="51" t="str">
        <f t="shared" si="45"/>
        <v>PH-CH/SVT</v>
      </c>
      <c r="U296" s="40" t="str">
        <f t="shared" si="40"/>
        <v/>
      </c>
      <c r="V296" s="41" t="str">
        <f t="shared" si="41"/>
        <v/>
      </c>
      <c r="W296" s="42" t="str">
        <f t="shared" si="42"/>
        <v/>
      </c>
      <c r="X296" s="42" t="str">
        <f t="shared" si="43"/>
        <v/>
      </c>
      <c r="Y296" s="43" t="str">
        <f t="shared" si="44"/>
        <v/>
      </c>
      <c r="Z296" s="15"/>
      <c r="AD296" s="16" t="str">
        <f t="shared" si="46"/>
        <v>102</v>
      </c>
      <c r="AE296" s="28" t="str">
        <f t="shared" si="47"/>
        <v>PH-CH/SVT</v>
      </c>
      <c r="AF296" s="3" t="str">
        <f t="shared" si="48"/>
        <v>PH-CH</v>
      </c>
      <c r="AG296" s="3" t="str">
        <f t="shared" si="49"/>
        <v>SVT</v>
      </c>
    </row>
    <row r="297" spans="1:33" s="3" customFormat="1" x14ac:dyDescent="0.25">
      <c r="A297" s="1" t="str">
        <f>"109"</f>
        <v>109</v>
      </c>
      <c r="B297" s="2"/>
      <c r="C297" s="1" t="s">
        <v>15</v>
      </c>
      <c r="D297" s="1" t="s">
        <v>16</v>
      </c>
      <c r="E297" s="13" t="s">
        <v>18</v>
      </c>
      <c r="F297" s="13" t="s">
        <v>31</v>
      </c>
      <c r="G297" s="13" t="s">
        <v>19</v>
      </c>
      <c r="H297" s="4" t="s">
        <v>19</v>
      </c>
      <c r="I297" s="5" t="s">
        <v>41</v>
      </c>
      <c r="J297" s="6"/>
      <c r="K297" s="1"/>
      <c r="L297" s="1"/>
      <c r="M297" s="1"/>
      <c r="N297" s="1"/>
      <c r="O297" s="31" t="s">
        <v>63</v>
      </c>
      <c r="P297" s="52" t="s">
        <v>18</v>
      </c>
      <c r="Q297" s="53" t="s">
        <v>31</v>
      </c>
      <c r="R297" s="53" t="s">
        <v>19</v>
      </c>
      <c r="S297" s="54" t="s">
        <v>19</v>
      </c>
      <c r="T297" s="51" t="str">
        <f t="shared" si="45"/>
        <v>AGL 8/SES</v>
      </c>
      <c r="U297" s="40" t="str">
        <f t="shared" si="40"/>
        <v/>
      </c>
      <c r="V297" s="41" t="str">
        <f t="shared" si="41"/>
        <v/>
      </c>
      <c r="W297" s="42" t="str">
        <f t="shared" si="42"/>
        <v/>
      </c>
      <c r="X297" s="42" t="str">
        <f t="shared" si="43"/>
        <v/>
      </c>
      <c r="Y297" s="43" t="str">
        <f t="shared" si="44"/>
        <v/>
      </c>
      <c r="Z297" s="15"/>
      <c r="AD297" s="16" t="str">
        <f t="shared" si="46"/>
        <v>109</v>
      </c>
      <c r="AE297" s="28" t="str">
        <f t="shared" si="47"/>
        <v>AGL 8/SES</v>
      </c>
      <c r="AF297" s="3" t="str">
        <f t="shared" si="48"/>
        <v>AGL 8</v>
      </c>
      <c r="AG297" s="3" t="str">
        <f t="shared" si="49"/>
        <v>SES</v>
      </c>
    </row>
    <row r="298" spans="1:33" s="3" customFormat="1" x14ac:dyDescent="0.25">
      <c r="A298" s="1" t="str">
        <f>"111"</f>
        <v>111</v>
      </c>
      <c r="B298" s="2"/>
      <c r="C298" s="1" t="s">
        <v>15</v>
      </c>
      <c r="D298" s="1" t="s">
        <v>29</v>
      </c>
      <c r="E298" s="13" t="s">
        <v>17</v>
      </c>
      <c r="F298" s="13" t="s">
        <v>19</v>
      </c>
      <c r="G298" s="13" t="s">
        <v>23</v>
      </c>
      <c r="H298" s="4" t="s">
        <v>23</v>
      </c>
      <c r="I298" s="5"/>
      <c r="J298" s="6"/>
      <c r="K298" s="8" t="s">
        <v>28</v>
      </c>
      <c r="L298" s="1" t="s">
        <v>26</v>
      </c>
      <c r="M298" s="1"/>
      <c r="N298" s="1"/>
      <c r="O298" s="31" t="s">
        <v>44</v>
      </c>
      <c r="P298" s="52" t="s">
        <v>17</v>
      </c>
      <c r="Q298" s="53" t="s">
        <v>19</v>
      </c>
      <c r="R298" s="53" t="s">
        <v>23</v>
      </c>
      <c r="S298" s="54" t="s">
        <v>23</v>
      </c>
      <c r="T298" s="51" t="str">
        <f t="shared" si="45"/>
        <v>HGGSP/HLPHI</v>
      </c>
      <c r="U298" s="40" t="str">
        <f t="shared" si="40"/>
        <v/>
      </c>
      <c r="V298" s="41" t="str">
        <f t="shared" si="41"/>
        <v/>
      </c>
      <c r="W298" s="42" t="str">
        <f t="shared" si="42"/>
        <v/>
      </c>
      <c r="X298" s="42" t="str">
        <f t="shared" si="43"/>
        <v/>
      </c>
      <c r="Y298" s="43" t="str">
        <f t="shared" si="44"/>
        <v/>
      </c>
      <c r="Z298" s="15"/>
      <c r="AD298" s="16" t="str">
        <f t="shared" si="46"/>
        <v>111</v>
      </c>
      <c r="AE298" s="28" t="str">
        <f t="shared" si="47"/>
        <v>HGGSP/HLPHI</v>
      </c>
      <c r="AF298" s="3" t="str">
        <f t="shared" si="48"/>
        <v>HGGSP</v>
      </c>
      <c r="AG298" s="3" t="str">
        <f t="shared" si="49"/>
        <v>HLPHI</v>
      </c>
    </row>
    <row r="299" spans="1:33" s="3" customFormat="1" x14ac:dyDescent="0.25">
      <c r="A299" s="1" t="str">
        <f>"105"</f>
        <v>105</v>
      </c>
      <c r="B299" s="2"/>
      <c r="C299" s="1" t="s">
        <v>15</v>
      </c>
      <c r="D299" s="1" t="s">
        <v>33</v>
      </c>
      <c r="E299" s="13" t="s">
        <v>24</v>
      </c>
      <c r="F299" s="13" t="s">
        <v>17</v>
      </c>
      <c r="G299" s="13" t="s">
        <v>18</v>
      </c>
      <c r="H299" s="4" t="s">
        <v>18</v>
      </c>
      <c r="I299" s="5"/>
      <c r="J299" s="6"/>
      <c r="K299" s="7"/>
      <c r="L299" s="1"/>
      <c r="M299" s="1"/>
      <c r="N299" s="1"/>
      <c r="O299" s="31"/>
      <c r="P299" s="52" t="s">
        <v>24</v>
      </c>
      <c r="Q299" s="53" t="s">
        <v>17</v>
      </c>
      <c r="R299" s="53" t="s">
        <v>18</v>
      </c>
      <c r="S299" s="54" t="s">
        <v>18</v>
      </c>
      <c r="T299" s="51" t="str">
        <f t="shared" si="45"/>
        <v>HGGSP/SVT</v>
      </c>
      <c r="U299" s="40" t="str">
        <f t="shared" si="40"/>
        <v/>
      </c>
      <c r="V299" s="41" t="str">
        <f t="shared" si="41"/>
        <v/>
      </c>
      <c r="W299" s="42" t="str">
        <f t="shared" si="42"/>
        <v/>
      </c>
      <c r="X299" s="42" t="str">
        <f t="shared" si="43"/>
        <v/>
      </c>
      <c r="Y299" s="43" t="str">
        <f t="shared" si="44"/>
        <v/>
      </c>
      <c r="Z299" s="15"/>
      <c r="AD299" s="16" t="str">
        <f t="shared" si="46"/>
        <v>105</v>
      </c>
      <c r="AE299" s="28" t="str">
        <f t="shared" si="47"/>
        <v>HGGSP/SVT</v>
      </c>
      <c r="AF299" s="3" t="str">
        <f t="shared" si="48"/>
        <v>HGGSP</v>
      </c>
      <c r="AG299" s="3" t="str">
        <f t="shared" si="49"/>
        <v>SVT</v>
      </c>
    </row>
    <row r="300" spans="1:33" s="3" customFormat="1" x14ac:dyDescent="0.25">
      <c r="A300" s="1" t="str">
        <f>"106"</f>
        <v>106</v>
      </c>
      <c r="B300" s="2"/>
      <c r="C300" s="1" t="s">
        <v>15</v>
      </c>
      <c r="D300" s="1" t="s">
        <v>29</v>
      </c>
      <c r="E300" s="13" t="s">
        <v>23</v>
      </c>
      <c r="F300" s="13" t="s">
        <v>18</v>
      </c>
      <c r="G300" s="13" t="s">
        <v>17</v>
      </c>
      <c r="H300" s="4" t="s">
        <v>17</v>
      </c>
      <c r="I300" s="5"/>
      <c r="J300" s="6"/>
      <c r="K300" s="7"/>
      <c r="L300" s="1"/>
      <c r="M300" s="1" t="s">
        <v>30</v>
      </c>
      <c r="N300" s="1"/>
      <c r="O300" s="31"/>
      <c r="P300" s="52" t="s">
        <v>23</v>
      </c>
      <c r="Q300" s="53" t="s">
        <v>18</v>
      </c>
      <c r="R300" s="53" t="s">
        <v>17</v>
      </c>
      <c r="S300" s="54" t="s">
        <v>17</v>
      </c>
      <c r="T300" s="51" t="str">
        <f t="shared" si="45"/>
        <v>MATHS/SES</v>
      </c>
      <c r="U300" s="40" t="str">
        <f t="shared" si="40"/>
        <v/>
      </c>
      <c r="V300" s="41" t="str">
        <f t="shared" si="41"/>
        <v/>
      </c>
      <c r="W300" s="42" t="str">
        <f t="shared" si="42"/>
        <v/>
      </c>
      <c r="X300" s="42" t="str">
        <f t="shared" si="43"/>
        <v/>
      </c>
      <c r="Y300" s="43" t="str">
        <f t="shared" si="44"/>
        <v/>
      </c>
      <c r="Z300" s="15"/>
      <c r="AD300" s="16" t="str">
        <f t="shared" si="46"/>
        <v>106</v>
      </c>
      <c r="AE300" s="28" t="str">
        <f t="shared" si="47"/>
        <v>MATHS/SES</v>
      </c>
      <c r="AF300" s="3" t="str">
        <f t="shared" si="48"/>
        <v>MATHS</v>
      </c>
      <c r="AG300" s="3" t="str">
        <f t="shared" si="49"/>
        <v>SES</v>
      </c>
    </row>
    <row r="301" spans="1:33" s="3" customFormat="1" x14ac:dyDescent="0.25">
      <c r="A301" s="1" t="str">
        <f>"110"</f>
        <v>110</v>
      </c>
      <c r="B301" s="2"/>
      <c r="C301" s="1" t="s">
        <v>15</v>
      </c>
      <c r="D301" s="1" t="s">
        <v>16</v>
      </c>
      <c r="E301" s="13"/>
      <c r="F301" s="13"/>
      <c r="G301" s="13"/>
      <c r="H301" s="4"/>
      <c r="I301" s="5"/>
      <c r="J301" s="6"/>
      <c r="K301" s="7"/>
      <c r="L301" s="1"/>
      <c r="M301" s="1"/>
      <c r="N301" s="1"/>
      <c r="O301" s="33" t="s">
        <v>80</v>
      </c>
      <c r="P301" s="52"/>
      <c r="Q301" s="53"/>
      <c r="R301" s="53"/>
      <c r="S301" s="54"/>
      <c r="T301" s="51" t="str">
        <f t="shared" si="45"/>
        <v>/</v>
      </c>
      <c r="U301" s="40" t="str">
        <f t="shared" si="40"/>
        <v/>
      </c>
      <c r="V301" s="41" t="str">
        <f t="shared" si="41"/>
        <v/>
      </c>
      <c r="W301" s="42" t="str">
        <f t="shared" si="42"/>
        <v/>
      </c>
      <c r="X301" s="42" t="str">
        <f t="shared" si="43"/>
        <v/>
      </c>
      <c r="Y301" s="43" t="str">
        <f t="shared" si="44"/>
        <v/>
      </c>
      <c r="Z301" s="15"/>
      <c r="AD301" s="16" t="str">
        <f t="shared" si="46"/>
        <v>110</v>
      </c>
      <c r="AE301" s="28" t="str">
        <f t="shared" si="47"/>
        <v>/</v>
      </c>
      <c r="AF301" s="3" t="str">
        <f t="shared" si="48"/>
        <v/>
      </c>
      <c r="AG301" s="3" t="str">
        <f t="shared" si="49"/>
        <v/>
      </c>
    </row>
    <row r="302" spans="1:33" s="3" customFormat="1" x14ac:dyDescent="0.25">
      <c r="A302" s="1" t="str">
        <f>"104"</f>
        <v>104</v>
      </c>
      <c r="B302" s="2"/>
      <c r="C302" s="1" t="s">
        <v>15</v>
      </c>
      <c r="D302" s="1" t="s">
        <v>29</v>
      </c>
      <c r="E302" s="13" t="s">
        <v>30</v>
      </c>
      <c r="F302" s="13" t="s">
        <v>31</v>
      </c>
      <c r="G302" s="13" t="s">
        <v>19</v>
      </c>
      <c r="H302" s="4" t="s">
        <v>19</v>
      </c>
      <c r="I302" s="5"/>
      <c r="J302" s="6"/>
      <c r="K302" s="7"/>
      <c r="L302" s="1" t="s">
        <v>26</v>
      </c>
      <c r="M302" s="1"/>
      <c r="N302" s="1"/>
      <c r="O302" s="31" t="s">
        <v>44</v>
      </c>
      <c r="P302" s="52" t="s">
        <v>30</v>
      </c>
      <c r="Q302" s="53" t="s">
        <v>31</v>
      </c>
      <c r="R302" s="53" t="s">
        <v>19</v>
      </c>
      <c r="S302" s="54" t="s">
        <v>19</v>
      </c>
      <c r="T302" s="51" t="str">
        <f t="shared" si="45"/>
        <v>AGL 8/THEAT</v>
      </c>
      <c r="U302" s="40" t="str">
        <f t="shared" si="40"/>
        <v/>
      </c>
      <c r="V302" s="41" t="str">
        <f t="shared" si="41"/>
        <v/>
      </c>
      <c r="W302" s="42" t="str">
        <f t="shared" si="42"/>
        <v/>
      </c>
      <c r="X302" s="42" t="str">
        <f t="shared" si="43"/>
        <v/>
      </c>
      <c r="Y302" s="43" t="str">
        <f t="shared" si="44"/>
        <v/>
      </c>
      <c r="Z302" s="15"/>
      <c r="AD302" s="16" t="str">
        <f t="shared" si="46"/>
        <v>104</v>
      </c>
      <c r="AE302" s="28" t="str">
        <f t="shared" si="47"/>
        <v>AGL 8/THEAT</v>
      </c>
      <c r="AF302" s="3" t="str">
        <f t="shared" si="48"/>
        <v>AGL 8</v>
      </c>
      <c r="AG302" s="3" t="str">
        <f t="shared" si="49"/>
        <v>THEAT</v>
      </c>
    </row>
    <row r="303" spans="1:33" s="3" customFormat="1" x14ac:dyDescent="0.25">
      <c r="A303" s="1" t="str">
        <f>"105"</f>
        <v>105</v>
      </c>
      <c r="B303" s="2"/>
      <c r="C303" s="1" t="s">
        <v>15</v>
      </c>
      <c r="D303" s="1" t="s">
        <v>29</v>
      </c>
      <c r="E303" s="13" t="s">
        <v>23</v>
      </c>
      <c r="F303" s="13" t="s">
        <v>22</v>
      </c>
      <c r="G303" s="13" t="s">
        <v>18</v>
      </c>
      <c r="H303" s="4" t="s">
        <v>18</v>
      </c>
      <c r="I303" s="5"/>
      <c r="J303" s="6" t="s">
        <v>25</v>
      </c>
      <c r="K303" s="7"/>
      <c r="L303" s="1" t="s">
        <v>26</v>
      </c>
      <c r="M303" s="1"/>
      <c r="N303" s="1"/>
      <c r="O303" s="31"/>
      <c r="P303" s="52" t="s">
        <v>23</v>
      </c>
      <c r="Q303" s="53" t="s">
        <v>22</v>
      </c>
      <c r="R303" s="53" t="s">
        <v>18</v>
      </c>
      <c r="S303" s="54" t="s">
        <v>18</v>
      </c>
      <c r="T303" s="51" t="str">
        <f t="shared" si="45"/>
        <v>MATHS/PH-CH</v>
      </c>
      <c r="U303" s="40" t="str">
        <f t="shared" si="40"/>
        <v/>
      </c>
      <c r="V303" s="41" t="str">
        <f t="shared" si="41"/>
        <v/>
      </c>
      <c r="W303" s="42" t="str">
        <f t="shared" si="42"/>
        <v/>
      </c>
      <c r="X303" s="42" t="str">
        <f t="shared" si="43"/>
        <v/>
      </c>
      <c r="Y303" s="43" t="str">
        <f t="shared" si="44"/>
        <v/>
      </c>
      <c r="Z303" s="15"/>
      <c r="AD303" s="16" t="str">
        <f t="shared" si="46"/>
        <v>105</v>
      </c>
      <c r="AE303" s="28" t="str">
        <f t="shared" si="47"/>
        <v>MATHS/PH-CH</v>
      </c>
      <c r="AF303" s="3" t="str">
        <f t="shared" si="48"/>
        <v>MATHS</v>
      </c>
      <c r="AG303" s="3" t="str">
        <f t="shared" si="49"/>
        <v>PH-CH</v>
      </c>
    </row>
    <row r="304" spans="1:33" s="3" customFormat="1" x14ac:dyDescent="0.25">
      <c r="A304" s="1" t="str">
        <f>"111"</f>
        <v>111</v>
      </c>
      <c r="B304" s="2"/>
      <c r="C304" s="1" t="s">
        <v>15</v>
      </c>
      <c r="D304" s="1" t="s">
        <v>16</v>
      </c>
      <c r="E304" s="13" t="s">
        <v>17</v>
      </c>
      <c r="F304" s="13" t="s">
        <v>19</v>
      </c>
      <c r="G304" s="13" t="s">
        <v>23</v>
      </c>
      <c r="H304" s="4" t="s">
        <v>23</v>
      </c>
      <c r="I304" s="5"/>
      <c r="J304" s="6"/>
      <c r="K304" s="8" t="s">
        <v>28</v>
      </c>
      <c r="L304" s="1" t="s">
        <v>26</v>
      </c>
      <c r="M304" s="1"/>
      <c r="N304" s="1"/>
      <c r="O304" s="31"/>
      <c r="P304" s="52" t="s">
        <v>17</v>
      </c>
      <c r="Q304" s="53" t="s">
        <v>19</v>
      </c>
      <c r="R304" s="53" t="s">
        <v>23</v>
      </c>
      <c r="S304" s="54" t="s">
        <v>23</v>
      </c>
      <c r="T304" s="51" t="str">
        <f t="shared" si="45"/>
        <v>HGGSP/HLPHI</v>
      </c>
      <c r="U304" s="40" t="str">
        <f t="shared" si="40"/>
        <v/>
      </c>
      <c r="V304" s="41" t="str">
        <f t="shared" si="41"/>
        <v/>
      </c>
      <c r="W304" s="42" t="str">
        <f t="shared" si="42"/>
        <v/>
      </c>
      <c r="X304" s="42" t="str">
        <f t="shared" si="43"/>
        <v/>
      </c>
      <c r="Y304" s="43" t="str">
        <f t="shared" si="44"/>
        <v/>
      </c>
      <c r="Z304" s="15"/>
      <c r="AD304" s="16" t="str">
        <f t="shared" si="46"/>
        <v>111</v>
      </c>
      <c r="AE304" s="28" t="str">
        <f t="shared" si="47"/>
        <v>HGGSP/HLPHI</v>
      </c>
      <c r="AF304" s="3" t="str">
        <f t="shared" si="48"/>
        <v>HGGSP</v>
      </c>
      <c r="AG304" s="3" t="str">
        <f t="shared" si="49"/>
        <v>HLPHI</v>
      </c>
    </row>
    <row r="305" spans="1:33" s="3" customFormat="1" x14ac:dyDescent="0.25">
      <c r="A305" s="1" t="str">
        <f>"107"</f>
        <v>107</v>
      </c>
      <c r="B305" s="2"/>
      <c r="C305" s="1" t="s">
        <v>15</v>
      </c>
      <c r="D305" s="1" t="s">
        <v>29</v>
      </c>
      <c r="E305" s="13" t="s">
        <v>23</v>
      </c>
      <c r="F305" s="13" t="s">
        <v>22</v>
      </c>
      <c r="G305" s="13" t="s">
        <v>24</v>
      </c>
      <c r="H305" s="4" t="s">
        <v>23</v>
      </c>
      <c r="I305" s="5"/>
      <c r="J305" s="6"/>
      <c r="K305" s="8" t="s">
        <v>28</v>
      </c>
      <c r="L305" s="1"/>
      <c r="M305" s="1"/>
      <c r="N305" s="1"/>
      <c r="O305" s="31" t="s">
        <v>44</v>
      </c>
      <c r="P305" s="52" t="s">
        <v>23</v>
      </c>
      <c r="Q305" s="53" t="s">
        <v>22</v>
      </c>
      <c r="R305" s="53" t="s">
        <v>24</v>
      </c>
      <c r="S305" s="54" t="s">
        <v>23</v>
      </c>
      <c r="T305" s="51" t="str">
        <f t="shared" si="45"/>
        <v>PH-CH/SVT</v>
      </c>
      <c r="U305" s="40" t="str">
        <f t="shared" si="40"/>
        <v/>
      </c>
      <c r="V305" s="41" t="str">
        <f t="shared" si="41"/>
        <v/>
      </c>
      <c r="W305" s="42" t="str">
        <f t="shared" si="42"/>
        <v/>
      </c>
      <c r="X305" s="42" t="str">
        <f t="shared" si="43"/>
        <v/>
      </c>
      <c r="Y305" s="43" t="str">
        <f t="shared" si="44"/>
        <v/>
      </c>
      <c r="Z305" s="15"/>
      <c r="AD305" s="16" t="str">
        <f t="shared" si="46"/>
        <v>107</v>
      </c>
      <c r="AE305" s="28" t="str">
        <f t="shared" si="47"/>
        <v>PH-CH/SVT</v>
      </c>
      <c r="AF305" s="3" t="str">
        <f t="shared" si="48"/>
        <v>PH-CH</v>
      </c>
      <c r="AG305" s="3" t="str">
        <f t="shared" si="49"/>
        <v>SVT</v>
      </c>
    </row>
    <row r="306" spans="1:33" s="3" customFormat="1" x14ac:dyDescent="0.25">
      <c r="A306" s="1" t="str">
        <f>"104"</f>
        <v>104</v>
      </c>
      <c r="B306" s="2"/>
      <c r="C306" s="1" t="s">
        <v>15</v>
      </c>
      <c r="D306" s="1" t="s">
        <v>16</v>
      </c>
      <c r="E306" s="13" t="s">
        <v>19</v>
      </c>
      <c r="F306" s="13" t="s">
        <v>17</v>
      </c>
      <c r="G306" s="13" t="s">
        <v>31</v>
      </c>
      <c r="H306" s="4" t="s">
        <v>19</v>
      </c>
      <c r="I306" s="5"/>
      <c r="J306" s="6"/>
      <c r="K306" s="7"/>
      <c r="L306" s="1" t="s">
        <v>57</v>
      </c>
      <c r="M306" s="1"/>
      <c r="N306" s="1"/>
      <c r="O306" s="31" t="s">
        <v>51</v>
      </c>
      <c r="P306" s="52" t="s">
        <v>19</v>
      </c>
      <c r="Q306" s="53" t="s">
        <v>17</v>
      </c>
      <c r="R306" s="53" t="s">
        <v>31</v>
      </c>
      <c r="S306" s="54" t="s">
        <v>19</v>
      </c>
      <c r="T306" s="51" t="str">
        <f t="shared" si="45"/>
        <v>AGL 8/HGGSP</v>
      </c>
      <c r="U306" s="40" t="str">
        <f t="shared" si="40"/>
        <v/>
      </c>
      <c r="V306" s="41" t="str">
        <f t="shared" si="41"/>
        <v/>
      </c>
      <c r="W306" s="42" t="str">
        <f t="shared" si="42"/>
        <v/>
      </c>
      <c r="X306" s="42" t="str">
        <f t="shared" si="43"/>
        <v/>
      </c>
      <c r="Y306" s="43" t="str">
        <f t="shared" si="44"/>
        <v/>
      </c>
      <c r="Z306" s="15"/>
      <c r="AD306" s="16" t="str">
        <f t="shared" si="46"/>
        <v>104</v>
      </c>
      <c r="AE306" s="28" t="str">
        <f t="shared" si="47"/>
        <v>AGL 8/HGGSP</v>
      </c>
      <c r="AF306" s="3" t="str">
        <f t="shared" si="48"/>
        <v>AGL 8</v>
      </c>
      <c r="AG306" s="3" t="str">
        <f t="shared" si="49"/>
        <v>HGGSP</v>
      </c>
    </row>
    <row r="307" spans="1:33" s="3" customFormat="1" x14ac:dyDescent="0.25">
      <c r="A307" s="1" t="str">
        <f>"103"</f>
        <v>103</v>
      </c>
      <c r="B307" s="2"/>
      <c r="C307" s="1" t="s">
        <v>15</v>
      </c>
      <c r="D307" s="1" t="s">
        <v>29</v>
      </c>
      <c r="E307" s="13" t="s">
        <v>36</v>
      </c>
      <c r="F307" s="13" t="s">
        <v>19</v>
      </c>
      <c r="G307" s="13" t="s">
        <v>31</v>
      </c>
      <c r="H307" s="4" t="s">
        <v>31</v>
      </c>
      <c r="I307" s="5"/>
      <c r="K307" s="1"/>
      <c r="L307" s="1" t="s">
        <v>26</v>
      </c>
      <c r="M307" s="1"/>
      <c r="N307" s="1" t="s">
        <v>48</v>
      </c>
      <c r="O307" s="31" t="s">
        <v>44</v>
      </c>
      <c r="P307" s="52" t="s">
        <v>36</v>
      </c>
      <c r="Q307" s="53" t="s">
        <v>19</v>
      </c>
      <c r="R307" s="53" t="s">
        <v>31</v>
      </c>
      <c r="S307" s="54" t="s">
        <v>31</v>
      </c>
      <c r="T307" s="51" t="str">
        <f t="shared" si="45"/>
        <v>HIDA/HLPHI</v>
      </c>
      <c r="U307" s="40" t="str">
        <f t="shared" si="40"/>
        <v/>
      </c>
      <c r="V307" s="41" t="str">
        <f t="shared" si="41"/>
        <v/>
      </c>
      <c r="W307" s="42" t="str">
        <f t="shared" si="42"/>
        <v/>
      </c>
      <c r="X307" s="42" t="str">
        <f t="shared" si="43"/>
        <v/>
      </c>
      <c r="Y307" s="43" t="str">
        <f t="shared" si="44"/>
        <v/>
      </c>
      <c r="Z307" s="15"/>
      <c r="AD307" s="16" t="str">
        <f t="shared" si="46"/>
        <v>103</v>
      </c>
      <c r="AE307" s="28" t="str">
        <f t="shared" si="47"/>
        <v>HIDA/HLPHI</v>
      </c>
      <c r="AF307" s="3" t="str">
        <f t="shared" si="48"/>
        <v>HIDA</v>
      </c>
      <c r="AG307" s="3" t="str">
        <f t="shared" si="49"/>
        <v>HLPHI</v>
      </c>
    </row>
    <row r="308" spans="1:33" s="3" customFormat="1" x14ac:dyDescent="0.25">
      <c r="A308" s="1" t="str">
        <f>"102"</f>
        <v>102</v>
      </c>
      <c r="B308" s="2"/>
      <c r="C308" s="1" t="s">
        <v>15</v>
      </c>
      <c r="D308" s="1" t="s">
        <v>29</v>
      </c>
      <c r="E308" s="13" t="s">
        <v>23</v>
      </c>
      <c r="F308" s="13" t="s">
        <v>22</v>
      </c>
      <c r="G308" s="13" t="s">
        <v>24</v>
      </c>
      <c r="H308" s="4" t="s">
        <v>24</v>
      </c>
      <c r="I308" s="5"/>
      <c r="J308" s="6" t="s">
        <v>25</v>
      </c>
      <c r="K308" s="7"/>
      <c r="L308" s="1" t="s">
        <v>26</v>
      </c>
      <c r="M308" s="1"/>
      <c r="N308" s="1"/>
      <c r="O308" s="31"/>
      <c r="P308" s="52" t="s">
        <v>23</v>
      </c>
      <c r="Q308" s="53" t="s">
        <v>22</v>
      </c>
      <c r="R308" s="53" t="s">
        <v>24</v>
      </c>
      <c r="S308" s="54" t="s">
        <v>24</v>
      </c>
      <c r="T308" s="51" t="str">
        <f t="shared" si="45"/>
        <v>MATHS/PH-CH</v>
      </c>
      <c r="U308" s="40" t="str">
        <f t="shared" si="40"/>
        <v/>
      </c>
      <c r="V308" s="41" t="str">
        <f t="shared" si="41"/>
        <v/>
      </c>
      <c r="W308" s="42" t="str">
        <f t="shared" si="42"/>
        <v/>
      </c>
      <c r="X308" s="42" t="str">
        <f t="shared" si="43"/>
        <v/>
      </c>
      <c r="Y308" s="43" t="str">
        <f t="shared" si="44"/>
        <v/>
      </c>
      <c r="Z308" s="15"/>
      <c r="AD308" s="16" t="str">
        <f t="shared" si="46"/>
        <v>102</v>
      </c>
      <c r="AE308" s="28" t="str">
        <f t="shared" si="47"/>
        <v>MATHS/PH-CH</v>
      </c>
      <c r="AF308" s="3" t="str">
        <f t="shared" si="48"/>
        <v>MATHS</v>
      </c>
      <c r="AG308" s="3" t="str">
        <f t="shared" si="49"/>
        <v>PH-CH</v>
      </c>
    </row>
    <row r="309" spans="1:33" s="3" customFormat="1" x14ac:dyDescent="0.25">
      <c r="A309" s="1" t="str">
        <f>"108"</f>
        <v>108</v>
      </c>
      <c r="B309" s="2"/>
      <c r="C309" s="1" t="s">
        <v>15</v>
      </c>
      <c r="D309" s="1" t="s">
        <v>29</v>
      </c>
      <c r="E309" s="13" t="s">
        <v>23</v>
      </c>
      <c r="F309" s="13" t="s">
        <v>22</v>
      </c>
      <c r="G309" s="13" t="s">
        <v>24</v>
      </c>
      <c r="H309" s="4" t="s">
        <v>24</v>
      </c>
      <c r="I309" s="5"/>
      <c r="J309" s="6"/>
      <c r="K309" s="7"/>
      <c r="L309" s="1"/>
      <c r="M309" s="1" t="s">
        <v>53</v>
      </c>
      <c r="N309" s="1" t="s">
        <v>48</v>
      </c>
      <c r="O309" s="31"/>
      <c r="P309" s="52" t="s">
        <v>23</v>
      </c>
      <c r="Q309" s="53" t="s">
        <v>22</v>
      </c>
      <c r="R309" s="53" t="s">
        <v>24</v>
      </c>
      <c r="S309" s="54" t="s">
        <v>24</v>
      </c>
      <c r="T309" s="51" t="str">
        <f t="shared" si="45"/>
        <v>MATHS/PH-CH</v>
      </c>
      <c r="U309" s="40" t="str">
        <f t="shared" si="40"/>
        <v/>
      </c>
      <c r="V309" s="41" t="str">
        <f t="shared" si="41"/>
        <v/>
      </c>
      <c r="W309" s="42" t="str">
        <f t="shared" si="42"/>
        <v/>
      </c>
      <c r="X309" s="42" t="str">
        <f t="shared" si="43"/>
        <v/>
      </c>
      <c r="Y309" s="43" t="str">
        <f t="shared" si="44"/>
        <v/>
      </c>
      <c r="Z309" s="15"/>
      <c r="AD309" s="16" t="str">
        <f t="shared" si="46"/>
        <v>108</v>
      </c>
      <c r="AE309" s="28" t="str">
        <f t="shared" si="47"/>
        <v>MATHS/PH-CH</v>
      </c>
      <c r="AF309" s="3" t="str">
        <f t="shared" si="48"/>
        <v>MATHS</v>
      </c>
      <c r="AG309" s="3" t="str">
        <f t="shared" si="49"/>
        <v>PH-CH</v>
      </c>
    </row>
    <row r="310" spans="1:33" s="3" customFormat="1" x14ac:dyDescent="0.25">
      <c r="A310" s="1" t="str">
        <f>"101"</f>
        <v>101</v>
      </c>
      <c r="B310" s="2"/>
      <c r="C310" s="1" t="s">
        <v>15</v>
      </c>
      <c r="D310" s="1" t="s">
        <v>33</v>
      </c>
      <c r="E310" s="13" t="s">
        <v>24</v>
      </c>
      <c r="F310" s="13" t="s">
        <v>23</v>
      </c>
      <c r="G310" s="13" t="s">
        <v>31</v>
      </c>
      <c r="H310" s="4" t="s">
        <v>31</v>
      </c>
      <c r="I310" s="5"/>
      <c r="J310" s="6"/>
      <c r="K310" s="7"/>
      <c r="L310" s="1"/>
      <c r="M310" s="1"/>
      <c r="N310" s="1"/>
      <c r="O310" s="31"/>
      <c r="P310" s="52" t="s">
        <v>24</v>
      </c>
      <c r="Q310" s="53" t="s">
        <v>23</v>
      </c>
      <c r="R310" s="53" t="s">
        <v>31</v>
      </c>
      <c r="S310" s="54" t="s">
        <v>31</v>
      </c>
      <c r="T310" s="51" t="str">
        <f t="shared" si="45"/>
        <v>MATHS/SVT</v>
      </c>
      <c r="U310" s="40" t="str">
        <f t="shared" si="40"/>
        <v/>
      </c>
      <c r="V310" s="41" t="str">
        <f t="shared" si="41"/>
        <v/>
      </c>
      <c r="W310" s="42" t="str">
        <f t="shared" si="42"/>
        <v/>
      </c>
      <c r="X310" s="42" t="str">
        <f t="shared" si="43"/>
        <v/>
      </c>
      <c r="Y310" s="43" t="str">
        <f t="shared" si="44"/>
        <v/>
      </c>
      <c r="Z310" s="15"/>
      <c r="AD310" s="16" t="str">
        <f t="shared" si="46"/>
        <v>101</v>
      </c>
      <c r="AE310" s="28" t="str">
        <f t="shared" si="47"/>
        <v>MATHS/SVT</v>
      </c>
      <c r="AF310" s="3" t="str">
        <f t="shared" si="48"/>
        <v>MATHS</v>
      </c>
      <c r="AG310" s="3" t="str">
        <f t="shared" si="49"/>
        <v>SVT</v>
      </c>
    </row>
    <row r="311" spans="1:33" s="3" customFormat="1" x14ac:dyDescent="0.25">
      <c r="A311" s="1" t="str">
        <f>"111"</f>
        <v>111</v>
      </c>
      <c r="B311" s="2"/>
      <c r="C311" s="1" t="s">
        <v>15</v>
      </c>
      <c r="D311" s="1" t="s">
        <v>16</v>
      </c>
      <c r="E311" s="13" t="s">
        <v>17</v>
      </c>
      <c r="F311" s="13" t="s">
        <v>23</v>
      </c>
      <c r="G311" s="13" t="s">
        <v>19</v>
      </c>
      <c r="H311" s="4" t="s">
        <v>19</v>
      </c>
      <c r="I311" s="5"/>
      <c r="J311" s="6"/>
      <c r="K311" s="1"/>
      <c r="L311" s="1" t="s">
        <v>26</v>
      </c>
      <c r="M311" s="1"/>
      <c r="N311" s="1" t="s">
        <v>48</v>
      </c>
      <c r="O311" s="31" t="s">
        <v>44</v>
      </c>
      <c r="P311" s="52" t="s">
        <v>17</v>
      </c>
      <c r="Q311" s="53" t="s">
        <v>23</v>
      </c>
      <c r="R311" s="53" t="s">
        <v>19</v>
      </c>
      <c r="S311" s="54" t="s">
        <v>19</v>
      </c>
      <c r="T311" s="51" t="str">
        <f t="shared" si="45"/>
        <v>HGGSP/MATHS</v>
      </c>
      <c r="U311" s="40" t="str">
        <f t="shared" si="40"/>
        <v/>
      </c>
      <c r="V311" s="41" t="str">
        <f t="shared" si="41"/>
        <v/>
      </c>
      <c r="W311" s="42" t="str">
        <f t="shared" si="42"/>
        <v/>
      </c>
      <c r="X311" s="42" t="str">
        <f t="shared" si="43"/>
        <v/>
      </c>
      <c r="Y311" s="43" t="str">
        <f t="shared" si="44"/>
        <v/>
      </c>
      <c r="Z311" s="15"/>
      <c r="AD311" s="16" t="str">
        <f t="shared" si="46"/>
        <v>111</v>
      </c>
      <c r="AE311" s="28" t="str">
        <f t="shared" si="47"/>
        <v>HGGSP/MATHS</v>
      </c>
      <c r="AF311" s="3" t="str">
        <f t="shared" si="48"/>
        <v>HGGSP</v>
      </c>
      <c r="AG311" s="3" t="str">
        <f t="shared" si="49"/>
        <v>MATHS</v>
      </c>
    </row>
    <row r="312" spans="1:33" s="3" customFormat="1" x14ac:dyDescent="0.25">
      <c r="A312" s="1" t="str">
        <f>"109"</f>
        <v>109</v>
      </c>
      <c r="B312" s="2"/>
      <c r="C312" s="1" t="s">
        <v>15</v>
      </c>
      <c r="D312" s="1" t="s">
        <v>29</v>
      </c>
      <c r="E312" s="13" t="s">
        <v>19</v>
      </c>
      <c r="F312" s="13" t="s">
        <v>17</v>
      </c>
      <c r="G312" s="13" t="s">
        <v>18</v>
      </c>
      <c r="H312" s="4" t="s">
        <v>19</v>
      </c>
      <c r="I312" s="5"/>
      <c r="J312" s="6"/>
      <c r="K312" s="1"/>
      <c r="L312" s="1"/>
      <c r="M312" s="1"/>
      <c r="N312" s="1"/>
      <c r="O312" s="31" t="s">
        <v>49</v>
      </c>
      <c r="P312" s="52" t="s">
        <v>19</v>
      </c>
      <c r="Q312" s="53" t="s">
        <v>17</v>
      </c>
      <c r="R312" s="53" t="s">
        <v>18</v>
      </c>
      <c r="S312" s="54" t="s">
        <v>19</v>
      </c>
      <c r="T312" s="51" t="str">
        <f t="shared" si="45"/>
        <v>HGGSP/SES</v>
      </c>
      <c r="U312" s="40" t="str">
        <f t="shared" si="40"/>
        <v/>
      </c>
      <c r="V312" s="41" t="str">
        <f t="shared" si="41"/>
        <v/>
      </c>
      <c r="W312" s="42" t="str">
        <f t="shared" si="42"/>
        <v/>
      </c>
      <c r="X312" s="42" t="str">
        <f t="shared" si="43"/>
        <v/>
      </c>
      <c r="Y312" s="43" t="str">
        <f t="shared" si="44"/>
        <v/>
      </c>
      <c r="Z312" s="15"/>
      <c r="AD312" s="16" t="str">
        <f t="shared" si="46"/>
        <v>109</v>
      </c>
      <c r="AE312" s="28" t="str">
        <f t="shared" si="47"/>
        <v>HGGSP/SES</v>
      </c>
      <c r="AF312" s="3" t="str">
        <f t="shared" si="48"/>
        <v>HGGSP</v>
      </c>
      <c r="AG312" s="3" t="str">
        <f t="shared" si="49"/>
        <v>SES</v>
      </c>
    </row>
    <row r="313" spans="1:33" s="3" customFormat="1" x14ac:dyDescent="0.25">
      <c r="A313" s="1" t="str">
        <f>"106"</f>
        <v>106</v>
      </c>
      <c r="B313" s="2"/>
      <c r="C313" s="1" t="s">
        <v>15</v>
      </c>
      <c r="D313" s="1" t="s">
        <v>29</v>
      </c>
      <c r="E313" s="13" t="s">
        <v>18</v>
      </c>
      <c r="F313" s="13" t="s">
        <v>19</v>
      </c>
      <c r="G313" s="13" t="s">
        <v>24</v>
      </c>
      <c r="H313" s="4" t="s">
        <v>24</v>
      </c>
      <c r="I313" s="5"/>
      <c r="J313" s="6"/>
      <c r="K313" s="7"/>
      <c r="L313" s="1"/>
      <c r="M313" s="1" t="s">
        <v>81</v>
      </c>
      <c r="N313" s="1"/>
      <c r="O313" s="31"/>
      <c r="P313" s="52" t="s">
        <v>18</v>
      </c>
      <c r="Q313" s="53" t="s">
        <v>19</v>
      </c>
      <c r="R313" s="53" t="s">
        <v>24</v>
      </c>
      <c r="S313" s="54" t="s">
        <v>24</v>
      </c>
      <c r="T313" s="51" t="str">
        <f t="shared" si="45"/>
        <v>HLPHI/SES</v>
      </c>
      <c r="U313" s="40" t="str">
        <f t="shared" si="40"/>
        <v/>
      </c>
      <c r="V313" s="41" t="str">
        <f t="shared" si="41"/>
        <v/>
      </c>
      <c r="W313" s="42" t="str">
        <f t="shared" si="42"/>
        <v/>
      </c>
      <c r="X313" s="42" t="str">
        <f t="shared" si="43"/>
        <v/>
      </c>
      <c r="Y313" s="43" t="str">
        <f t="shared" si="44"/>
        <v/>
      </c>
      <c r="Z313" s="15"/>
      <c r="AD313" s="16" t="str">
        <f t="shared" si="46"/>
        <v>106</v>
      </c>
      <c r="AE313" s="28" t="str">
        <f t="shared" si="47"/>
        <v>HLPHI/SES</v>
      </c>
      <c r="AF313" s="3" t="str">
        <f t="shared" si="48"/>
        <v>HLPHI</v>
      </c>
      <c r="AG313" s="3" t="str">
        <f t="shared" si="49"/>
        <v>SES</v>
      </c>
    </row>
    <row r="314" spans="1:33" s="3" customFormat="1" x14ac:dyDescent="0.25">
      <c r="A314" s="1" t="str">
        <f>"101"</f>
        <v>101</v>
      </c>
      <c r="B314" s="2"/>
      <c r="C314" s="1" t="s">
        <v>15</v>
      </c>
      <c r="D314" s="1" t="s">
        <v>29</v>
      </c>
      <c r="E314" s="13" t="s">
        <v>17</v>
      </c>
      <c r="F314" s="13" t="s">
        <v>24</v>
      </c>
      <c r="G314" s="13" t="s">
        <v>31</v>
      </c>
      <c r="H314" s="4" t="s">
        <v>17</v>
      </c>
      <c r="I314" s="5" t="s">
        <v>41</v>
      </c>
      <c r="J314" s="6"/>
      <c r="K314" s="7"/>
      <c r="L314" s="1" t="s">
        <v>26</v>
      </c>
      <c r="M314" s="1"/>
      <c r="N314" s="1"/>
      <c r="O314" s="31"/>
      <c r="P314" s="52" t="s">
        <v>17</v>
      </c>
      <c r="Q314" s="53" t="s">
        <v>24</v>
      </c>
      <c r="R314" s="53" t="s">
        <v>31</v>
      </c>
      <c r="S314" s="54" t="s">
        <v>17</v>
      </c>
      <c r="T314" s="51" t="str">
        <f t="shared" si="45"/>
        <v>AGL 8/SVT</v>
      </c>
      <c r="U314" s="40" t="str">
        <f t="shared" si="40"/>
        <v/>
      </c>
      <c r="V314" s="41" t="str">
        <f t="shared" si="41"/>
        <v/>
      </c>
      <c r="W314" s="42" t="str">
        <f t="shared" si="42"/>
        <v/>
      </c>
      <c r="X314" s="42" t="str">
        <f t="shared" si="43"/>
        <v/>
      </c>
      <c r="Y314" s="43" t="str">
        <f t="shared" si="44"/>
        <v/>
      </c>
      <c r="Z314" s="15"/>
      <c r="AD314" s="16" t="str">
        <f t="shared" si="46"/>
        <v>101</v>
      </c>
      <c r="AE314" s="28" t="str">
        <f t="shared" si="47"/>
        <v>AGL 8/SVT</v>
      </c>
      <c r="AF314" s="3" t="str">
        <f t="shared" si="48"/>
        <v>AGL 8</v>
      </c>
      <c r="AG314" s="3" t="str">
        <f t="shared" si="49"/>
        <v>SVT</v>
      </c>
    </row>
    <row r="315" spans="1:33" s="3" customFormat="1" x14ac:dyDescent="0.25">
      <c r="A315" s="1" t="str">
        <f>"104"</f>
        <v>104</v>
      </c>
      <c r="B315" s="2"/>
      <c r="C315" s="1" t="s">
        <v>15</v>
      </c>
      <c r="D315" s="1" t="s">
        <v>16</v>
      </c>
      <c r="E315" s="13" t="s">
        <v>30</v>
      </c>
      <c r="F315" s="13" t="s">
        <v>31</v>
      </c>
      <c r="G315" s="13" t="s">
        <v>17</v>
      </c>
      <c r="H315" s="4" t="s">
        <v>31</v>
      </c>
      <c r="I315" s="5"/>
      <c r="J315" s="6"/>
      <c r="K315" s="7"/>
      <c r="L315" s="1"/>
      <c r="M315" s="1"/>
      <c r="N315" s="1"/>
      <c r="O315" s="31" t="s">
        <v>43</v>
      </c>
      <c r="P315" s="52" t="s">
        <v>30</v>
      </c>
      <c r="Q315" s="53" t="s">
        <v>31</v>
      </c>
      <c r="R315" s="53" t="s">
        <v>17</v>
      </c>
      <c r="S315" s="54" t="s">
        <v>31</v>
      </c>
      <c r="T315" s="51" t="str">
        <f t="shared" si="45"/>
        <v>HLPHI/THEAT</v>
      </c>
      <c r="U315" s="40" t="str">
        <f t="shared" si="40"/>
        <v/>
      </c>
      <c r="V315" s="41" t="str">
        <f t="shared" si="41"/>
        <v/>
      </c>
      <c r="W315" s="42" t="str">
        <f t="shared" si="42"/>
        <v/>
      </c>
      <c r="X315" s="42" t="str">
        <f t="shared" si="43"/>
        <v/>
      </c>
      <c r="Y315" s="43" t="str">
        <f t="shared" si="44"/>
        <v/>
      </c>
      <c r="Z315" s="15"/>
      <c r="AD315" s="16" t="str">
        <f t="shared" si="46"/>
        <v>104</v>
      </c>
      <c r="AE315" s="28" t="str">
        <f t="shared" si="47"/>
        <v>HLPHI/THEAT</v>
      </c>
      <c r="AF315" s="3" t="str">
        <f t="shared" si="48"/>
        <v>HLPHI</v>
      </c>
      <c r="AG315" s="3" t="str">
        <f t="shared" si="49"/>
        <v>THEAT</v>
      </c>
    </row>
    <row r="316" spans="1:33" s="3" customFormat="1" x14ac:dyDescent="0.25">
      <c r="A316" s="1" t="str">
        <f>"103"</f>
        <v>103</v>
      </c>
      <c r="B316" s="2"/>
      <c r="C316" s="1" t="s">
        <v>15</v>
      </c>
      <c r="D316" s="1" t="s">
        <v>16</v>
      </c>
      <c r="E316" s="13" t="s">
        <v>36</v>
      </c>
      <c r="F316" s="13" t="s">
        <v>19</v>
      </c>
      <c r="G316" s="13" t="s">
        <v>31</v>
      </c>
      <c r="H316" s="4" t="s">
        <v>31</v>
      </c>
      <c r="I316" s="5"/>
      <c r="K316" s="1"/>
      <c r="L316" s="1"/>
      <c r="M316" s="1"/>
      <c r="N316" s="1"/>
      <c r="O316" s="31"/>
      <c r="P316" s="52" t="s">
        <v>36</v>
      </c>
      <c r="Q316" s="53" t="s">
        <v>19</v>
      </c>
      <c r="R316" s="53" t="s">
        <v>31</v>
      </c>
      <c r="S316" s="54" t="s">
        <v>31</v>
      </c>
      <c r="T316" s="51" t="str">
        <f t="shared" si="45"/>
        <v>HIDA/HLPHI</v>
      </c>
      <c r="U316" s="40" t="str">
        <f t="shared" si="40"/>
        <v/>
      </c>
      <c r="V316" s="41" t="str">
        <f t="shared" si="41"/>
        <v/>
      </c>
      <c r="W316" s="42" t="str">
        <f t="shared" si="42"/>
        <v/>
      </c>
      <c r="X316" s="42" t="str">
        <f t="shared" si="43"/>
        <v/>
      </c>
      <c r="Y316" s="43" t="str">
        <f t="shared" si="44"/>
        <v/>
      </c>
      <c r="Z316" s="15"/>
      <c r="AD316" s="16" t="str">
        <f t="shared" si="46"/>
        <v>103</v>
      </c>
      <c r="AE316" s="28" t="str">
        <f t="shared" si="47"/>
        <v>HIDA/HLPHI</v>
      </c>
      <c r="AF316" s="3" t="str">
        <f t="shared" si="48"/>
        <v>HIDA</v>
      </c>
      <c r="AG316" s="3" t="str">
        <f t="shared" si="49"/>
        <v>HLPHI</v>
      </c>
    </row>
    <row r="317" spans="1:33" s="3" customFormat="1" x14ac:dyDescent="0.25">
      <c r="A317" s="1" t="str">
        <f>"103"</f>
        <v>103</v>
      </c>
      <c r="B317" s="2"/>
      <c r="C317" s="1" t="s">
        <v>15</v>
      </c>
      <c r="D317" s="1" t="s">
        <v>16</v>
      </c>
      <c r="E317" s="13" t="s">
        <v>18</v>
      </c>
      <c r="F317" s="13" t="s">
        <v>17</v>
      </c>
      <c r="G317" s="13" t="s">
        <v>19</v>
      </c>
      <c r="H317" s="4" t="s">
        <v>19</v>
      </c>
      <c r="I317" s="5"/>
      <c r="K317" s="1"/>
      <c r="L317" s="1"/>
      <c r="M317" s="1"/>
      <c r="N317" s="1"/>
      <c r="O317" s="31"/>
      <c r="P317" s="52" t="s">
        <v>18</v>
      </c>
      <c r="Q317" s="53" t="s">
        <v>17</v>
      </c>
      <c r="R317" s="53" t="s">
        <v>19</v>
      </c>
      <c r="S317" s="54" t="s">
        <v>19</v>
      </c>
      <c r="T317" s="51" t="str">
        <f t="shared" si="45"/>
        <v>HGGSP/SES</v>
      </c>
      <c r="U317" s="40" t="str">
        <f t="shared" si="40"/>
        <v/>
      </c>
      <c r="V317" s="41" t="str">
        <f t="shared" si="41"/>
        <v/>
      </c>
      <c r="W317" s="42" t="str">
        <f t="shared" si="42"/>
        <v/>
      </c>
      <c r="X317" s="42" t="str">
        <f t="shared" si="43"/>
        <v/>
      </c>
      <c r="Y317" s="43" t="str">
        <f t="shared" si="44"/>
        <v/>
      </c>
      <c r="Z317" s="15"/>
      <c r="AD317" s="16" t="str">
        <f t="shared" si="46"/>
        <v>103</v>
      </c>
      <c r="AE317" s="28" t="str">
        <f t="shared" si="47"/>
        <v>HGGSP/SES</v>
      </c>
      <c r="AF317" s="3" t="str">
        <f t="shared" si="48"/>
        <v>HGGSP</v>
      </c>
      <c r="AG317" s="3" t="str">
        <f t="shared" si="49"/>
        <v>SES</v>
      </c>
    </row>
    <row r="318" spans="1:33" s="3" customFormat="1" x14ac:dyDescent="0.25">
      <c r="A318" s="1" t="str">
        <f>"106"</f>
        <v>106</v>
      </c>
      <c r="B318" s="2"/>
      <c r="C318" s="1" t="s">
        <v>15</v>
      </c>
      <c r="D318" s="1" t="s">
        <v>29</v>
      </c>
      <c r="E318" s="13" t="s">
        <v>18</v>
      </c>
      <c r="F318" s="13" t="s">
        <v>24</v>
      </c>
      <c r="G318" s="13" t="s">
        <v>17</v>
      </c>
      <c r="H318" s="4" t="s">
        <v>17</v>
      </c>
      <c r="I318" s="5"/>
      <c r="J318" s="6"/>
      <c r="K318" s="7"/>
      <c r="L318" s="1"/>
      <c r="M318" s="1"/>
      <c r="N318" s="1"/>
      <c r="O318" s="31"/>
      <c r="P318" s="52" t="s">
        <v>18</v>
      </c>
      <c r="Q318" s="53" t="s">
        <v>24</v>
      </c>
      <c r="R318" s="53" t="s">
        <v>17</v>
      </c>
      <c r="S318" s="54" t="s">
        <v>17</v>
      </c>
      <c r="T318" s="51" t="str">
        <f t="shared" si="45"/>
        <v>SES/SVT</v>
      </c>
      <c r="U318" s="40" t="str">
        <f t="shared" si="40"/>
        <v/>
      </c>
      <c r="V318" s="41" t="str">
        <f t="shared" si="41"/>
        <v/>
      </c>
      <c r="W318" s="42" t="str">
        <f t="shared" si="42"/>
        <v/>
      </c>
      <c r="X318" s="42" t="str">
        <f t="shared" si="43"/>
        <v/>
      </c>
      <c r="Y318" s="43" t="str">
        <f t="shared" si="44"/>
        <v/>
      </c>
      <c r="Z318" s="15"/>
      <c r="AD318" s="16" t="str">
        <f t="shared" si="46"/>
        <v>106</v>
      </c>
      <c r="AE318" s="28" t="str">
        <f t="shared" si="47"/>
        <v>SES/SVT</v>
      </c>
      <c r="AF318" s="3" t="str">
        <f t="shared" si="48"/>
        <v>SES</v>
      </c>
      <c r="AG318" s="3" t="str">
        <f t="shared" si="49"/>
        <v>SVT</v>
      </c>
    </row>
    <row r="319" spans="1:33" s="3" customFormat="1" x14ac:dyDescent="0.25">
      <c r="A319" s="1" t="str">
        <f>"104"</f>
        <v>104</v>
      </c>
      <c r="B319" s="2"/>
      <c r="C319" s="1" t="s">
        <v>15</v>
      </c>
      <c r="D319" s="1" t="s">
        <v>16</v>
      </c>
      <c r="E319" s="13" t="s">
        <v>19</v>
      </c>
      <c r="F319" s="13" t="s">
        <v>17</v>
      </c>
      <c r="G319" s="13" t="s">
        <v>30</v>
      </c>
      <c r="H319" s="4" t="s">
        <v>19</v>
      </c>
      <c r="I319" s="5"/>
      <c r="J319" s="6"/>
      <c r="K319" s="7"/>
      <c r="L319" s="1"/>
      <c r="M319" s="1"/>
      <c r="N319" s="1"/>
      <c r="O319" s="31"/>
      <c r="P319" s="52" t="s">
        <v>19</v>
      </c>
      <c r="Q319" s="53" t="s">
        <v>17</v>
      </c>
      <c r="R319" s="53" t="s">
        <v>30</v>
      </c>
      <c r="S319" s="54" t="s">
        <v>19</v>
      </c>
      <c r="T319" s="51" t="str">
        <f t="shared" si="45"/>
        <v>HGGSP/THEAT</v>
      </c>
      <c r="U319" s="40" t="str">
        <f t="shared" si="40"/>
        <v/>
      </c>
      <c r="V319" s="41" t="str">
        <f t="shared" si="41"/>
        <v/>
      </c>
      <c r="W319" s="42" t="str">
        <f t="shared" si="42"/>
        <v/>
      </c>
      <c r="X319" s="42" t="str">
        <f t="shared" si="43"/>
        <v/>
      </c>
      <c r="Y319" s="43" t="str">
        <f t="shared" si="44"/>
        <v/>
      </c>
      <c r="Z319" s="15"/>
      <c r="AD319" s="16" t="str">
        <f t="shared" si="46"/>
        <v>104</v>
      </c>
      <c r="AE319" s="28" t="str">
        <f t="shared" si="47"/>
        <v>HGGSP/THEAT</v>
      </c>
      <c r="AF319" s="3" t="str">
        <f t="shared" si="48"/>
        <v>HGGSP</v>
      </c>
      <c r="AG319" s="3" t="str">
        <f t="shared" si="49"/>
        <v>THEAT</v>
      </c>
    </row>
    <row r="320" spans="1:33" s="3" customFormat="1" x14ac:dyDescent="0.25">
      <c r="A320" s="1" t="str">
        <f>"107"</f>
        <v>107</v>
      </c>
      <c r="B320" s="2"/>
      <c r="C320" s="1" t="s">
        <v>15</v>
      </c>
      <c r="D320" s="1" t="s">
        <v>21</v>
      </c>
      <c r="E320" s="13" t="s">
        <v>24</v>
      </c>
      <c r="F320" s="13" t="s">
        <v>23</v>
      </c>
      <c r="G320" s="13" t="s">
        <v>18</v>
      </c>
      <c r="H320" s="4" t="s">
        <v>24</v>
      </c>
      <c r="I320" s="5"/>
      <c r="J320" s="6"/>
      <c r="K320" s="7"/>
      <c r="L320" s="1"/>
      <c r="M320" s="1" t="s">
        <v>35</v>
      </c>
      <c r="N320" s="1"/>
      <c r="O320" s="31"/>
      <c r="P320" s="52" t="s">
        <v>24</v>
      </c>
      <c r="Q320" s="53" t="s">
        <v>23</v>
      </c>
      <c r="R320" s="53" t="s">
        <v>18</v>
      </c>
      <c r="S320" s="54" t="s">
        <v>24</v>
      </c>
      <c r="T320" s="51" t="str">
        <f t="shared" si="45"/>
        <v>MATHS/SES</v>
      </c>
      <c r="U320" s="40" t="str">
        <f t="shared" si="40"/>
        <v/>
      </c>
      <c r="V320" s="41" t="str">
        <f t="shared" si="41"/>
        <v/>
      </c>
      <c r="W320" s="42" t="str">
        <f t="shared" si="42"/>
        <v/>
      </c>
      <c r="X320" s="42" t="str">
        <f t="shared" si="43"/>
        <v/>
      </c>
      <c r="Y320" s="43" t="str">
        <f t="shared" si="44"/>
        <v/>
      </c>
      <c r="Z320" s="15"/>
      <c r="AD320" s="16" t="str">
        <f t="shared" si="46"/>
        <v>107</v>
      </c>
      <c r="AE320" s="28" t="str">
        <f t="shared" si="47"/>
        <v>MATHS/SES</v>
      </c>
      <c r="AF320" s="3" t="str">
        <f t="shared" si="48"/>
        <v>MATHS</v>
      </c>
      <c r="AG320" s="3" t="str">
        <f t="shared" si="49"/>
        <v>SES</v>
      </c>
    </row>
    <row r="321" spans="1:33" s="3" customFormat="1" x14ac:dyDescent="0.25">
      <c r="A321" s="1" t="str">
        <f>"106"</f>
        <v>106</v>
      </c>
      <c r="B321" s="2"/>
      <c r="C321" s="1" t="s">
        <v>15</v>
      </c>
      <c r="D321" s="1" t="s">
        <v>16</v>
      </c>
      <c r="E321" s="13" t="s">
        <v>23</v>
      </c>
      <c r="F321" s="13" t="s">
        <v>22</v>
      </c>
      <c r="G321" s="13" t="s">
        <v>24</v>
      </c>
      <c r="H321" s="4" t="s">
        <v>24</v>
      </c>
      <c r="I321" s="5"/>
      <c r="J321" s="6" t="s">
        <v>25</v>
      </c>
      <c r="K321" s="7"/>
      <c r="L321" s="1"/>
      <c r="M321" s="1"/>
      <c r="N321" s="1"/>
      <c r="O321" s="31" t="s">
        <v>82</v>
      </c>
      <c r="P321" s="52" t="s">
        <v>23</v>
      </c>
      <c r="Q321" s="53" t="s">
        <v>22</v>
      </c>
      <c r="R321" s="53" t="s">
        <v>24</v>
      </c>
      <c r="S321" s="54" t="s">
        <v>24</v>
      </c>
      <c r="T321" s="51" t="str">
        <f t="shared" si="45"/>
        <v>MATHS/PH-CH</v>
      </c>
      <c r="U321" s="40" t="str">
        <f t="shared" si="40"/>
        <v/>
      </c>
      <c r="V321" s="41" t="str">
        <f t="shared" si="41"/>
        <v/>
      </c>
      <c r="W321" s="42" t="str">
        <f t="shared" si="42"/>
        <v/>
      </c>
      <c r="X321" s="42" t="str">
        <f t="shared" si="43"/>
        <v/>
      </c>
      <c r="Y321" s="43" t="str">
        <f t="shared" si="44"/>
        <v/>
      </c>
      <c r="Z321" s="15"/>
      <c r="AD321" s="16" t="str">
        <f t="shared" si="46"/>
        <v>106</v>
      </c>
      <c r="AE321" s="28" t="str">
        <f t="shared" si="47"/>
        <v>MATHS/PH-CH</v>
      </c>
      <c r="AF321" s="3" t="str">
        <f t="shared" si="48"/>
        <v>MATHS</v>
      </c>
      <c r="AG321" s="3" t="str">
        <f t="shared" si="49"/>
        <v>PH-CH</v>
      </c>
    </row>
    <row r="322" spans="1:33" s="3" customFormat="1" x14ac:dyDescent="0.25">
      <c r="A322" s="1" t="str">
        <f>"107"</f>
        <v>107</v>
      </c>
      <c r="B322" s="2"/>
      <c r="C322" s="1" t="s">
        <v>15</v>
      </c>
      <c r="D322" s="1" t="s">
        <v>29</v>
      </c>
      <c r="E322" s="13" t="s">
        <v>23</v>
      </c>
      <c r="F322" s="13" t="s">
        <v>24</v>
      </c>
      <c r="G322" s="13" t="s">
        <v>22</v>
      </c>
      <c r="H322" s="4" t="s">
        <v>24</v>
      </c>
      <c r="I322" s="5"/>
      <c r="J322" s="6"/>
      <c r="K322" s="7"/>
      <c r="L322" s="1"/>
      <c r="M322" s="1"/>
      <c r="N322" s="1"/>
      <c r="O322" s="31"/>
      <c r="P322" s="52" t="s">
        <v>23</v>
      </c>
      <c r="Q322" s="53" t="s">
        <v>24</v>
      </c>
      <c r="R322" s="53" t="s">
        <v>22</v>
      </c>
      <c r="S322" s="54" t="s">
        <v>24</v>
      </c>
      <c r="T322" s="51" t="str">
        <f t="shared" si="45"/>
        <v>MATHS/MATHS</v>
      </c>
      <c r="U322" s="40" t="str">
        <f t="shared" si="40"/>
        <v/>
      </c>
      <c r="V322" s="41" t="str">
        <f t="shared" si="41"/>
        <v/>
      </c>
      <c r="W322" s="42" t="str">
        <f t="shared" si="42"/>
        <v/>
      </c>
      <c r="X322" s="42" t="str">
        <f t="shared" si="43"/>
        <v/>
      </c>
      <c r="Y322" s="43" t="str">
        <f t="shared" si="44"/>
        <v/>
      </c>
      <c r="Z322" s="15"/>
      <c r="AD322" s="16" t="str">
        <f t="shared" si="46"/>
        <v>107</v>
      </c>
      <c r="AE322" s="28" t="str">
        <f t="shared" si="47"/>
        <v>MATHS/MATHS</v>
      </c>
      <c r="AF322" s="3" t="str">
        <f t="shared" si="48"/>
        <v>MATHS</v>
      </c>
      <c r="AG322" s="3" t="str">
        <f t="shared" si="49"/>
        <v>MATHS</v>
      </c>
    </row>
    <row r="323" spans="1:33" s="3" customFormat="1" x14ac:dyDescent="0.25">
      <c r="A323" s="1" t="str">
        <f>"111"</f>
        <v>111</v>
      </c>
      <c r="B323" s="2"/>
      <c r="C323" s="1" t="s">
        <v>15</v>
      </c>
      <c r="D323" s="1" t="s">
        <v>16</v>
      </c>
      <c r="E323" s="13" t="s">
        <v>18</v>
      </c>
      <c r="F323" s="13" t="s">
        <v>17</v>
      </c>
      <c r="G323" s="13" t="s">
        <v>23</v>
      </c>
      <c r="H323" s="4" t="s">
        <v>23</v>
      </c>
      <c r="I323" s="5"/>
      <c r="J323" s="6"/>
      <c r="K323" s="8" t="s">
        <v>28</v>
      </c>
      <c r="L323" s="1" t="s">
        <v>26</v>
      </c>
      <c r="M323" s="1"/>
      <c r="N323" s="1"/>
      <c r="O323" s="31" t="s">
        <v>44</v>
      </c>
      <c r="P323" s="52" t="s">
        <v>18</v>
      </c>
      <c r="Q323" s="53" t="s">
        <v>17</v>
      </c>
      <c r="R323" s="53" t="s">
        <v>23</v>
      </c>
      <c r="S323" s="54" t="s">
        <v>23</v>
      </c>
      <c r="T323" s="51" t="str">
        <f t="shared" si="45"/>
        <v>HGGSP/SES</v>
      </c>
      <c r="U323" s="40" t="str">
        <f t="shared" ref="U323:U382" si="50">IF(MATCH(T323,T:T,0)=ROW(),ROW(),"")</f>
        <v/>
      </c>
      <c r="V323" s="41" t="str">
        <f t="shared" ref="V323:V382" si="51">IFERROR(SMALL(U:U,ROW()-1),"")</f>
        <v/>
      </c>
      <c r="W323" s="42" t="str">
        <f t="shared" ref="W323:W382" si="52">IF(V323="","",LEFT(INDEX(T:T,V323),SEARCH("/",INDEX(T:T,V323))-1))</f>
        <v/>
      </c>
      <c r="X323" s="42" t="str">
        <f t="shared" ref="X323:X382" si="53">IF(V323="","",MID(INDEX(T:T,V323),SEARCH("/",INDEX(T:T,V323))+1,99))</f>
        <v/>
      </c>
      <c r="Y323" s="43" t="str">
        <f t="shared" ref="Y323:Y382" si="54">IF(V323="","",COUNTIF(T:T,INDEX(T:T,V323)))</f>
        <v/>
      </c>
      <c r="Z323" s="15"/>
      <c r="AD323" s="16" t="str">
        <f t="shared" si="46"/>
        <v>111</v>
      </c>
      <c r="AE323" s="28" t="str">
        <f t="shared" si="47"/>
        <v>HGGSP/SES</v>
      </c>
      <c r="AF323" s="3" t="str">
        <f t="shared" si="48"/>
        <v>HGGSP</v>
      </c>
      <c r="AG323" s="3" t="str">
        <f t="shared" si="49"/>
        <v>SES</v>
      </c>
    </row>
    <row r="324" spans="1:33" s="3" customFormat="1" x14ac:dyDescent="0.25">
      <c r="A324" s="1" t="str">
        <f>"107"</f>
        <v>107</v>
      </c>
      <c r="B324" s="2"/>
      <c r="C324" s="1" t="s">
        <v>15</v>
      </c>
      <c r="D324" s="1" t="s">
        <v>29</v>
      </c>
      <c r="E324" s="13" t="s">
        <v>18</v>
      </c>
      <c r="F324" s="13" t="s">
        <v>24</v>
      </c>
      <c r="G324" s="13" t="s">
        <v>23</v>
      </c>
      <c r="H324" s="4" t="s">
        <v>24</v>
      </c>
      <c r="I324" s="5"/>
      <c r="J324" s="6"/>
      <c r="K324" s="7"/>
      <c r="L324" s="1"/>
      <c r="M324" s="1"/>
      <c r="N324" s="1"/>
      <c r="O324" s="31"/>
      <c r="P324" s="52" t="s">
        <v>18</v>
      </c>
      <c r="Q324" s="53" t="s">
        <v>24</v>
      </c>
      <c r="R324" s="53" t="s">
        <v>23</v>
      </c>
      <c r="S324" s="54" t="s">
        <v>24</v>
      </c>
      <c r="T324" s="51" t="str">
        <f t="shared" ref="T324:T382" si="55">IF(P324=S324,IF(Q324&lt;=R324,Q324,R324),IF(Q324=S324,IF(P324&lt;=R324,P324,R326),IF(P324&lt;=Q324,P324,Q324))) &amp; "/" &amp; IF(P324=S324,IF(Q324&gt;=R324,Q324,R324),IF(Q324=S324,IF(P324&gt;=R324,P324,R326),IF(P324&gt;=Q324,P324,Q324)))</f>
        <v>SES/SES</v>
      </c>
      <c r="U324" s="40" t="str">
        <f t="shared" si="50"/>
        <v/>
      </c>
      <c r="V324" s="41" t="str">
        <f t="shared" si="51"/>
        <v/>
      </c>
      <c r="W324" s="42" t="str">
        <f t="shared" si="52"/>
        <v/>
      </c>
      <c r="X324" s="42" t="str">
        <f t="shared" si="53"/>
        <v/>
      </c>
      <c r="Y324" s="43" t="str">
        <f t="shared" si="54"/>
        <v/>
      </c>
      <c r="Z324" s="15"/>
      <c r="AD324" s="16" t="str">
        <f t="shared" ref="AD324:AD382" si="56">A324</f>
        <v>107</v>
      </c>
      <c r="AE324" s="28" t="str">
        <f t="shared" ref="AE324:AE382" si="57">T324</f>
        <v>SES/SES</v>
      </c>
      <c r="AF324" s="3" t="str">
        <f t="shared" ref="AF324:AF382" si="58">LEFT(T324,SEARCH("/",T324)-1)</f>
        <v>SES</v>
      </c>
      <c r="AG324" s="3" t="str">
        <f t="shared" ref="AG324:AG382" si="59">MID(T324,SEARCH("/",T324)+1,99)</f>
        <v>SES</v>
      </c>
    </row>
    <row r="325" spans="1:33" s="3" customFormat="1" x14ac:dyDescent="0.25">
      <c r="A325" s="1" t="str">
        <f>"102"</f>
        <v>102</v>
      </c>
      <c r="B325" s="2"/>
      <c r="C325" s="1" t="s">
        <v>15</v>
      </c>
      <c r="D325" s="1" t="s">
        <v>21</v>
      </c>
      <c r="E325" s="13" t="s">
        <v>23</v>
      </c>
      <c r="F325" s="13" t="s">
        <v>22</v>
      </c>
      <c r="G325" s="13" t="s">
        <v>24</v>
      </c>
      <c r="H325" s="4" t="s">
        <v>23</v>
      </c>
      <c r="I325" s="5"/>
      <c r="J325" s="6"/>
      <c r="K325" s="8" t="s">
        <v>28</v>
      </c>
      <c r="L325" s="1" t="s">
        <v>26</v>
      </c>
      <c r="M325" s="1"/>
      <c r="N325" s="1"/>
      <c r="O325" s="31"/>
      <c r="P325" s="52" t="s">
        <v>23</v>
      </c>
      <c r="Q325" s="53" t="s">
        <v>22</v>
      </c>
      <c r="R325" s="53" t="s">
        <v>24</v>
      </c>
      <c r="S325" s="54" t="s">
        <v>23</v>
      </c>
      <c r="T325" s="51" t="str">
        <f t="shared" si="55"/>
        <v>PH-CH/SVT</v>
      </c>
      <c r="U325" s="40" t="str">
        <f t="shared" si="50"/>
        <v/>
      </c>
      <c r="V325" s="41" t="str">
        <f t="shared" si="51"/>
        <v/>
      </c>
      <c r="W325" s="42" t="str">
        <f t="shared" si="52"/>
        <v/>
      </c>
      <c r="X325" s="42" t="str">
        <f t="shared" si="53"/>
        <v/>
      </c>
      <c r="Y325" s="43" t="str">
        <f t="shared" si="54"/>
        <v/>
      </c>
      <c r="Z325" s="15"/>
      <c r="AD325" s="16" t="str">
        <f t="shared" si="56"/>
        <v>102</v>
      </c>
      <c r="AE325" s="28" t="str">
        <f t="shared" si="57"/>
        <v>PH-CH/SVT</v>
      </c>
      <c r="AF325" s="3" t="str">
        <f t="shared" si="58"/>
        <v>PH-CH</v>
      </c>
      <c r="AG325" s="3" t="str">
        <f t="shared" si="59"/>
        <v>SVT</v>
      </c>
    </row>
    <row r="326" spans="1:33" s="3" customFormat="1" x14ac:dyDescent="0.25">
      <c r="A326" s="1" t="str">
        <f>"109"</f>
        <v>109</v>
      </c>
      <c r="B326" s="2"/>
      <c r="C326" s="1" t="s">
        <v>15</v>
      </c>
      <c r="D326" s="1" t="s">
        <v>29</v>
      </c>
      <c r="E326" s="13" t="s">
        <v>17</v>
      </c>
      <c r="F326" s="13" t="s">
        <v>31</v>
      </c>
      <c r="G326" s="13" t="s">
        <v>18</v>
      </c>
      <c r="H326" s="4" t="s">
        <v>17</v>
      </c>
      <c r="I326" s="5" t="s">
        <v>41</v>
      </c>
      <c r="J326" s="6"/>
      <c r="K326" s="1"/>
      <c r="L326" s="1" t="s">
        <v>26</v>
      </c>
      <c r="M326" s="1"/>
      <c r="N326" s="1"/>
      <c r="O326" s="31" t="s">
        <v>46</v>
      </c>
      <c r="P326" s="52" t="s">
        <v>17</v>
      </c>
      <c r="Q326" s="53" t="s">
        <v>31</v>
      </c>
      <c r="R326" s="53" t="s">
        <v>18</v>
      </c>
      <c r="S326" s="54" t="s">
        <v>17</v>
      </c>
      <c r="T326" s="51" t="str">
        <f t="shared" si="55"/>
        <v>AGL 8/SES</v>
      </c>
      <c r="U326" s="40" t="str">
        <f t="shared" si="50"/>
        <v/>
      </c>
      <c r="V326" s="41" t="str">
        <f t="shared" si="51"/>
        <v/>
      </c>
      <c r="W326" s="42" t="str">
        <f t="shared" si="52"/>
        <v/>
      </c>
      <c r="X326" s="42" t="str">
        <f t="shared" si="53"/>
        <v/>
      </c>
      <c r="Y326" s="43" t="str">
        <f t="shared" si="54"/>
        <v/>
      </c>
      <c r="Z326" s="15"/>
      <c r="AD326" s="16" t="str">
        <f t="shared" si="56"/>
        <v>109</v>
      </c>
      <c r="AE326" s="28" t="str">
        <f t="shared" si="57"/>
        <v>AGL 8/SES</v>
      </c>
      <c r="AF326" s="3" t="str">
        <f t="shared" si="58"/>
        <v>AGL 8</v>
      </c>
      <c r="AG326" s="3" t="str">
        <f t="shared" si="59"/>
        <v>SES</v>
      </c>
    </row>
    <row r="327" spans="1:33" s="3" customFormat="1" x14ac:dyDescent="0.25">
      <c r="A327" s="1" t="str">
        <f>"102"</f>
        <v>102</v>
      </c>
      <c r="B327" s="2"/>
      <c r="C327" s="1" t="s">
        <v>15</v>
      </c>
      <c r="D327" s="1" t="s">
        <v>16</v>
      </c>
      <c r="E327" s="13" t="s">
        <v>23</v>
      </c>
      <c r="F327" s="13" t="s">
        <v>22</v>
      </c>
      <c r="G327" s="13" t="s">
        <v>24</v>
      </c>
      <c r="H327" s="4" t="s">
        <v>24</v>
      </c>
      <c r="I327" s="5"/>
      <c r="J327" s="6" t="s">
        <v>25</v>
      </c>
      <c r="K327" s="7"/>
      <c r="L327" s="1"/>
      <c r="M327" s="1"/>
      <c r="N327" s="1"/>
      <c r="O327" s="31"/>
      <c r="P327" s="52" t="s">
        <v>23</v>
      </c>
      <c r="Q327" s="53" t="s">
        <v>22</v>
      </c>
      <c r="R327" s="53" t="s">
        <v>24</v>
      </c>
      <c r="S327" s="54" t="s">
        <v>24</v>
      </c>
      <c r="T327" s="51" t="str">
        <f t="shared" si="55"/>
        <v>MATHS/PH-CH</v>
      </c>
      <c r="U327" s="40" t="str">
        <f t="shared" si="50"/>
        <v/>
      </c>
      <c r="V327" s="41" t="str">
        <f t="shared" si="51"/>
        <v/>
      </c>
      <c r="W327" s="42" t="str">
        <f t="shared" si="52"/>
        <v/>
      </c>
      <c r="X327" s="42" t="str">
        <f t="shared" si="53"/>
        <v/>
      </c>
      <c r="Y327" s="43" t="str">
        <f t="shared" si="54"/>
        <v/>
      </c>
      <c r="Z327" s="15"/>
      <c r="AD327" s="16" t="str">
        <f t="shared" si="56"/>
        <v>102</v>
      </c>
      <c r="AE327" s="28" t="str">
        <f t="shared" si="57"/>
        <v>MATHS/PH-CH</v>
      </c>
      <c r="AF327" s="3" t="str">
        <f t="shared" si="58"/>
        <v>MATHS</v>
      </c>
      <c r="AG327" s="3" t="str">
        <f t="shared" si="59"/>
        <v>PH-CH</v>
      </c>
    </row>
    <row r="328" spans="1:33" s="3" customFormat="1" x14ac:dyDescent="0.25">
      <c r="A328" s="1" t="str">
        <f>"105"</f>
        <v>105</v>
      </c>
      <c r="B328" s="2"/>
      <c r="C328" s="1" t="s">
        <v>15</v>
      </c>
      <c r="D328" s="1" t="s">
        <v>29</v>
      </c>
      <c r="E328" s="13" t="s">
        <v>23</v>
      </c>
      <c r="F328" s="13" t="s">
        <v>22</v>
      </c>
      <c r="G328" s="13" t="s">
        <v>24</v>
      </c>
      <c r="H328" s="4" t="s">
        <v>23</v>
      </c>
      <c r="I328" s="5"/>
      <c r="J328" s="6"/>
      <c r="K328" s="8" t="s">
        <v>28</v>
      </c>
      <c r="L328" s="1"/>
      <c r="M328" s="1"/>
      <c r="N328" s="1"/>
      <c r="O328" s="31"/>
      <c r="P328" s="52" t="s">
        <v>23</v>
      </c>
      <c r="Q328" s="53" t="s">
        <v>22</v>
      </c>
      <c r="R328" s="53" t="s">
        <v>24</v>
      </c>
      <c r="S328" s="54" t="s">
        <v>23</v>
      </c>
      <c r="T328" s="51" t="str">
        <f t="shared" si="55"/>
        <v>PH-CH/SVT</v>
      </c>
      <c r="U328" s="40" t="str">
        <f t="shared" si="50"/>
        <v/>
      </c>
      <c r="V328" s="41" t="str">
        <f t="shared" si="51"/>
        <v/>
      </c>
      <c r="W328" s="42" t="str">
        <f t="shared" si="52"/>
        <v/>
      </c>
      <c r="X328" s="42" t="str">
        <f t="shared" si="53"/>
        <v/>
      </c>
      <c r="Y328" s="43" t="str">
        <f t="shared" si="54"/>
        <v/>
      </c>
      <c r="Z328" s="15"/>
      <c r="AD328" s="16" t="str">
        <f t="shared" si="56"/>
        <v>105</v>
      </c>
      <c r="AE328" s="28" t="str">
        <f t="shared" si="57"/>
        <v>PH-CH/SVT</v>
      </c>
      <c r="AF328" s="3" t="str">
        <f t="shared" si="58"/>
        <v>PH-CH</v>
      </c>
      <c r="AG328" s="3" t="str">
        <f t="shared" si="59"/>
        <v>SVT</v>
      </c>
    </row>
    <row r="329" spans="1:33" s="3" customFormat="1" x14ac:dyDescent="0.25">
      <c r="A329" s="1" t="str">
        <f>"109"</f>
        <v>109</v>
      </c>
      <c r="B329" s="2"/>
      <c r="C329" s="1" t="s">
        <v>15</v>
      </c>
      <c r="D329" s="1" t="s">
        <v>29</v>
      </c>
      <c r="E329" s="13" t="s">
        <v>17</v>
      </c>
      <c r="F329" s="13" t="s">
        <v>18</v>
      </c>
      <c r="G329" s="13" t="s">
        <v>19</v>
      </c>
      <c r="H329" s="4" t="s">
        <v>19</v>
      </c>
      <c r="I329" s="5"/>
      <c r="J329" s="6"/>
      <c r="K329" s="1"/>
      <c r="L329" s="1" t="s">
        <v>26</v>
      </c>
      <c r="M329" s="1"/>
      <c r="N329" s="1"/>
      <c r="O329" s="31" t="s">
        <v>44</v>
      </c>
      <c r="P329" s="52" t="s">
        <v>17</v>
      </c>
      <c r="Q329" s="53" t="s">
        <v>18</v>
      </c>
      <c r="R329" s="53" t="s">
        <v>19</v>
      </c>
      <c r="S329" s="54" t="s">
        <v>19</v>
      </c>
      <c r="T329" s="51" t="str">
        <f t="shared" si="55"/>
        <v>HGGSP/SES</v>
      </c>
      <c r="U329" s="40" t="str">
        <f t="shared" si="50"/>
        <v/>
      </c>
      <c r="V329" s="41" t="str">
        <f t="shared" si="51"/>
        <v/>
      </c>
      <c r="W329" s="42" t="str">
        <f t="shared" si="52"/>
        <v/>
      </c>
      <c r="X329" s="42" t="str">
        <f t="shared" si="53"/>
        <v/>
      </c>
      <c r="Y329" s="43" t="str">
        <f t="shared" si="54"/>
        <v/>
      </c>
      <c r="Z329" s="15"/>
      <c r="AD329" s="16" t="str">
        <f t="shared" si="56"/>
        <v>109</v>
      </c>
      <c r="AE329" s="28" t="str">
        <f t="shared" si="57"/>
        <v>HGGSP/SES</v>
      </c>
      <c r="AF329" s="3" t="str">
        <f t="shared" si="58"/>
        <v>HGGSP</v>
      </c>
      <c r="AG329" s="3" t="str">
        <f t="shared" si="59"/>
        <v>SES</v>
      </c>
    </row>
    <row r="330" spans="1:33" s="3" customFormat="1" x14ac:dyDescent="0.25">
      <c r="A330" s="1" t="str">
        <f>"108"</f>
        <v>108</v>
      </c>
      <c r="B330" s="2"/>
      <c r="C330" s="1" t="s">
        <v>15</v>
      </c>
      <c r="D330" s="1" t="s">
        <v>21</v>
      </c>
      <c r="E330" s="13" t="s">
        <v>23</v>
      </c>
      <c r="F330" s="13" t="s">
        <v>17</v>
      </c>
      <c r="G330" s="13" t="s">
        <v>24</v>
      </c>
      <c r="H330" s="4" t="s">
        <v>24</v>
      </c>
      <c r="I330" s="5"/>
      <c r="J330" s="6"/>
      <c r="K330" s="7"/>
      <c r="L330" s="1"/>
      <c r="M330" s="1"/>
      <c r="N330" s="1"/>
      <c r="O330" s="31" t="s">
        <v>32</v>
      </c>
      <c r="P330" s="52" t="s">
        <v>23</v>
      </c>
      <c r="Q330" s="53" t="s">
        <v>17</v>
      </c>
      <c r="R330" s="53" t="s">
        <v>24</v>
      </c>
      <c r="S330" s="54" t="s">
        <v>24</v>
      </c>
      <c r="T330" s="51" t="str">
        <f t="shared" si="55"/>
        <v>HGGSP/MATHS</v>
      </c>
      <c r="U330" s="40" t="str">
        <f t="shared" si="50"/>
        <v/>
      </c>
      <c r="V330" s="41" t="str">
        <f t="shared" si="51"/>
        <v/>
      </c>
      <c r="W330" s="42" t="str">
        <f t="shared" si="52"/>
        <v/>
      </c>
      <c r="X330" s="42" t="str">
        <f t="shared" si="53"/>
        <v/>
      </c>
      <c r="Y330" s="43" t="str">
        <f t="shared" si="54"/>
        <v/>
      </c>
      <c r="Z330" s="15"/>
      <c r="AD330" s="16" t="str">
        <f t="shared" si="56"/>
        <v>108</v>
      </c>
      <c r="AE330" s="28" t="str">
        <f t="shared" si="57"/>
        <v>HGGSP/MATHS</v>
      </c>
      <c r="AF330" s="3" t="str">
        <f t="shared" si="58"/>
        <v>HGGSP</v>
      </c>
      <c r="AG330" s="3" t="str">
        <f t="shared" si="59"/>
        <v>MATHS</v>
      </c>
    </row>
    <row r="331" spans="1:33" s="3" customFormat="1" x14ac:dyDescent="0.25">
      <c r="A331" s="1" t="str">
        <f>"103"</f>
        <v>103</v>
      </c>
      <c r="B331" s="2"/>
      <c r="C331" s="1" t="s">
        <v>15</v>
      </c>
      <c r="D331" s="1" t="s">
        <v>29</v>
      </c>
      <c r="E331" s="13" t="s">
        <v>24</v>
      </c>
      <c r="F331" s="13" t="s">
        <v>36</v>
      </c>
      <c r="G331" s="13" t="s">
        <v>23</v>
      </c>
      <c r="H331" s="4" t="s">
        <v>23</v>
      </c>
      <c r="I331" s="5"/>
      <c r="K331" s="1"/>
      <c r="L331" s="1"/>
      <c r="M331" s="1" t="s">
        <v>53</v>
      </c>
      <c r="N331" s="1"/>
      <c r="O331" s="31"/>
      <c r="P331" s="52" t="s">
        <v>24</v>
      </c>
      <c r="Q331" s="53" t="s">
        <v>36</v>
      </c>
      <c r="R331" s="53" t="s">
        <v>23</v>
      </c>
      <c r="S331" s="54" t="s">
        <v>23</v>
      </c>
      <c r="T331" s="51" t="str">
        <f t="shared" si="55"/>
        <v>HIDA/SVT</v>
      </c>
      <c r="U331" s="40" t="str">
        <f t="shared" si="50"/>
        <v/>
      </c>
      <c r="V331" s="41" t="str">
        <f t="shared" si="51"/>
        <v/>
      </c>
      <c r="W331" s="42" t="str">
        <f t="shared" si="52"/>
        <v/>
      </c>
      <c r="X331" s="42" t="str">
        <f t="shared" si="53"/>
        <v/>
      </c>
      <c r="Y331" s="43" t="str">
        <f t="shared" si="54"/>
        <v/>
      </c>
      <c r="Z331" s="15"/>
      <c r="AD331" s="16" t="str">
        <f t="shared" si="56"/>
        <v>103</v>
      </c>
      <c r="AE331" s="28" t="str">
        <f t="shared" si="57"/>
        <v>HIDA/SVT</v>
      </c>
      <c r="AF331" s="3" t="str">
        <f t="shared" si="58"/>
        <v>HIDA</v>
      </c>
      <c r="AG331" s="3" t="str">
        <f t="shared" si="59"/>
        <v>SVT</v>
      </c>
    </row>
    <row r="332" spans="1:33" s="3" customFormat="1" x14ac:dyDescent="0.25">
      <c r="A332" s="1" t="str">
        <f>"105"</f>
        <v>105</v>
      </c>
      <c r="B332" s="2"/>
      <c r="C332" s="1" t="s">
        <v>15</v>
      </c>
      <c r="D332" s="1" t="s">
        <v>33</v>
      </c>
      <c r="E332" s="13" t="s">
        <v>23</v>
      </c>
      <c r="F332" s="13" t="s">
        <v>24</v>
      </c>
      <c r="G332" s="13" t="s">
        <v>17</v>
      </c>
      <c r="H332" s="4" t="s">
        <v>17</v>
      </c>
      <c r="I332" s="5"/>
      <c r="J332" s="6"/>
      <c r="K332" s="7"/>
      <c r="L332" s="1"/>
      <c r="M332" s="1"/>
      <c r="N332" s="1"/>
      <c r="O332" s="31"/>
      <c r="P332" s="52" t="s">
        <v>23</v>
      </c>
      <c r="Q332" s="53" t="s">
        <v>24</v>
      </c>
      <c r="R332" s="53" t="s">
        <v>17</v>
      </c>
      <c r="S332" s="54" t="s">
        <v>17</v>
      </c>
      <c r="T332" s="51" t="str">
        <f t="shared" si="55"/>
        <v>MATHS/SVT</v>
      </c>
      <c r="U332" s="40" t="str">
        <f t="shared" si="50"/>
        <v/>
      </c>
      <c r="V332" s="41" t="str">
        <f t="shared" si="51"/>
        <v/>
      </c>
      <c r="W332" s="42" t="str">
        <f t="shared" si="52"/>
        <v/>
      </c>
      <c r="X332" s="42" t="str">
        <f t="shared" si="53"/>
        <v/>
      </c>
      <c r="Y332" s="43" t="str">
        <f t="shared" si="54"/>
        <v/>
      </c>
      <c r="Z332" s="15"/>
      <c r="AD332" s="16" t="str">
        <f t="shared" si="56"/>
        <v>105</v>
      </c>
      <c r="AE332" s="28" t="str">
        <f t="shared" si="57"/>
        <v>MATHS/SVT</v>
      </c>
      <c r="AF332" s="3" t="str">
        <f t="shared" si="58"/>
        <v>MATHS</v>
      </c>
      <c r="AG332" s="3" t="str">
        <f t="shared" si="59"/>
        <v>SVT</v>
      </c>
    </row>
    <row r="333" spans="1:33" s="3" customFormat="1" x14ac:dyDescent="0.25">
      <c r="A333" s="1" t="str">
        <f>"109"</f>
        <v>109</v>
      </c>
      <c r="B333" s="2"/>
      <c r="C333" s="1" t="s">
        <v>15</v>
      </c>
      <c r="D333" s="1" t="s">
        <v>29</v>
      </c>
      <c r="E333" s="13" t="s">
        <v>18</v>
      </c>
      <c r="F333" s="13" t="s">
        <v>17</v>
      </c>
      <c r="G333" s="13" t="s">
        <v>31</v>
      </c>
      <c r="H333" s="4" t="s">
        <v>31</v>
      </c>
      <c r="I333" s="5"/>
      <c r="J333" s="6"/>
      <c r="K333" s="1"/>
      <c r="L333" s="1"/>
      <c r="M333" s="1" t="s">
        <v>58</v>
      </c>
      <c r="N333" s="1"/>
      <c r="O333" s="31"/>
      <c r="P333" s="52" t="s">
        <v>18</v>
      </c>
      <c r="Q333" s="53" t="s">
        <v>17</v>
      </c>
      <c r="R333" s="53" t="s">
        <v>31</v>
      </c>
      <c r="S333" s="54" t="s">
        <v>31</v>
      </c>
      <c r="T333" s="51" t="str">
        <f t="shared" si="55"/>
        <v>HGGSP/SES</v>
      </c>
      <c r="U333" s="40" t="str">
        <f t="shared" si="50"/>
        <v/>
      </c>
      <c r="V333" s="41" t="str">
        <f t="shared" si="51"/>
        <v/>
      </c>
      <c r="W333" s="42" t="str">
        <f t="shared" si="52"/>
        <v/>
      </c>
      <c r="X333" s="42" t="str">
        <f t="shared" si="53"/>
        <v/>
      </c>
      <c r="Y333" s="43" t="str">
        <f t="shared" si="54"/>
        <v/>
      </c>
      <c r="Z333" s="15"/>
      <c r="AD333" s="16" t="str">
        <f t="shared" si="56"/>
        <v>109</v>
      </c>
      <c r="AE333" s="28" t="str">
        <f t="shared" si="57"/>
        <v>HGGSP/SES</v>
      </c>
      <c r="AF333" s="3" t="str">
        <f t="shared" si="58"/>
        <v>HGGSP</v>
      </c>
      <c r="AG333" s="3" t="str">
        <f t="shared" si="59"/>
        <v>SES</v>
      </c>
    </row>
    <row r="334" spans="1:33" s="3" customFormat="1" x14ac:dyDescent="0.25">
      <c r="A334" s="1" t="str">
        <f>"108"</f>
        <v>108</v>
      </c>
      <c r="B334" s="2"/>
      <c r="C334" s="1" t="s">
        <v>15</v>
      </c>
      <c r="D334" s="1" t="s">
        <v>21</v>
      </c>
      <c r="E334" s="13" t="s">
        <v>23</v>
      </c>
      <c r="F334" s="13" t="s">
        <v>17</v>
      </c>
      <c r="G334" s="13" t="s">
        <v>22</v>
      </c>
      <c r="H334" s="4" t="s">
        <v>17</v>
      </c>
      <c r="I334" s="5"/>
      <c r="J334" s="6"/>
      <c r="K334" s="7"/>
      <c r="L334" s="1"/>
      <c r="M334" s="1"/>
      <c r="N334" s="1"/>
      <c r="O334" s="31" t="s">
        <v>52</v>
      </c>
      <c r="P334" s="52" t="s">
        <v>23</v>
      </c>
      <c r="Q334" s="53" t="s">
        <v>17</v>
      </c>
      <c r="R334" s="53" t="s">
        <v>22</v>
      </c>
      <c r="S334" s="54" t="s">
        <v>17</v>
      </c>
      <c r="T334" s="51" t="str">
        <f t="shared" si="55"/>
        <v>MATHS/SVT</v>
      </c>
      <c r="U334" s="40" t="str">
        <f t="shared" si="50"/>
        <v/>
      </c>
      <c r="V334" s="41" t="str">
        <f t="shared" si="51"/>
        <v/>
      </c>
      <c r="W334" s="42" t="str">
        <f t="shared" si="52"/>
        <v/>
      </c>
      <c r="X334" s="42" t="str">
        <f t="shared" si="53"/>
        <v/>
      </c>
      <c r="Y334" s="43" t="str">
        <f t="shared" si="54"/>
        <v/>
      </c>
      <c r="Z334" s="15"/>
      <c r="AD334" s="16" t="str">
        <f t="shared" si="56"/>
        <v>108</v>
      </c>
      <c r="AE334" s="28" t="str">
        <f t="shared" si="57"/>
        <v>MATHS/SVT</v>
      </c>
      <c r="AF334" s="3" t="str">
        <f t="shared" si="58"/>
        <v>MATHS</v>
      </c>
      <c r="AG334" s="3" t="str">
        <f t="shared" si="59"/>
        <v>SVT</v>
      </c>
    </row>
    <row r="335" spans="1:33" s="3" customFormat="1" x14ac:dyDescent="0.25">
      <c r="A335" s="1" t="str">
        <f>"110"</f>
        <v>110</v>
      </c>
      <c r="B335" s="2"/>
      <c r="C335" s="1" t="s">
        <v>15</v>
      </c>
      <c r="D335" s="1" t="s">
        <v>33</v>
      </c>
      <c r="E335" s="13" t="s">
        <v>24</v>
      </c>
      <c r="F335" s="13" t="s">
        <v>19</v>
      </c>
      <c r="G335" s="13" t="s">
        <v>18</v>
      </c>
      <c r="H335" s="4" t="s">
        <v>24</v>
      </c>
      <c r="I335" s="5"/>
      <c r="J335" s="6"/>
      <c r="K335" s="7"/>
      <c r="L335" s="1"/>
      <c r="M335" s="1" t="s">
        <v>53</v>
      </c>
      <c r="N335" s="1"/>
      <c r="O335" s="31"/>
      <c r="P335" s="52" t="s">
        <v>24</v>
      </c>
      <c r="Q335" s="53" t="s">
        <v>19</v>
      </c>
      <c r="R335" s="53" t="s">
        <v>18</v>
      </c>
      <c r="S335" s="54" t="s">
        <v>24</v>
      </c>
      <c r="T335" s="51" t="str">
        <f t="shared" si="55"/>
        <v>HLPHI/SES</v>
      </c>
      <c r="U335" s="40" t="str">
        <f t="shared" si="50"/>
        <v/>
      </c>
      <c r="V335" s="41" t="str">
        <f t="shared" si="51"/>
        <v/>
      </c>
      <c r="W335" s="42" t="str">
        <f t="shared" si="52"/>
        <v/>
      </c>
      <c r="X335" s="42" t="str">
        <f t="shared" si="53"/>
        <v/>
      </c>
      <c r="Y335" s="43" t="str">
        <f t="shared" si="54"/>
        <v/>
      </c>
      <c r="Z335" s="15"/>
      <c r="AD335" s="16" t="str">
        <f t="shared" si="56"/>
        <v>110</v>
      </c>
      <c r="AE335" s="28" t="str">
        <f t="shared" si="57"/>
        <v>HLPHI/SES</v>
      </c>
      <c r="AF335" s="3" t="str">
        <f t="shared" si="58"/>
        <v>HLPHI</v>
      </c>
      <c r="AG335" s="3" t="str">
        <f t="shared" si="59"/>
        <v>SES</v>
      </c>
    </row>
    <row r="336" spans="1:33" s="3" customFormat="1" x14ac:dyDescent="0.25">
      <c r="A336" s="1" t="str">
        <f>"107"</f>
        <v>107</v>
      </c>
      <c r="B336" s="2"/>
      <c r="C336" s="1" t="s">
        <v>15</v>
      </c>
      <c r="D336" s="1" t="s">
        <v>29</v>
      </c>
      <c r="E336" s="13" t="s">
        <v>23</v>
      </c>
      <c r="F336" s="13" t="s">
        <v>18</v>
      </c>
      <c r="G336" s="13" t="s">
        <v>24</v>
      </c>
      <c r="H336" s="4" t="s">
        <v>24</v>
      </c>
      <c r="I336" s="5"/>
      <c r="J336" s="6"/>
      <c r="K336" s="7"/>
      <c r="L336" s="1"/>
      <c r="M336" s="1"/>
      <c r="N336" s="1"/>
      <c r="O336" s="31"/>
      <c r="P336" s="52" t="s">
        <v>23</v>
      </c>
      <c r="Q336" s="53" t="s">
        <v>18</v>
      </c>
      <c r="R336" s="53" t="s">
        <v>24</v>
      </c>
      <c r="S336" s="54" t="s">
        <v>24</v>
      </c>
      <c r="T336" s="51" t="str">
        <f t="shared" si="55"/>
        <v>MATHS/SES</v>
      </c>
      <c r="U336" s="40" t="str">
        <f t="shared" si="50"/>
        <v/>
      </c>
      <c r="V336" s="41" t="str">
        <f t="shared" si="51"/>
        <v/>
      </c>
      <c r="W336" s="42" t="str">
        <f t="shared" si="52"/>
        <v/>
      </c>
      <c r="X336" s="42" t="str">
        <f t="shared" si="53"/>
        <v/>
      </c>
      <c r="Y336" s="43" t="str">
        <f t="shared" si="54"/>
        <v/>
      </c>
      <c r="Z336" s="15"/>
      <c r="AD336" s="16" t="str">
        <f t="shared" si="56"/>
        <v>107</v>
      </c>
      <c r="AE336" s="28" t="str">
        <f t="shared" si="57"/>
        <v>MATHS/SES</v>
      </c>
      <c r="AF336" s="3" t="str">
        <f t="shared" si="58"/>
        <v>MATHS</v>
      </c>
      <c r="AG336" s="3" t="str">
        <f t="shared" si="59"/>
        <v>SES</v>
      </c>
    </row>
    <row r="337" spans="1:33" s="3" customFormat="1" x14ac:dyDescent="0.25">
      <c r="A337" s="1" t="str">
        <f>"107"</f>
        <v>107</v>
      </c>
      <c r="B337" s="2"/>
      <c r="C337" s="1" t="s">
        <v>15</v>
      </c>
      <c r="D337" s="1" t="s">
        <v>29</v>
      </c>
      <c r="E337" s="13" t="s">
        <v>23</v>
      </c>
      <c r="F337" s="13" t="s">
        <v>18</v>
      </c>
      <c r="G337" s="13" t="s">
        <v>24</v>
      </c>
      <c r="H337" s="4" t="s">
        <v>24</v>
      </c>
      <c r="I337" s="5"/>
      <c r="J337" s="6"/>
      <c r="K337" s="7"/>
      <c r="L337" s="1"/>
      <c r="M337" s="1"/>
      <c r="N337" s="1"/>
      <c r="O337" s="31"/>
      <c r="P337" s="52" t="s">
        <v>23</v>
      </c>
      <c r="Q337" s="53" t="s">
        <v>18</v>
      </c>
      <c r="R337" s="53" t="s">
        <v>24</v>
      </c>
      <c r="S337" s="54" t="s">
        <v>24</v>
      </c>
      <c r="T337" s="51" t="str">
        <f t="shared" si="55"/>
        <v>MATHS/SES</v>
      </c>
      <c r="U337" s="40" t="str">
        <f t="shared" si="50"/>
        <v/>
      </c>
      <c r="V337" s="41" t="str">
        <f t="shared" si="51"/>
        <v/>
      </c>
      <c r="W337" s="42" t="str">
        <f t="shared" si="52"/>
        <v/>
      </c>
      <c r="X337" s="42" t="str">
        <f t="shared" si="53"/>
        <v/>
      </c>
      <c r="Y337" s="43" t="str">
        <f t="shared" si="54"/>
        <v/>
      </c>
      <c r="Z337" s="15"/>
      <c r="AD337" s="16" t="str">
        <f t="shared" si="56"/>
        <v>107</v>
      </c>
      <c r="AE337" s="28" t="str">
        <f t="shared" si="57"/>
        <v>MATHS/SES</v>
      </c>
      <c r="AF337" s="3" t="str">
        <f t="shared" si="58"/>
        <v>MATHS</v>
      </c>
      <c r="AG337" s="3" t="str">
        <f t="shared" si="59"/>
        <v>SES</v>
      </c>
    </row>
    <row r="338" spans="1:33" s="3" customFormat="1" x14ac:dyDescent="0.25">
      <c r="A338" s="1" t="str">
        <f>"101"</f>
        <v>101</v>
      </c>
      <c r="B338" s="2" t="s">
        <v>47</v>
      </c>
      <c r="C338" s="1" t="s">
        <v>15</v>
      </c>
      <c r="D338" s="1" t="s">
        <v>29</v>
      </c>
      <c r="E338" s="13" t="s">
        <v>18</v>
      </c>
      <c r="F338" s="13" t="s">
        <v>31</v>
      </c>
      <c r="G338" s="13" t="s">
        <v>23</v>
      </c>
      <c r="H338" s="4" t="s">
        <v>31</v>
      </c>
      <c r="I338" s="5"/>
      <c r="J338" s="6"/>
      <c r="K338" s="8" t="s">
        <v>28</v>
      </c>
      <c r="L338" s="1"/>
      <c r="M338" s="1"/>
      <c r="N338" s="1"/>
      <c r="O338" s="31"/>
      <c r="P338" s="52" t="s">
        <v>18</v>
      </c>
      <c r="Q338" s="53" t="s">
        <v>31</v>
      </c>
      <c r="R338" s="53" t="s">
        <v>23</v>
      </c>
      <c r="S338" s="54" t="s">
        <v>31</v>
      </c>
      <c r="T338" s="51" t="str">
        <f t="shared" si="55"/>
        <v>SVT/SES</v>
      </c>
      <c r="U338" s="40" t="str">
        <f t="shared" si="50"/>
        <v/>
      </c>
      <c r="V338" s="41" t="str">
        <f t="shared" si="51"/>
        <v/>
      </c>
      <c r="W338" s="42" t="str">
        <f t="shared" si="52"/>
        <v/>
      </c>
      <c r="X338" s="42" t="str">
        <f t="shared" si="53"/>
        <v/>
      </c>
      <c r="Y338" s="43" t="str">
        <f t="shared" si="54"/>
        <v/>
      </c>
      <c r="Z338" s="15"/>
      <c r="AD338" s="16" t="str">
        <f t="shared" si="56"/>
        <v>101</v>
      </c>
      <c r="AE338" s="28" t="str">
        <f t="shared" si="57"/>
        <v>SVT/SES</v>
      </c>
      <c r="AF338" s="3" t="str">
        <f t="shared" si="58"/>
        <v>SVT</v>
      </c>
      <c r="AG338" s="3" t="str">
        <f t="shared" si="59"/>
        <v>SES</v>
      </c>
    </row>
    <row r="339" spans="1:33" s="3" customFormat="1" x14ac:dyDescent="0.25">
      <c r="A339" s="1" t="str">
        <f>"106"</f>
        <v>106</v>
      </c>
      <c r="B339" s="2"/>
      <c r="C339" s="1" t="s">
        <v>15</v>
      </c>
      <c r="D339" s="1" t="s">
        <v>29</v>
      </c>
      <c r="E339" s="13" t="s">
        <v>23</v>
      </c>
      <c r="F339" s="13" t="s">
        <v>17</v>
      </c>
      <c r="G339" s="13" t="s">
        <v>18</v>
      </c>
      <c r="H339" s="4" t="s">
        <v>18</v>
      </c>
      <c r="I339" s="5"/>
      <c r="J339" s="6"/>
      <c r="K339" s="7"/>
      <c r="L339" s="1"/>
      <c r="M339" s="1"/>
      <c r="N339" s="1"/>
      <c r="O339" s="31" t="s">
        <v>45</v>
      </c>
      <c r="P339" s="52" t="s">
        <v>23</v>
      </c>
      <c r="Q339" s="53" t="s">
        <v>17</v>
      </c>
      <c r="R339" s="53" t="s">
        <v>18</v>
      </c>
      <c r="S339" s="54" t="s">
        <v>18</v>
      </c>
      <c r="T339" s="51" t="str">
        <f t="shared" si="55"/>
        <v>HGGSP/MATHS</v>
      </c>
      <c r="U339" s="40" t="str">
        <f t="shared" si="50"/>
        <v/>
      </c>
      <c r="V339" s="41" t="str">
        <f t="shared" si="51"/>
        <v/>
      </c>
      <c r="W339" s="42" t="str">
        <f t="shared" si="52"/>
        <v/>
      </c>
      <c r="X339" s="42" t="str">
        <f t="shared" si="53"/>
        <v/>
      </c>
      <c r="Y339" s="43" t="str">
        <f t="shared" si="54"/>
        <v/>
      </c>
      <c r="Z339" s="15"/>
      <c r="AD339" s="16" t="str">
        <f t="shared" si="56"/>
        <v>106</v>
      </c>
      <c r="AE339" s="28" t="str">
        <f t="shared" si="57"/>
        <v>HGGSP/MATHS</v>
      </c>
      <c r="AF339" s="3" t="str">
        <f t="shared" si="58"/>
        <v>HGGSP</v>
      </c>
      <c r="AG339" s="3" t="str">
        <f t="shared" si="59"/>
        <v>MATHS</v>
      </c>
    </row>
    <row r="340" spans="1:33" s="3" customFormat="1" x14ac:dyDescent="0.25">
      <c r="A340" s="1" t="str">
        <f>"101"</f>
        <v>101</v>
      </c>
      <c r="B340" s="2"/>
      <c r="C340" s="1" t="s">
        <v>15</v>
      </c>
      <c r="D340" s="1" t="s">
        <v>29</v>
      </c>
      <c r="E340" s="13" t="s">
        <v>31</v>
      </c>
      <c r="F340" s="13" t="s">
        <v>17</v>
      </c>
      <c r="G340" s="13" t="s">
        <v>24</v>
      </c>
      <c r="H340" s="4" t="s">
        <v>24</v>
      </c>
      <c r="I340" s="5" t="s">
        <v>83</v>
      </c>
      <c r="J340" s="6"/>
      <c r="K340" s="7"/>
      <c r="L340" s="1"/>
      <c r="M340" s="1"/>
      <c r="N340" s="1"/>
      <c r="O340" s="31"/>
      <c r="P340" s="52" t="s">
        <v>31</v>
      </c>
      <c r="Q340" s="53" t="s">
        <v>17</v>
      </c>
      <c r="R340" s="53" t="s">
        <v>24</v>
      </c>
      <c r="S340" s="54" t="s">
        <v>24</v>
      </c>
      <c r="T340" s="51" t="str">
        <f t="shared" si="55"/>
        <v>AGL 8/HGGSP</v>
      </c>
      <c r="U340" s="40" t="str">
        <f t="shared" si="50"/>
        <v/>
      </c>
      <c r="V340" s="41" t="str">
        <f t="shared" si="51"/>
        <v/>
      </c>
      <c r="W340" s="42" t="str">
        <f t="shared" si="52"/>
        <v/>
      </c>
      <c r="X340" s="42" t="str">
        <f t="shared" si="53"/>
        <v/>
      </c>
      <c r="Y340" s="43" t="str">
        <f t="shared" si="54"/>
        <v/>
      </c>
      <c r="Z340" s="15"/>
      <c r="AD340" s="16" t="str">
        <f t="shared" si="56"/>
        <v>101</v>
      </c>
      <c r="AE340" s="28" t="str">
        <f t="shared" si="57"/>
        <v>AGL 8/HGGSP</v>
      </c>
      <c r="AF340" s="3" t="str">
        <f t="shared" si="58"/>
        <v>AGL 8</v>
      </c>
      <c r="AG340" s="3" t="str">
        <f t="shared" si="59"/>
        <v>HGGSP</v>
      </c>
    </row>
    <row r="341" spans="1:33" s="3" customFormat="1" x14ac:dyDescent="0.25">
      <c r="A341" s="1" t="str">
        <f>"102"</f>
        <v>102</v>
      </c>
      <c r="B341" s="2"/>
      <c r="C341" s="1" t="s">
        <v>15</v>
      </c>
      <c r="D341" s="1" t="s">
        <v>16</v>
      </c>
      <c r="E341" s="13" t="s">
        <v>23</v>
      </c>
      <c r="F341" s="13" t="s">
        <v>22</v>
      </c>
      <c r="G341" s="13" t="s">
        <v>24</v>
      </c>
      <c r="H341" s="4" t="s">
        <v>23</v>
      </c>
      <c r="I341" s="5"/>
      <c r="J341" s="6"/>
      <c r="K341" s="8" t="s">
        <v>28</v>
      </c>
      <c r="L341" s="1"/>
      <c r="M341" s="1"/>
      <c r="N341" s="1"/>
      <c r="O341" s="31" t="s">
        <v>55</v>
      </c>
      <c r="P341" s="52" t="s">
        <v>23</v>
      </c>
      <c r="Q341" s="53" t="s">
        <v>22</v>
      </c>
      <c r="R341" s="53" t="s">
        <v>24</v>
      </c>
      <c r="S341" s="54" t="s">
        <v>23</v>
      </c>
      <c r="T341" s="51" t="str">
        <f t="shared" si="55"/>
        <v>PH-CH/SVT</v>
      </c>
      <c r="U341" s="40" t="str">
        <f t="shared" si="50"/>
        <v/>
      </c>
      <c r="V341" s="41" t="str">
        <f t="shared" si="51"/>
        <v/>
      </c>
      <c r="W341" s="42" t="str">
        <f t="shared" si="52"/>
        <v/>
      </c>
      <c r="X341" s="42" t="str">
        <f t="shared" si="53"/>
        <v/>
      </c>
      <c r="Y341" s="43" t="str">
        <f t="shared" si="54"/>
        <v/>
      </c>
      <c r="Z341" s="15"/>
      <c r="AD341" s="16" t="str">
        <f t="shared" si="56"/>
        <v>102</v>
      </c>
      <c r="AE341" s="28" t="str">
        <f t="shared" si="57"/>
        <v>PH-CH/SVT</v>
      </c>
      <c r="AF341" s="3" t="str">
        <f t="shared" si="58"/>
        <v>PH-CH</v>
      </c>
      <c r="AG341" s="3" t="str">
        <f t="shared" si="59"/>
        <v>SVT</v>
      </c>
    </row>
    <row r="342" spans="1:33" s="3" customFormat="1" x14ac:dyDescent="0.25">
      <c r="A342" s="1" t="str">
        <f>"111"</f>
        <v>111</v>
      </c>
      <c r="B342" s="2"/>
      <c r="C342" s="1" t="s">
        <v>15</v>
      </c>
      <c r="D342" s="1" t="s">
        <v>16</v>
      </c>
      <c r="E342" s="13" t="s">
        <v>17</v>
      </c>
      <c r="F342" s="13" t="s">
        <v>19</v>
      </c>
      <c r="G342" s="13" t="s">
        <v>23</v>
      </c>
      <c r="H342" s="4" t="s">
        <v>19</v>
      </c>
      <c r="I342" s="5"/>
      <c r="J342" s="6"/>
      <c r="K342" s="1"/>
      <c r="L342" s="1" t="s">
        <v>26</v>
      </c>
      <c r="M342" s="1"/>
      <c r="N342" s="1"/>
      <c r="O342" s="31"/>
      <c r="P342" s="52" t="s">
        <v>17</v>
      </c>
      <c r="Q342" s="53" t="s">
        <v>19</v>
      </c>
      <c r="R342" s="53" t="s">
        <v>23</v>
      </c>
      <c r="S342" s="54" t="s">
        <v>19</v>
      </c>
      <c r="T342" s="51" t="str">
        <f t="shared" si="55"/>
        <v>HGGSP/HGGSP</v>
      </c>
      <c r="U342" s="40" t="str">
        <f t="shared" si="50"/>
        <v/>
      </c>
      <c r="V342" s="41" t="str">
        <f t="shared" si="51"/>
        <v/>
      </c>
      <c r="W342" s="42" t="str">
        <f t="shared" si="52"/>
        <v/>
      </c>
      <c r="X342" s="42" t="str">
        <f t="shared" si="53"/>
        <v/>
      </c>
      <c r="Y342" s="43" t="str">
        <f t="shared" si="54"/>
        <v/>
      </c>
      <c r="Z342" s="15"/>
      <c r="AD342" s="16" t="str">
        <f t="shared" si="56"/>
        <v>111</v>
      </c>
      <c r="AE342" s="28" t="str">
        <f t="shared" si="57"/>
        <v>HGGSP/HGGSP</v>
      </c>
      <c r="AF342" s="3" t="str">
        <f t="shared" si="58"/>
        <v>HGGSP</v>
      </c>
      <c r="AG342" s="3" t="str">
        <f t="shared" si="59"/>
        <v>HGGSP</v>
      </c>
    </row>
    <row r="343" spans="1:33" s="3" customFormat="1" x14ac:dyDescent="0.25">
      <c r="A343" s="1" t="str">
        <f>"107"</f>
        <v>107</v>
      </c>
      <c r="B343" s="2"/>
      <c r="C343" s="1" t="s">
        <v>15</v>
      </c>
      <c r="D343" s="1" t="s">
        <v>16</v>
      </c>
      <c r="E343" s="13" t="s">
        <v>23</v>
      </c>
      <c r="F343" s="13" t="s">
        <v>22</v>
      </c>
      <c r="G343" s="13" t="s">
        <v>24</v>
      </c>
      <c r="H343" s="4" t="s">
        <v>24</v>
      </c>
      <c r="I343" s="5"/>
      <c r="J343" s="6" t="s">
        <v>25</v>
      </c>
      <c r="K343" s="7"/>
      <c r="L343" s="1" t="s">
        <v>57</v>
      </c>
      <c r="M343" s="1"/>
      <c r="N343" s="1"/>
      <c r="O343" s="31" t="s">
        <v>44</v>
      </c>
      <c r="P343" s="52" t="s">
        <v>23</v>
      </c>
      <c r="Q343" s="53" t="s">
        <v>22</v>
      </c>
      <c r="R343" s="53" t="s">
        <v>24</v>
      </c>
      <c r="S343" s="54" t="s">
        <v>24</v>
      </c>
      <c r="T343" s="51" t="str">
        <f t="shared" si="55"/>
        <v>MATHS/PH-CH</v>
      </c>
      <c r="U343" s="40" t="str">
        <f t="shared" si="50"/>
        <v/>
      </c>
      <c r="V343" s="41" t="str">
        <f t="shared" si="51"/>
        <v/>
      </c>
      <c r="W343" s="42" t="str">
        <f t="shared" si="52"/>
        <v/>
      </c>
      <c r="X343" s="42" t="str">
        <f t="shared" si="53"/>
        <v/>
      </c>
      <c r="Y343" s="43" t="str">
        <f t="shared" si="54"/>
        <v/>
      </c>
      <c r="Z343" s="15"/>
      <c r="AD343" s="16" t="str">
        <f t="shared" si="56"/>
        <v>107</v>
      </c>
      <c r="AE343" s="28" t="str">
        <f t="shared" si="57"/>
        <v>MATHS/PH-CH</v>
      </c>
      <c r="AF343" s="3" t="str">
        <f t="shared" si="58"/>
        <v>MATHS</v>
      </c>
      <c r="AG343" s="3" t="str">
        <f t="shared" si="59"/>
        <v>PH-CH</v>
      </c>
    </row>
    <row r="344" spans="1:33" s="3" customFormat="1" x14ac:dyDescent="0.25">
      <c r="A344" s="1" t="str">
        <f>"104"</f>
        <v>104</v>
      </c>
      <c r="B344" s="2"/>
      <c r="C344" s="1" t="s">
        <v>15</v>
      </c>
      <c r="D344" s="1" t="s">
        <v>29</v>
      </c>
      <c r="E344" s="13" t="s">
        <v>30</v>
      </c>
      <c r="F344" s="13" t="s">
        <v>19</v>
      </c>
      <c r="G344" s="13" t="s">
        <v>17</v>
      </c>
      <c r="H344" s="4" t="s">
        <v>19</v>
      </c>
      <c r="I344" s="5"/>
      <c r="J344" s="6"/>
      <c r="K344" s="7"/>
      <c r="L344" s="1"/>
      <c r="M344" s="1" t="s">
        <v>37</v>
      </c>
      <c r="N344" s="1"/>
      <c r="O344" s="31"/>
      <c r="P344" s="52" t="s">
        <v>30</v>
      </c>
      <c r="Q344" s="53" t="s">
        <v>19</v>
      </c>
      <c r="R344" s="53" t="s">
        <v>17</v>
      </c>
      <c r="S344" s="54" t="s">
        <v>19</v>
      </c>
      <c r="T344" s="51" t="str">
        <f t="shared" si="55"/>
        <v>MATHS/THEAT</v>
      </c>
      <c r="U344" s="40" t="str">
        <f t="shared" si="50"/>
        <v/>
      </c>
      <c r="V344" s="41" t="str">
        <f t="shared" si="51"/>
        <v/>
      </c>
      <c r="W344" s="42" t="str">
        <f t="shared" si="52"/>
        <v/>
      </c>
      <c r="X344" s="42" t="str">
        <f t="shared" si="53"/>
        <v/>
      </c>
      <c r="Y344" s="43" t="str">
        <f t="shared" si="54"/>
        <v/>
      </c>
      <c r="Z344" s="15"/>
      <c r="AD344" s="16" t="str">
        <f t="shared" si="56"/>
        <v>104</v>
      </c>
      <c r="AE344" s="28" t="str">
        <f t="shared" si="57"/>
        <v>MATHS/THEAT</v>
      </c>
      <c r="AF344" s="3" t="str">
        <f t="shared" si="58"/>
        <v>MATHS</v>
      </c>
      <c r="AG344" s="3" t="str">
        <f t="shared" si="59"/>
        <v>THEAT</v>
      </c>
    </row>
    <row r="345" spans="1:33" s="3" customFormat="1" x14ac:dyDescent="0.25">
      <c r="A345" s="1" t="str">
        <f>"106"</f>
        <v>106</v>
      </c>
      <c r="B345" s="2"/>
      <c r="C345" s="1" t="s">
        <v>15</v>
      </c>
      <c r="D345" s="1" t="s">
        <v>29</v>
      </c>
      <c r="E345" s="13" t="s">
        <v>17</v>
      </c>
      <c r="F345" s="13" t="s">
        <v>18</v>
      </c>
      <c r="G345" s="13" t="s">
        <v>24</v>
      </c>
      <c r="H345" s="4" t="s">
        <v>24</v>
      </c>
      <c r="I345" s="5"/>
      <c r="J345" s="6"/>
      <c r="K345" s="7"/>
      <c r="L345" s="1"/>
      <c r="M345" s="1"/>
      <c r="N345" s="1"/>
      <c r="O345" s="31" t="s">
        <v>61</v>
      </c>
      <c r="P345" s="52" t="s">
        <v>17</v>
      </c>
      <c r="Q345" s="53" t="s">
        <v>18</v>
      </c>
      <c r="R345" s="53" t="s">
        <v>24</v>
      </c>
      <c r="S345" s="54" t="s">
        <v>24</v>
      </c>
      <c r="T345" s="51" t="str">
        <f t="shared" si="55"/>
        <v>HGGSP/SES</v>
      </c>
      <c r="U345" s="40" t="str">
        <f t="shared" si="50"/>
        <v/>
      </c>
      <c r="V345" s="41" t="str">
        <f t="shared" si="51"/>
        <v/>
      </c>
      <c r="W345" s="42" t="str">
        <f t="shared" si="52"/>
        <v/>
      </c>
      <c r="X345" s="42" t="str">
        <f t="shared" si="53"/>
        <v/>
      </c>
      <c r="Y345" s="43" t="str">
        <f t="shared" si="54"/>
        <v/>
      </c>
      <c r="Z345" s="15"/>
      <c r="AD345" s="16" t="str">
        <f t="shared" si="56"/>
        <v>106</v>
      </c>
      <c r="AE345" s="28" t="str">
        <f t="shared" si="57"/>
        <v>HGGSP/SES</v>
      </c>
      <c r="AF345" s="3" t="str">
        <f t="shared" si="58"/>
        <v>HGGSP</v>
      </c>
      <c r="AG345" s="3" t="str">
        <f t="shared" si="59"/>
        <v>SES</v>
      </c>
    </row>
    <row r="346" spans="1:33" s="3" customFormat="1" x14ac:dyDescent="0.25">
      <c r="A346" s="1" t="str">
        <f>"101"</f>
        <v>101</v>
      </c>
      <c r="B346" s="2"/>
      <c r="C346" s="1" t="s">
        <v>15</v>
      </c>
      <c r="D346" s="1" t="s">
        <v>33</v>
      </c>
      <c r="E346" s="13" t="s">
        <v>31</v>
      </c>
      <c r="F346" s="13" t="s">
        <v>19</v>
      </c>
      <c r="G346" s="13" t="s">
        <v>23</v>
      </c>
      <c r="H346" s="4" t="s">
        <v>19</v>
      </c>
      <c r="I346" s="5" t="s">
        <v>41</v>
      </c>
      <c r="J346" s="6"/>
      <c r="K346" s="7"/>
      <c r="L346" s="1"/>
      <c r="M346" s="1"/>
      <c r="N346" s="1" t="s">
        <v>48</v>
      </c>
      <c r="O346" s="31" t="s">
        <v>78</v>
      </c>
      <c r="P346" s="52" t="s">
        <v>31</v>
      </c>
      <c r="Q346" s="53" t="s">
        <v>19</v>
      </c>
      <c r="R346" s="53" t="s">
        <v>23</v>
      </c>
      <c r="S346" s="54" t="s">
        <v>19</v>
      </c>
      <c r="T346" s="51" t="str">
        <f t="shared" si="55"/>
        <v>AGL 8/SVT</v>
      </c>
      <c r="U346" s="40" t="str">
        <f t="shared" si="50"/>
        <v/>
      </c>
      <c r="V346" s="41" t="str">
        <f t="shared" si="51"/>
        <v/>
      </c>
      <c r="W346" s="42" t="str">
        <f t="shared" si="52"/>
        <v/>
      </c>
      <c r="X346" s="42" t="str">
        <f t="shared" si="53"/>
        <v/>
      </c>
      <c r="Y346" s="43" t="str">
        <f t="shared" si="54"/>
        <v/>
      </c>
      <c r="Z346" s="15"/>
      <c r="AD346" s="16" t="str">
        <f t="shared" si="56"/>
        <v>101</v>
      </c>
      <c r="AE346" s="28" t="str">
        <f t="shared" si="57"/>
        <v>AGL 8/SVT</v>
      </c>
      <c r="AF346" s="3" t="str">
        <f t="shared" si="58"/>
        <v>AGL 8</v>
      </c>
      <c r="AG346" s="3" t="str">
        <f t="shared" si="59"/>
        <v>SVT</v>
      </c>
    </row>
    <row r="347" spans="1:33" s="3" customFormat="1" x14ac:dyDescent="0.25">
      <c r="A347" s="1" t="str">
        <f>"104"</f>
        <v>104</v>
      </c>
      <c r="B347" s="2"/>
      <c r="C347" s="1" t="s">
        <v>15</v>
      </c>
      <c r="D347" s="1" t="s">
        <v>33</v>
      </c>
      <c r="E347" s="13" t="s">
        <v>22</v>
      </c>
      <c r="F347" s="13" t="s">
        <v>24</v>
      </c>
      <c r="G347" s="13" t="s">
        <v>23</v>
      </c>
      <c r="H347" s="4" t="s">
        <v>22</v>
      </c>
      <c r="I347" s="5"/>
      <c r="J347" s="6"/>
      <c r="K347" s="7"/>
      <c r="L347" s="1" t="s">
        <v>34</v>
      </c>
      <c r="M347" s="1"/>
      <c r="N347" s="1"/>
      <c r="O347" s="31"/>
      <c r="P347" s="52" t="s">
        <v>22</v>
      </c>
      <c r="Q347" s="53" t="s">
        <v>24</v>
      </c>
      <c r="R347" s="53" t="s">
        <v>23</v>
      </c>
      <c r="S347" s="54" t="s">
        <v>22</v>
      </c>
      <c r="T347" s="51" t="str">
        <f t="shared" si="55"/>
        <v>MATHS/SVT</v>
      </c>
      <c r="U347" s="40" t="str">
        <f t="shared" si="50"/>
        <v/>
      </c>
      <c r="V347" s="41" t="str">
        <f t="shared" si="51"/>
        <v/>
      </c>
      <c r="W347" s="42" t="str">
        <f t="shared" si="52"/>
        <v/>
      </c>
      <c r="X347" s="42" t="str">
        <f t="shared" si="53"/>
        <v/>
      </c>
      <c r="Y347" s="43" t="str">
        <f t="shared" si="54"/>
        <v/>
      </c>
      <c r="Z347" s="15"/>
      <c r="AD347" s="16" t="str">
        <f t="shared" si="56"/>
        <v>104</v>
      </c>
      <c r="AE347" s="28" t="str">
        <f t="shared" si="57"/>
        <v>MATHS/SVT</v>
      </c>
      <c r="AF347" s="3" t="str">
        <f t="shared" si="58"/>
        <v>MATHS</v>
      </c>
      <c r="AG347" s="3" t="str">
        <f t="shared" si="59"/>
        <v>SVT</v>
      </c>
    </row>
    <row r="348" spans="1:33" s="3" customFormat="1" x14ac:dyDescent="0.25">
      <c r="A348" s="1" t="str">
        <f>"103"</f>
        <v>103</v>
      </c>
      <c r="B348" s="2"/>
      <c r="C348" s="1" t="s">
        <v>15</v>
      </c>
      <c r="D348" s="1" t="s">
        <v>29</v>
      </c>
      <c r="E348" s="13" t="s">
        <v>23</v>
      </c>
      <c r="F348" s="13" t="s">
        <v>31</v>
      </c>
      <c r="G348" s="13" t="s">
        <v>24</v>
      </c>
      <c r="H348" s="4" t="s">
        <v>31</v>
      </c>
      <c r="I348" s="5"/>
      <c r="J348" s="6" t="s">
        <v>25</v>
      </c>
      <c r="K348" s="1"/>
      <c r="L348" s="1"/>
      <c r="M348" s="1"/>
      <c r="N348" s="1"/>
      <c r="O348" s="31"/>
      <c r="P348" s="52" t="s">
        <v>23</v>
      </c>
      <c r="Q348" s="53" t="s">
        <v>31</v>
      </c>
      <c r="R348" s="53" t="s">
        <v>24</v>
      </c>
      <c r="S348" s="54" t="s">
        <v>31</v>
      </c>
      <c r="T348" s="51" t="str">
        <f t="shared" si="55"/>
        <v>MATHS/MATHS</v>
      </c>
      <c r="U348" s="40" t="str">
        <f t="shared" si="50"/>
        <v/>
      </c>
      <c r="V348" s="41" t="str">
        <f t="shared" si="51"/>
        <v/>
      </c>
      <c r="W348" s="42" t="str">
        <f t="shared" si="52"/>
        <v/>
      </c>
      <c r="X348" s="42" t="str">
        <f t="shared" si="53"/>
        <v/>
      </c>
      <c r="Y348" s="43" t="str">
        <f t="shared" si="54"/>
        <v/>
      </c>
      <c r="Z348" s="15"/>
      <c r="AD348" s="16" t="str">
        <f t="shared" si="56"/>
        <v>103</v>
      </c>
      <c r="AE348" s="28" t="str">
        <f t="shared" si="57"/>
        <v>MATHS/MATHS</v>
      </c>
      <c r="AF348" s="3" t="str">
        <f t="shared" si="58"/>
        <v>MATHS</v>
      </c>
      <c r="AG348" s="3" t="str">
        <f t="shared" si="59"/>
        <v>MATHS</v>
      </c>
    </row>
    <row r="349" spans="1:33" s="3" customFormat="1" x14ac:dyDescent="0.25">
      <c r="A349" s="1" t="str">
        <f>"104"</f>
        <v>104</v>
      </c>
      <c r="B349" s="2"/>
      <c r="C349" s="1" t="s">
        <v>15</v>
      </c>
      <c r="D349" s="1" t="s">
        <v>29</v>
      </c>
      <c r="E349" s="13" t="s">
        <v>17</v>
      </c>
      <c r="F349" s="13" t="s">
        <v>19</v>
      </c>
      <c r="G349" s="13" t="s">
        <v>31</v>
      </c>
      <c r="H349" s="4" t="s">
        <v>19</v>
      </c>
      <c r="I349" s="5" t="s">
        <v>41</v>
      </c>
      <c r="J349" s="6"/>
      <c r="K349" s="7"/>
      <c r="L349" s="1" t="s">
        <v>26</v>
      </c>
      <c r="M349" s="1"/>
      <c r="N349" s="1"/>
      <c r="O349" s="31"/>
      <c r="P349" s="52" t="s">
        <v>17</v>
      </c>
      <c r="Q349" s="53" t="s">
        <v>19</v>
      </c>
      <c r="R349" s="53" t="s">
        <v>31</v>
      </c>
      <c r="S349" s="54" t="s">
        <v>19</v>
      </c>
      <c r="T349" s="51" t="str">
        <f t="shared" si="55"/>
        <v>PH-CH/HGGSP</v>
      </c>
      <c r="U349" s="40">
        <f t="shared" si="50"/>
        <v>349</v>
      </c>
      <c r="V349" s="41" t="str">
        <f t="shared" si="51"/>
        <v/>
      </c>
      <c r="W349" s="42" t="str">
        <f t="shared" si="52"/>
        <v/>
      </c>
      <c r="X349" s="42" t="str">
        <f t="shared" si="53"/>
        <v/>
      </c>
      <c r="Y349" s="43" t="str">
        <f t="shared" si="54"/>
        <v/>
      </c>
      <c r="Z349" s="15"/>
      <c r="AD349" s="16" t="str">
        <f t="shared" si="56"/>
        <v>104</v>
      </c>
      <c r="AE349" s="28" t="str">
        <f t="shared" si="57"/>
        <v>PH-CH/HGGSP</v>
      </c>
      <c r="AF349" s="3" t="str">
        <f t="shared" si="58"/>
        <v>PH-CH</v>
      </c>
      <c r="AG349" s="3" t="str">
        <f t="shared" si="59"/>
        <v>HGGSP</v>
      </c>
    </row>
    <row r="350" spans="1:33" s="3" customFormat="1" x14ac:dyDescent="0.25">
      <c r="A350" s="1" t="str">
        <f>"106"</f>
        <v>106</v>
      </c>
      <c r="B350" s="2"/>
      <c r="C350" s="1" t="s">
        <v>15</v>
      </c>
      <c r="D350" s="1" t="s">
        <v>16</v>
      </c>
      <c r="E350" s="13" t="s">
        <v>18</v>
      </c>
      <c r="F350" s="13" t="s">
        <v>17</v>
      </c>
      <c r="G350" s="13" t="s">
        <v>23</v>
      </c>
      <c r="H350" s="4" t="s">
        <v>17</v>
      </c>
      <c r="I350" s="5"/>
      <c r="J350" s="6"/>
      <c r="K350" s="7"/>
      <c r="L350" s="1"/>
      <c r="M350" s="1"/>
      <c r="N350" s="1"/>
      <c r="O350" s="31"/>
      <c r="P350" s="52" t="s">
        <v>18</v>
      </c>
      <c r="Q350" s="53" t="s">
        <v>17</v>
      </c>
      <c r="R350" s="53" t="s">
        <v>23</v>
      </c>
      <c r="S350" s="54" t="s">
        <v>17</v>
      </c>
      <c r="T350" s="51" t="str">
        <f t="shared" si="55"/>
        <v>HGGSP/SES</v>
      </c>
      <c r="U350" s="40" t="str">
        <f t="shared" si="50"/>
        <v/>
      </c>
      <c r="V350" s="41" t="str">
        <f t="shared" si="51"/>
        <v/>
      </c>
      <c r="W350" s="42" t="str">
        <f t="shared" si="52"/>
        <v/>
      </c>
      <c r="X350" s="42" t="str">
        <f t="shared" si="53"/>
        <v/>
      </c>
      <c r="Y350" s="43" t="str">
        <f t="shared" si="54"/>
        <v/>
      </c>
      <c r="Z350" s="15"/>
      <c r="AD350" s="16" t="str">
        <f t="shared" si="56"/>
        <v>106</v>
      </c>
      <c r="AE350" s="28" t="str">
        <f t="shared" si="57"/>
        <v>HGGSP/SES</v>
      </c>
      <c r="AF350" s="3" t="str">
        <f t="shared" si="58"/>
        <v>HGGSP</v>
      </c>
      <c r="AG350" s="3" t="str">
        <f t="shared" si="59"/>
        <v>SES</v>
      </c>
    </row>
    <row r="351" spans="1:33" s="3" customFormat="1" x14ac:dyDescent="0.25">
      <c r="A351" s="1" t="str">
        <f>"107"</f>
        <v>107</v>
      </c>
      <c r="B351" s="2"/>
      <c r="C351" s="1" t="s">
        <v>15</v>
      </c>
      <c r="D351" s="1" t="s">
        <v>29</v>
      </c>
      <c r="E351" s="13" t="s">
        <v>23</v>
      </c>
      <c r="F351" s="13" t="s">
        <v>18</v>
      </c>
      <c r="G351" s="13" t="s">
        <v>22</v>
      </c>
      <c r="H351" s="4" t="s">
        <v>18</v>
      </c>
      <c r="I351" s="5"/>
      <c r="J351" s="6"/>
      <c r="K351" s="7"/>
      <c r="L351" s="1"/>
      <c r="M351" s="1"/>
      <c r="N351" s="1"/>
      <c r="O351" s="31"/>
      <c r="P351" s="52" t="s">
        <v>23</v>
      </c>
      <c r="Q351" s="53" t="s">
        <v>18</v>
      </c>
      <c r="R351" s="53" t="s">
        <v>22</v>
      </c>
      <c r="S351" s="54" t="s">
        <v>18</v>
      </c>
      <c r="T351" s="51" t="str">
        <f t="shared" si="55"/>
        <v>MATHS/HLPHI</v>
      </c>
      <c r="U351" s="40" t="str">
        <f t="shared" si="50"/>
        <v/>
      </c>
      <c r="V351" s="41" t="str">
        <f t="shared" si="51"/>
        <v/>
      </c>
      <c r="W351" s="42" t="str">
        <f t="shared" si="52"/>
        <v/>
      </c>
      <c r="X351" s="42" t="str">
        <f t="shared" si="53"/>
        <v/>
      </c>
      <c r="Y351" s="43" t="str">
        <f t="shared" si="54"/>
        <v/>
      </c>
      <c r="Z351" s="15"/>
      <c r="AD351" s="16" t="str">
        <f t="shared" si="56"/>
        <v>107</v>
      </c>
      <c r="AE351" s="28" t="str">
        <f t="shared" si="57"/>
        <v>MATHS/HLPHI</v>
      </c>
      <c r="AF351" s="3" t="str">
        <f t="shared" si="58"/>
        <v>MATHS</v>
      </c>
      <c r="AG351" s="3" t="str">
        <f t="shared" si="59"/>
        <v>HLPHI</v>
      </c>
    </row>
    <row r="352" spans="1:33" s="3" customFormat="1" x14ac:dyDescent="0.25">
      <c r="A352" s="1" t="str">
        <f>"106"</f>
        <v>106</v>
      </c>
      <c r="B352" s="2"/>
      <c r="C352" s="1" t="s">
        <v>15</v>
      </c>
      <c r="D352" s="1" t="s">
        <v>16</v>
      </c>
      <c r="E352" s="13" t="s">
        <v>23</v>
      </c>
      <c r="F352" s="13" t="s">
        <v>18</v>
      </c>
      <c r="G352" s="13" t="s">
        <v>17</v>
      </c>
      <c r="H352" s="4" t="s">
        <v>23</v>
      </c>
      <c r="I352" s="5"/>
      <c r="J352" s="6"/>
      <c r="K352" s="8" t="s">
        <v>28</v>
      </c>
      <c r="L352" s="1"/>
      <c r="M352" s="1"/>
      <c r="N352" s="1"/>
      <c r="O352" s="31" t="s">
        <v>61</v>
      </c>
      <c r="P352" s="52" t="s">
        <v>23</v>
      </c>
      <c r="Q352" s="53" t="s">
        <v>18</v>
      </c>
      <c r="R352" s="53" t="s">
        <v>17</v>
      </c>
      <c r="S352" s="54" t="s">
        <v>23</v>
      </c>
      <c r="T352" s="51" t="str">
        <f t="shared" si="55"/>
        <v>HGGSP/SES</v>
      </c>
      <c r="U352" s="40" t="str">
        <f t="shared" si="50"/>
        <v/>
      </c>
      <c r="V352" s="41" t="str">
        <f t="shared" si="51"/>
        <v/>
      </c>
      <c r="W352" s="42" t="str">
        <f t="shared" si="52"/>
        <v/>
      </c>
      <c r="X352" s="42" t="str">
        <f t="shared" si="53"/>
        <v/>
      </c>
      <c r="Y352" s="43" t="str">
        <f t="shared" si="54"/>
        <v/>
      </c>
      <c r="Z352" s="15"/>
      <c r="AD352" s="16" t="str">
        <f t="shared" si="56"/>
        <v>106</v>
      </c>
      <c r="AE352" s="28" t="str">
        <f t="shared" si="57"/>
        <v>HGGSP/SES</v>
      </c>
      <c r="AF352" s="3" t="str">
        <f t="shared" si="58"/>
        <v>HGGSP</v>
      </c>
      <c r="AG352" s="3" t="str">
        <f t="shared" si="59"/>
        <v>SES</v>
      </c>
    </row>
    <row r="353" spans="1:33" s="3" customFormat="1" x14ac:dyDescent="0.25">
      <c r="A353" s="1" t="str">
        <f>"110"</f>
        <v>110</v>
      </c>
      <c r="B353" s="2"/>
      <c r="C353" s="1" t="s">
        <v>15</v>
      </c>
      <c r="D353" s="1" t="s">
        <v>29</v>
      </c>
      <c r="E353" s="13" t="s">
        <v>18</v>
      </c>
      <c r="F353" s="13" t="s">
        <v>17</v>
      </c>
      <c r="G353" s="13" t="s">
        <v>19</v>
      </c>
      <c r="H353" s="4" t="s">
        <v>19</v>
      </c>
      <c r="I353" s="5"/>
      <c r="J353" s="6"/>
      <c r="K353" s="7"/>
      <c r="L353" s="1"/>
      <c r="M353" s="1"/>
      <c r="N353" s="1"/>
      <c r="O353" s="31" t="s">
        <v>43</v>
      </c>
      <c r="P353" s="52" t="s">
        <v>18</v>
      </c>
      <c r="Q353" s="53" t="s">
        <v>17</v>
      </c>
      <c r="R353" s="53" t="s">
        <v>19</v>
      </c>
      <c r="S353" s="54" t="s">
        <v>19</v>
      </c>
      <c r="T353" s="51" t="str">
        <f t="shared" si="55"/>
        <v>HGGSP/SES</v>
      </c>
      <c r="U353" s="40" t="str">
        <f t="shared" si="50"/>
        <v/>
      </c>
      <c r="V353" s="41" t="str">
        <f t="shared" si="51"/>
        <v/>
      </c>
      <c r="W353" s="42" t="str">
        <f t="shared" si="52"/>
        <v/>
      </c>
      <c r="X353" s="42" t="str">
        <f t="shared" si="53"/>
        <v/>
      </c>
      <c r="Y353" s="43" t="str">
        <f t="shared" si="54"/>
        <v/>
      </c>
      <c r="Z353" s="15"/>
      <c r="AD353" s="16" t="str">
        <f t="shared" si="56"/>
        <v>110</v>
      </c>
      <c r="AE353" s="28" t="str">
        <f t="shared" si="57"/>
        <v>HGGSP/SES</v>
      </c>
      <c r="AF353" s="3" t="str">
        <f t="shared" si="58"/>
        <v>HGGSP</v>
      </c>
      <c r="AG353" s="3" t="str">
        <f t="shared" si="59"/>
        <v>SES</v>
      </c>
    </row>
    <row r="354" spans="1:33" s="3" customFormat="1" x14ac:dyDescent="0.25">
      <c r="A354" s="1" t="str">
        <f>"108"</f>
        <v>108</v>
      </c>
      <c r="B354" s="2"/>
      <c r="C354" s="1" t="s">
        <v>15</v>
      </c>
      <c r="D354" s="1" t="s">
        <v>21</v>
      </c>
      <c r="E354" s="13" t="s">
        <v>23</v>
      </c>
      <c r="F354" s="13" t="s">
        <v>18</v>
      </c>
      <c r="G354" s="13" t="s">
        <v>22</v>
      </c>
      <c r="H354" s="4" t="s">
        <v>18</v>
      </c>
      <c r="I354" s="5"/>
      <c r="J354" s="6"/>
      <c r="K354" s="7"/>
      <c r="L354" s="1"/>
      <c r="M354" s="1" t="s">
        <v>35</v>
      </c>
      <c r="N354" s="1"/>
      <c r="O354" s="31" t="s">
        <v>73</v>
      </c>
      <c r="P354" s="52" t="s">
        <v>23</v>
      </c>
      <c r="Q354" s="53" t="s">
        <v>18</v>
      </c>
      <c r="R354" s="53" t="s">
        <v>22</v>
      </c>
      <c r="S354" s="54" t="s">
        <v>18</v>
      </c>
      <c r="T354" s="51" t="str">
        <f t="shared" si="55"/>
        <v>MATHS/SES</v>
      </c>
      <c r="U354" s="40" t="str">
        <f t="shared" si="50"/>
        <v/>
      </c>
      <c r="V354" s="41" t="str">
        <f t="shared" si="51"/>
        <v/>
      </c>
      <c r="W354" s="42" t="str">
        <f t="shared" si="52"/>
        <v/>
      </c>
      <c r="X354" s="42" t="str">
        <f t="shared" si="53"/>
        <v/>
      </c>
      <c r="Y354" s="43" t="str">
        <f t="shared" si="54"/>
        <v/>
      </c>
      <c r="Z354" s="15"/>
      <c r="AD354" s="16" t="str">
        <f t="shared" si="56"/>
        <v>108</v>
      </c>
      <c r="AE354" s="28" t="str">
        <f t="shared" si="57"/>
        <v>MATHS/SES</v>
      </c>
      <c r="AF354" s="3" t="str">
        <f t="shared" si="58"/>
        <v>MATHS</v>
      </c>
      <c r="AG354" s="3" t="str">
        <f t="shared" si="59"/>
        <v>SES</v>
      </c>
    </row>
    <row r="355" spans="1:33" s="3" customFormat="1" x14ac:dyDescent="0.25">
      <c r="A355" s="1" t="str">
        <f>"106"</f>
        <v>106</v>
      </c>
      <c r="B355" s="2"/>
      <c r="C355" s="1" t="s">
        <v>15</v>
      </c>
      <c r="D355" s="1" t="s">
        <v>33</v>
      </c>
      <c r="E355" s="13" t="s">
        <v>22</v>
      </c>
      <c r="F355" s="13" t="s">
        <v>24</v>
      </c>
      <c r="G355" s="13" t="s">
        <v>19</v>
      </c>
      <c r="H355" s="4" t="s">
        <v>22</v>
      </c>
      <c r="I355" s="5"/>
      <c r="J355" s="6"/>
      <c r="K355" s="7"/>
      <c r="L355" s="1"/>
      <c r="M355" s="1" t="s">
        <v>37</v>
      </c>
      <c r="N355" s="1"/>
      <c r="O355" s="31"/>
      <c r="P355" s="52" t="s">
        <v>22</v>
      </c>
      <c r="Q355" s="53" t="s">
        <v>24</v>
      </c>
      <c r="R355" s="53" t="s">
        <v>19</v>
      </c>
      <c r="S355" s="54" t="s">
        <v>22</v>
      </c>
      <c r="T355" s="51" t="str">
        <f t="shared" si="55"/>
        <v>HLPHI/SVT</v>
      </c>
      <c r="U355" s="40" t="str">
        <f t="shared" si="50"/>
        <v/>
      </c>
      <c r="V355" s="41" t="str">
        <f t="shared" si="51"/>
        <v/>
      </c>
      <c r="W355" s="42" t="str">
        <f t="shared" si="52"/>
        <v/>
      </c>
      <c r="X355" s="42" t="str">
        <f t="shared" si="53"/>
        <v/>
      </c>
      <c r="Y355" s="43" t="str">
        <f t="shared" si="54"/>
        <v/>
      </c>
      <c r="Z355" s="15"/>
      <c r="AD355" s="16" t="str">
        <f t="shared" si="56"/>
        <v>106</v>
      </c>
      <c r="AE355" s="28" t="str">
        <f t="shared" si="57"/>
        <v>HLPHI/SVT</v>
      </c>
      <c r="AF355" s="3" t="str">
        <f t="shared" si="58"/>
        <v>HLPHI</v>
      </c>
      <c r="AG355" s="3" t="str">
        <f t="shared" si="59"/>
        <v>SVT</v>
      </c>
    </row>
    <row r="356" spans="1:33" s="3" customFormat="1" x14ac:dyDescent="0.25">
      <c r="A356" s="1" t="str">
        <f>"105"</f>
        <v>105</v>
      </c>
      <c r="B356" s="2"/>
      <c r="C356" s="1" t="s">
        <v>15</v>
      </c>
      <c r="D356" s="1" t="s">
        <v>29</v>
      </c>
      <c r="E356" s="13" t="s">
        <v>23</v>
      </c>
      <c r="F356" s="13" t="s">
        <v>22</v>
      </c>
      <c r="G356" s="13" t="s">
        <v>18</v>
      </c>
      <c r="H356" s="4" t="s">
        <v>22</v>
      </c>
      <c r="I356" s="5"/>
      <c r="J356" s="6"/>
      <c r="K356" s="7"/>
      <c r="L356" s="1"/>
      <c r="M356" s="1"/>
      <c r="N356" s="1"/>
      <c r="O356" s="31"/>
      <c r="P356" s="52" t="s">
        <v>23</v>
      </c>
      <c r="Q356" s="53" t="s">
        <v>22</v>
      </c>
      <c r="R356" s="53" t="s">
        <v>18</v>
      </c>
      <c r="S356" s="54" t="s">
        <v>22</v>
      </c>
      <c r="T356" s="51" t="str">
        <f t="shared" si="55"/>
        <v>MATHS/MATHS</v>
      </c>
      <c r="U356" s="40" t="str">
        <f t="shared" si="50"/>
        <v/>
      </c>
      <c r="V356" s="41" t="str">
        <f t="shared" si="51"/>
        <v/>
      </c>
      <c r="W356" s="42" t="str">
        <f t="shared" si="52"/>
        <v/>
      </c>
      <c r="X356" s="42" t="str">
        <f t="shared" si="53"/>
        <v/>
      </c>
      <c r="Y356" s="43" t="str">
        <f t="shared" si="54"/>
        <v/>
      </c>
      <c r="Z356" s="15"/>
      <c r="AD356" s="16" t="str">
        <f t="shared" si="56"/>
        <v>105</v>
      </c>
      <c r="AE356" s="28" t="str">
        <f t="shared" si="57"/>
        <v>MATHS/MATHS</v>
      </c>
      <c r="AF356" s="3" t="str">
        <f t="shared" si="58"/>
        <v>MATHS</v>
      </c>
      <c r="AG356" s="3" t="str">
        <f t="shared" si="59"/>
        <v>MATHS</v>
      </c>
    </row>
    <row r="357" spans="1:33" s="3" customFormat="1" x14ac:dyDescent="0.25">
      <c r="A357" s="1" t="str">
        <f>"111"</f>
        <v>111</v>
      </c>
      <c r="B357" s="2"/>
      <c r="C357" s="1" t="s">
        <v>15</v>
      </c>
      <c r="D357" s="1" t="s">
        <v>29</v>
      </c>
      <c r="E357" s="13" t="s">
        <v>23</v>
      </c>
      <c r="F357" s="13" t="s">
        <v>24</v>
      </c>
      <c r="G357" s="13" t="s">
        <v>17</v>
      </c>
      <c r="H357" s="4" t="s">
        <v>17</v>
      </c>
      <c r="I357" s="5"/>
      <c r="J357" s="6"/>
      <c r="K357" s="1"/>
      <c r="L357" s="1"/>
      <c r="M357" s="1"/>
      <c r="N357" s="1"/>
      <c r="O357" s="31"/>
      <c r="P357" s="52" t="s">
        <v>23</v>
      </c>
      <c r="Q357" s="53" t="s">
        <v>24</v>
      </c>
      <c r="R357" s="53" t="s">
        <v>17</v>
      </c>
      <c r="S357" s="54" t="s">
        <v>17</v>
      </c>
      <c r="T357" s="51" t="str">
        <f t="shared" si="55"/>
        <v>MATHS/SVT</v>
      </c>
      <c r="U357" s="40" t="str">
        <f t="shared" si="50"/>
        <v/>
      </c>
      <c r="V357" s="41" t="str">
        <f t="shared" si="51"/>
        <v/>
      </c>
      <c r="W357" s="42" t="str">
        <f t="shared" si="52"/>
        <v/>
      </c>
      <c r="X357" s="42" t="str">
        <f t="shared" si="53"/>
        <v/>
      </c>
      <c r="Y357" s="43" t="str">
        <f t="shared" si="54"/>
        <v/>
      </c>
      <c r="Z357" s="15"/>
      <c r="AD357" s="16" t="str">
        <f t="shared" si="56"/>
        <v>111</v>
      </c>
      <c r="AE357" s="28" t="str">
        <f t="shared" si="57"/>
        <v>MATHS/SVT</v>
      </c>
      <c r="AF357" s="3" t="str">
        <f t="shared" si="58"/>
        <v>MATHS</v>
      </c>
      <c r="AG357" s="3" t="str">
        <f t="shared" si="59"/>
        <v>SVT</v>
      </c>
    </row>
    <row r="358" spans="1:33" s="3" customFormat="1" x14ac:dyDescent="0.25">
      <c r="A358" s="1" t="str">
        <f>"107"</f>
        <v>107</v>
      </c>
      <c r="B358" s="2"/>
      <c r="C358" s="1" t="s">
        <v>15</v>
      </c>
      <c r="D358" s="1" t="s">
        <v>21</v>
      </c>
      <c r="E358" s="13" t="s">
        <v>24</v>
      </c>
      <c r="F358" s="13" t="s">
        <v>18</v>
      </c>
      <c r="G358" s="13" t="s">
        <v>23</v>
      </c>
      <c r="H358" s="4" t="s">
        <v>24</v>
      </c>
      <c r="I358" s="5"/>
      <c r="J358" s="6"/>
      <c r="K358" s="7"/>
      <c r="L358" s="1"/>
      <c r="M358" s="1" t="s">
        <v>35</v>
      </c>
      <c r="N358" s="1"/>
      <c r="O358" s="31"/>
      <c r="P358" s="52" t="s">
        <v>24</v>
      </c>
      <c r="Q358" s="53" t="s">
        <v>18</v>
      </c>
      <c r="R358" s="53" t="s">
        <v>23</v>
      </c>
      <c r="S358" s="54" t="s">
        <v>24</v>
      </c>
      <c r="T358" s="51" t="str">
        <f t="shared" si="55"/>
        <v>MATHS/SES</v>
      </c>
      <c r="U358" s="40" t="str">
        <f t="shared" si="50"/>
        <v/>
      </c>
      <c r="V358" s="41" t="str">
        <f t="shared" si="51"/>
        <v/>
      </c>
      <c r="W358" s="42" t="str">
        <f t="shared" si="52"/>
        <v/>
      </c>
      <c r="X358" s="42" t="str">
        <f t="shared" si="53"/>
        <v/>
      </c>
      <c r="Y358" s="43" t="str">
        <f t="shared" si="54"/>
        <v/>
      </c>
      <c r="Z358" s="15"/>
      <c r="AD358" s="16" t="str">
        <f t="shared" si="56"/>
        <v>107</v>
      </c>
      <c r="AE358" s="28" t="str">
        <f t="shared" si="57"/>
        <v>MATHS/SES</v>
      </c>
      <c r="AF358" s="3" t="str">
        <f t="shared" si="58"/>
        <v>MATHS</v>
      </c>
      <c r="AG358" s="3" t="str">
        <f t="shared" si="59"/>
        <v>SES</v>
      </c>
    </row>
    <row r="359" spans="1:33" s="3" customFormat="1" x14ac:dyDescent="0.25">
      <c r="A359" s="1" t="str">
        <f>"103"</f>
        <v>103</v>
      </c>
      <c r="B359" s="2"/>
      <c r="C359" s="1" t="s">
        <v>15</v>
      </c>
      <c r="D359" s="1" t="s">
        <v>33</v>
      </c>
      <c r="E359" s="13" t="s">
        <v>36</v>
      </c>
      <c r="F359" s="13" t="s">
        <v>19</v>
      </c>
      <c r="G359" s="13" t="s">
        <v>17</v>
      </c>
      <c r="H359" s="4" t="s">
        <v>19</v>
      </c>
      <c r="I359" s="5"/>
      <c r="K359" s="1"/>
      <c r="L359" s="1"/>
      <c r="M359" s="1" t="s">
        <v>58</v>
      </c>
      <c r="N359" s="1"/>
      <c r="O359" s="31"/>
      <c r="P359" s="52" t="s">
        <v>36</v>
      </c>
      <c r="Q359" s="53" t="s">
        <v>19</v>
      </c>
      <c r="R359" s="53" t="s">
        <v>17</v>
      </c>
      <c r="S359" s="54" t="s">
        <v>19</v>
      </c>
      <c r="T359" s="51" t="str">
        <f t="shared" si="55"/>
        <v>HLPHI/HIDA</v>
      </c>
      <c r="U359" s="40">
        <f t="shared" si="50"/>
        <v>359</v>
      </c>
      <c r="V359" s="41" t="str">
        <f t="shared" si="51"/>
        <v/>
      </c>
      <c r="W359" s="42" t="str">
        <f t="shared" si="52"/>
        <v/>
      </c>
      <c r="X359" s="42" t="str">
        <f t="shared" si="53"/>
        <v/>
      </c>
      <c r="Y359" s="43" t="str">
        <f t="shared" si="54"/>
        <v/>
      </c>
      <c r="Z359" s="15"/>
      <c r="AD359" s="16" t="str">
        <f t="shared" si="56"/>
        <v>103</v>
      </c>
      <c r="AE359" s="28" t="str">
        <f t="shared" si="57"/>
        <v>HLPHI/HIDA</v>
      </c>
      <c r="AF359" s="3" t="str">
        <f t="shared" si="58"/>
        <v>HLPHI</v>
      </c>
      <c r="AG359" s="3" t="str">
        <f t="shared" si="59"/>
        <v>HIDA</v>
      </c>
    </row>
    <row r="360" spans="1:33" s="3" customFormat="1" x14ac:dyDescent="0.25">
      <c r="A360" s="1" t="str">
        <f>"102"</f>
        <v>102</v>
      </c>
      <c r="B360" s="2"/>
      <c r="C360" s="1" t="s">
        <v>15</v>
      </c>
      <c r="D360" s="1" t="s">
        <v>16</v>
      </c>
      <c r="E360" s="13" t="s">
        <v>23</v>
      </c>
      <c r="F360" s="13" t="s">
        <v>22</v>
      </c>
      <c r="G360" s="13" t="s">
        <v>24</v>
      </c>
      <c r="H360" s="4" t="s">
        <v>24</v>
      </c>
      <c r="I360" s="5"/>
      <c r="J360" s="6"/>
      <c r="K360" s="7"/>
      <c r="L360" s="1" t="s">
        <v>26</v>
      </c>
      <c r="M360" s="1"/>
      <c r="N360" s="1"/>
      <c r="O360" s="31"/>
      <c r="P360" s="52" t="s">
        <v>23</v>
      </c>
      <c r="Q360" s="53" t="s">
        <v>22</v>
      </c>
      <c r="R360" s="53" t="s">
        <v>24</v>
      </c>
      <c r="S360" s="54" t="s">
        <v>24</v>
      </c>
      <c r="T360" s="51" t="str">
        <f t="shared" si="55"/>
        <v>MATHS/PH-CH</v>
      </c>
      <c r="U360" s="40" t="str">
        <f t="shared" si="50"/>
        <v/>
      </c>
      <c r="V360" s="41" t="str">
        <f t="shared" si="51"/>
        <v/>
      </c>
      <c r="W360" s="42" t="str">
        <f t="shared" si="52"/>
        <v/>
      </c>
      <c r="X360" s="42" t="str">
        <f t="shared" si="53"/>
        <v/>
      </c>
      <c r="Y360" s="43" t="str">
        <f t="shared" si="54"/>
        <v/>
      </c>
      <c r="Z360" s="15"/>
      <c r="AD360" s="16" t="str">
        <f t="shared" si="56"/>
        <v>102</v>
      </c>
      <c r="AE360" s="28" t="str">
        <f t="shared" si="57"/>
        <v>MATHS/PH-CH</v>
      </c>
      <c r="AF360" s="3" t="str">
        <f t="shared" si="58"/>
        <v>MATHS</v>
      </c>
      <c r="AG360" s="3" t="str">
        <f t="shared" si="59"/>
        <v>PH-CH</v>
      </c>
    </row>
    <row r="361" spans="1:33" s="3" customFormat="1" x14ac:dyDescent="0.25">
      <c r="A361" s="1" t="str">
        <f>"103"</f>
        <v>103</v>
      </c>
      <c r="B361" s="2"/>
      <c r="C361" s="1" t="s">
        <v>15</v>
      </c>
      <c r="D361" s="1" t="s">
        <v>29</v>
      </c>
      <c r="E361" s="13" t="s">
        <v>36</v>
      </c>
      <c r="F361" s="13" t="s">
        <v>31</v>
      </c>
      <c r="G361" s="13" t="s">
        <v>19</v>
      </c>
      <c r="H361" s="4" t="s">
        <v>19</v>
      </c>
      <c r="I361" s="5"/>
      <c r="K361" s="1"/>
      <c r="L361" s="1"/>
      <c r="M361" s="1"/>
      <c r="N361" s="1"/>
      <c r="O361" s="31"/>
      <c r="P361" s="52" t="s">
        <v>36</v>
      </c>
      <c r="Q361" s="53" t="s">
        <v>31</v>
      </c>
      <c r="R361" s="53" t="s">
        <v>19</v>
      </c>
      <c r="S361" s="54" t="s">
        <v>19</v>
      </c>
      <c r="T361" s="51" t="str">
        <f t="shared" si="55"/>
        <v>AGL 8/HIDA</v>
      </c>
      <c r="U361" s="40">
        <f t="shared" si="50"/>
        <v>361</v>
      </c>
      <c r="V361" s="41" t="str">
        <f t="shared" si="51"/>
        <v/>
      </c>
      <c r="W361" s="42" t="str">
        <f t="shared" si="52"/>
        <v/>
      </c>
      <c r="X361" s="42" t="str">
        <f t="shared" si="53"/>
        <v/>
      </c>
      <c r="Y361" s="43" t="str">
        <f t="shared" si="54"/>
        <v/>
      </c>
      <c r="Z361" s="15"/>
      <c r="AD361" s="16" t="str">
        <f t="shared" si="56"/>
        <v>103</v>
      </c>
      <c r="AE361" s="28" t="str">
        <f t="shared" si="57"/>
        <v>AGL 8/HIDA</v>
      </c>
      <c r="AF361" s="3" t="str">
        <f t="shared" si="58"/>
        <v>AGL 8</v>
      </c>
      <c r="AG361" s="3" t="str">
        <f t="shared" si="59"/>
        <v>HIDA</v>
      </c>
    </row>
    <row r="362" spans="1:33" s="3" customFormat="1" x14ac:dyDescent="0.25">
      <c r="A362" s="1" t="str">
        <f>"104"</f>
        <v>104</v>
      </c>
      <c r="B362" s="2"/>
      <c r="C362" s="1" t="s">
        <v>15</v>
      </c>
      <c r="D362" s="1" t="s">
        <v>29</v>
      </c>
      <c r="E362" s="13" t="s">
        <v>30</v>
      </c>
      <c r="F362" s="13" t="s">
        <v>23</v>
      </c>
      <c r="G362" s="13" t="s">
        <v>22</v>
      </c>
      <c r="H362" s="4" t="s">
        <v>23</v>
      </c>
      <c r="I362" s="5"/>
      <c r="J362" s="6"/>
      <c r="K362" s="7"/>
      <c r="L362" s="1"/>
      <c r="M362" s="1" t="s">
        <v>53</v>
      </c>
      <c r="N362" s="1" t="s">
        <v>48</v>
      </c>
      <c r="O362" s="31"/>
      <c r="P362" s="52" t="s">
        <v>30</v>
      </c>
      <c r="Q362" s="53" t="s">
        <v>23</v>
      </c>
      <c r="R362" s="53" t="s">
        <v>22</v>
      </c>
      <c r="S362" s="54" t="s">
        <v>23</v>
      </c>
      <c r="T362" s="51" t="str">
        <f t="shared" si="55"/>
        <v>HGGSP/THEAT</v>
      </c>
      <c r="U362" s="40" t="str">
        <f t="shared" si="50"/>
        <v/>
      </c>
      <c r="V362" s="41" t="str">
        <f t="shared" si="51"/>
        <v/>
      </c>
      <c r="W362" s="42" t="str">
        <f t="shared" si="52"/>
        <v/>
      </c>
      <c r="X362" s="42" t="str">
        <f t="shared" si="53"/>
        <v/>
      </c>
      <c r="Y362" s="43" t="str">
        <f t="shared" si="54"/>
        <v/>
      </c>
      <c r="Z362" s="15"/>
      <c r="AD362" s="16" t="str">
        <f t="shared" si="56"/>
        <v>104</v>
      </c>
      <c r="AE362" s="28" t="str">
        <f t="shared" si="57"/>
        <v>HGGSP/THEAT</v>
      </c>
      <c r="AF362" s="3" t="str">
        <f t="shared" si="58"/>
        <v>HGGSP</v>
      </c>
      <c r="AG362" s="3" t="str">
        <f t="shared" si="59"/>
        <v>THEAT</v>
      </c>
    </row>
    <row r="363" spans="1:33" s="3" customFormat="1" x14ac:dyDescent="0.25">
      <c r="A363" s="1" t="str">
        <f>"111"</f>
        <v>111</v>
      </c>
      <c r="B363" s="2"/>
      <c r="C363" s="1" t="s">
        <v>15</v>
      </c>
      <c r="D363" s="1" t="s">
        <v>16</v>
      </c>
      <c r="E363" s="13" t="s">
        <v>19</v>
      </c>
      <c r="F363" s="13" t="s">
        <v>17</v>
      </c>
      <c r="G363" s="13" t="s">
        <v>18</v>
      </c>
      <c r="H363" s="4" t="s">
        <v>19</v>
      </c>
      <c r="I363" s="5"/>
      <c r="J363" s="6"/>
      <c r="K363" s="1"/>
      <c r="L363" s="1"/>
      <c r="M363" s="1"/>
      <c r="N363" s="1"/>
      <c r="O363" s="31"/>
      <c r="P363" s="52" t="s">
        <v>19</v>
      </c>
      <c r="Q363" s="53" t="s">
        <v>17</v>
      </c>
      <c r="R363" s="53" t="s">
        <v>18</v>
      </c>
      <c r="S363" s="54" t="s">
        <v>19</v>
      </c>
      <c r="T363" s="51" t="str">
        <f t="shared" si="55"/>
        <v>HGGSP/SES</v>
      </c>
      <c r="U363" s="40" t="str">
        <f t="shared" si="50"/>
        <v/>
      </c>
      <c r="V363" s="41" t="str">
        <f t="shared" si="51"/>
        <v/>
      </c>
      <c r="W363" s="42" t="str">
        <f t="shared" si="52"/>
        <v/>
      </c>
      <c r="X363" s="42" t="str">
        <f t="shared" si="53"/>
        <v/>
      </c>
      <c r="Y363" s="43" t="str">
        <f t="shared" si="54"/>
        <v/>
      </c>
      <c r="Z363" s="15"/>
      <c r="AD363" s="16" t="str">
        <f t="shared" si="56"/>
        <v>111</v>
      </c>
      <c r="AE363" s="28" t="str">
        <f t="shared" si="57"/>
        <v>HGGSP/SES</v>
      </c>
      <c r="AF363" s="3" t="str">
        <f t="shared" si="58"/>
        <v>HGGSP</v>
      </c>
      <c r="AG363" s="3" t="str">
        <f t="shared" si="59"/>
        <v>SES</v>
      </c>
    </row>
    <row r="364" spans="1:33" s="3" customFormat="1" x14ac:dyDescent="0.25">
      <c r="A364" s="1" t="str">
        <f>"106"</f>
        <v>106</v>
      </c>
      <c r="B364" s="2"/>
      <c r="C364" s="1" t="s">
        <v>15</v>
      </c>
      <c r="D364" s="1" t="s">
        <v>29</v>
      </c>
      <c r="E364" s="13" t="s">
        <v>23</v>
      </c>
      <c r="F364" s="13" t="s">
        <v>18</v>
      </c>
      <c r="G364" s="13" t="s">
        <v>17</v>
      </c>
      <c r="H364" s="4" t="s">
        <v>17</v>
      </c>
      <c r="I364" s="5"/>
      <c r="J364" s="6"/>
      <c r="K364" s="7"/>
      <c r="L364" s="1"/>
      <c r="M364" s="1" t="s">
        <v>37</v>
      </c>
      <c r="N364" s="1"/>
      <c r="O364" s="31"/>
      <c r="P364" s="52" t="s">
        <v>23</v>
      </c>
      <c r="Q364" s="53" t="s">
        <v>18</v>
      </c>
      <c r="R364" s="53" t="s">
        <v>17</v>
      </c>
      <c r="S364" s="54" t="s">
        <v>17</v>
      </c>
      <c r="T364" s="51" t="str">
        <f t="shared" si="55"/>
        <v>MATHS/SES</v>
      </c>
      <c r="U364" s="40" t="str">
        <f t="shared" si="50"/>
        <v/>
      </c>
      <c r="V364" s="41" t="str">
        <f t="shared" si="51"/>
        <v/>
      </c>
      <c r="W364" s="42" t="str">
        <f t="shared" si="52"/>
        <v/>
      </c>
      <c r="X364" s="42" t="str">
        <f t="shared" si="53"/>
        <v/>
      </c>
      <c r="Y364" s="43" t="str">
        <f t="shared" si="54"/>
        <v/>
      </c>
      <c r="Z364" s="15"/>
      <c r="AD364" s="16" t="str">
        <f t="shared" si="56"/>
        <v>106</v>
      </c>
      <c r="AE364" s="28" t="str">
        <f t="shared" si="57"/>
        <v>MATHS/SES</v>
      </c>
      <c r="AF364" s="3" t="str">
        <f t="shared" si="58"/>
        <v>MATHS</v>
      </c>
      <c r="AG364" s="3" t="str">
        <f t="shared" si="59"/>
        <v>SES</v>
      </c>
    </row>
    <row r="365" spans="1:33" s="3" customFormat="1" x14ac:dyDescent="0.25">
      <c r="A365" s="1" t="str">
        <f>"107"</f>
        <v>107</v>
      </c>
      <c r="B365" s="2"/>
      <c r="C365" s="1" t="s">
        <v>15</v>
      </c>
      <c r="D365" s="1" t="s">
        <v>16</v>
      </c>
      <c r="E365" s="13" t="s">
        <v>23</v>
      </c>
      <c r="F365" s="13" t="s">
        <v>22</v>
      </c>
      <c r="G365" s="13" t="s">
        <v>24</v>
      </c>
      <c r="H365" s="4" t="s">
        <v>23</v>
      </c>
      <c r="I365" s="5"/>
      <c r="J365" s="6"/>
      <c r="K365" s="8" t="s">
        <v>28</v>
      </c>
      <c r="L365" s="1" t="s">
        <v>57</v>
      </c>
      <c r="M365" s="1"/>
      <c r="N365" s="1"/>
      <c r="O365" s="31" t="s">
        <v>61</v>
      </c>
      <c r="P365" s="52" t="s">
        <v>23</v>
      </c>
      <c r="Q365" s="53" t="s">
        <v>22</v>
      </c>
      <c r="R365" s="53" t="s">
        <v>24</v>
      </c>
      <c r="S365" s="54" t="s">
        <v>23</v>
      </c>
      <c r="T365" s="51" t="str">
        <f t="shared" si="55"/>
        <v>PH-CH/SVT</v>
      </c>
      <c r="U365" s="40" t="str">
        <f t="shared" si="50"/>
        <v/>
      </c>
      <c r="V365" s="41" t="str">
        <f t="shared" si="51"/>
        <v/>
      </c>
      <c r="W365" s="42" t="str">
        <f t="shared" si="52"/>
        <v/>
      </c>
      <c r="X365" s="42" t="str">
        <f t="shared" si="53"/>
        <v/>
      </c>
      <c r="Y365" s="43" t="str">
        <f t="shared" si="54"/>
        <v/>
      </c>
      <c r="Z365" s="15"/>
      <c r="AD365" s="16" t="str">
        <f t="shared" si="56"/>
        <v>107</v>
      </c>
      <c r="AE365" s="28" t="str">
        <f t="shared" si="57"/>
        <v>PH-CH/SVT</v>
      </c>
      <c r="AF365" s="3" t="str">
        <f t="shared" si="58"/>
        <v>PH-CH</v>
      </c>
      <c r="AG365" s="3" t="str">
        <f t="shared" si="59"/>
        <v>SVT</v>
      </c>
    </row>
    <row r="366" spans="1:33" s="3" customFormat="1" x14ac:dyDescent="0.25">
      <c r="A366" s="1" t="str">
        <f>"108"</f>
        <v>108</v>
      </c>
      <c r="B366" s="2"/>
      <c r="C366" s="1" t="s">
        <v>15</v>
      </c>
      <c r="D366" s="1" t="s">
        <v>21</v>
      </c>
      <c r="E366" s="13" t="s">
        <v>23</v>
      </c>
      <c r="F366" s="13" t="s">
        <v>18</v>
      </c>
      <c r="G366" s="13" t="s">
        <v>22</v>
      </c>
      <c r="H366" s="4" t="s">
        <v>18</v>
      </c>
      <c r="I366" s="5"/>
      <c r="J366" s="6"/>
      <c r="K366" s="7"/>
      <c r="L366" s="1" t="s">
        <v>26</v>
      </c>
      <c r="M366" s="1"/>
      <c r="N366" s="1"/>
      <c r="O366" s="31"/>
      <c r="P366" s="52" t="s">
        <v>23</v>
      </c>
      <c r="Q366" s="53" t="s">
        <v>18</v>
      </c>
      <c r="R366" s="53" t="s">
        <v>22</v>
      </c>
      <c r="S366" s="54" t="s">
        <v>18</v>
      </c>
      <c r="T366" s="51" t="str">
        <f t="shared" si="55"/>
        <v>MATHS/HIDA</v>
      </c>
      <c r="U366" s="40" t="str">
        <f t="shared" si="50"/>
        <v/>
      </c>
      <c r="V366" s="41" t="str">
        <f t="shared" si="51"/>
        <v/>
      </c>
      <c r="W366" s="42" t="str">
        <f t="shared" si="52"/>
        <v/>
      </c>
      <c r="X366" s="42" t="str">
        <f t="shared" si="53"/>
        <v/>
      </c>
      <c r="Y366" s="43" t="str">
        <f t="shared" si="54"/>
        <v/>
      </c>
      <c r="Z366" s="15"/>
      <c r="AD366" s="16" t="str">
        <f t="shared" si="56"/>
        <v>108</v>
      </c>
      <c r="AE366" s="28" t="str">
        <f t="shared" si="57"/>
        <v>MATHS/HIDA</v>
      </c>
      <c r="AF366" s="3" t="str">
        <f t="shared" si="58"/>
        <v>MATHS</v>
      </c>
      <c r="AG366" s="3" t="str">
        <f t="shared" si="59"/>
        <v>HIDA</v>
      </c>
    </row>
    <row r="367" spans="1:33" s="3" customFormat="1" x14ac:dyDescent="0.25">
      <c r="A367" s="1" t="str">
        <f>"108"</f>
        <v>108</v>
      </c>
      <c r="B367" s="2"/>
      <c r="C367" s="1" t="s">
        <v>15</v>
      </c>
      <c r="D367" s="1" t="s">
        <v>29</v>
      </c>
      <c r="E367" s="13" t="s">
        <v>17</v>
      </c>
      <c r="F367" s="13" t="s">
        <v>23</v>
      </c>
      <c r="G367" s="13" t="s">
        <v>18</v>
      </c>
      <c r="H367" s="4" t="s">
        <v>23</v>
      </c>
      <c r="I367" s="5"/>
      <c r="J367" s="6"/>
      <c r="K367" s="8" t="s">
        <v>28</v>
      </c>
      <c r="L367" s="1"/>
      <c r="M367" s="1"/>
      <c r="N367" s="1"/>
      <c r="O367" s="31"/>
      <c r="P367" s="52" t="s">
        <v>17</v>
      </c>
      <c r="Q367" s="53" t="s">
        <v>23</v>
      </c>
      <c r="R367" s="53" t="s">
        <v>18</v>
      </c>
      <c r="S367" s="54" t="s">
        <v>23</v>
      </c>
      <c r="T367" s="51" t="str">
        <f t="shared" si="55"/>
        <v>HGGSP/SVT</v>
      </c>
      <c r="U367" s="40" t="str">
        <f t="shared" si="50"/>
        <v/>
      </c>
      <c r="V367" s="41" t="str">
        <f t="shared" si="51"/>
        <v/>
      </c>
      <c r="W367" s="42" t="str">
        <f t="shared" si="52"/>
        <v/>
      </c>
      <c r="X367" s="42" t="str">
        <f t="shared" si="53"/>
        <v/>
      </c>
      <c r="Y367" s="43" t="str">
        <f t="shared" si="54"/>
        <v/>
      </c>
      <c r="Z367" s="15"/>
      <c r="AD367" s="16" t="str">
        <f t="shared" si="56"/>
        <v>108</v>
      </c>
      <c r="AE367" s="28" t="str">
        <f t="shared" si="57"/>
        <v>HGGSP/SVT</v>
      </c>
      <c r="AF367" s="3" t="str">
        <f t="shared" si="58"/>
        <v>HGGSP</v>
      </c>
      <c r="AG367" s="3" t="str">
        <f t="shared" si="59"/>
        <v>SVT</v>
      </c>
    </row>
    <row r="368" spans="1:33" s="3" customFormat="1" x14ac:dyDescent="0.25">
      <c r="A368" s="1" t="str">
        <f>"103"</f>
        <v>103</v>
      </c>
      <c r="B368" s="2"/>
      <c r="C368" s="1" t="s">
        <v>15</v>
      </c>
      <c r="D368" s="1" t="s">
        <v>16</v>
      </c>
      <c r="E368" s="13" t="s">
        <v>23</v>
      </c>
      <c r="F368" s="13" t="s">
        <v>22</v>
      </c>
      <c r="G368" s="13" t="s">
        <v>36</v>
      </c>
      <c r="H368" s="4" t="s">
        <v>36</v>
      </c>
      <c r="I368" s="5"/>
      <c r="K368" s="1"/>
      <c r="L368" s="1"/>
      <c r="M368" s="1" t="s">
        <v>53</v>
      </c>
      <c r="N368" s="1" t="s">
        <v>48</v>
      </c>
      <c r="O368" s="31"/>
      <c r="P368" s="52" t="s">
        <v>23</v>
      </c>
      <c r="Q368" s="53" t="s">
        <v>22</v>
      </c>
      <c r="R368" s="53" t="s">
        <v>36</v>
      </c>
      <c r="S368" s="54" t="s">
        <v>36</v>
      </c>
      <c r="T368" s="51" t="str">
        <f t="shared" si="55"/>
        <v>MATHS/PH-CH</v>
      </c>
      <c r="U368" s="40" t="str">
        <f t="shared" si="50"/>
        <v/>
      </c>
      <c r="V368" s="41" t="str">
        <f t="shared" si="51"/>
        <v/>
      </c>
      <c r="W368" s="42" t="str">
        <f t="shared" si="52"/>
        <v/>
      </c>
      <c r="X368" s="42" t="str">
        <f t="shared" si="53"/>
        <v/>
      </c>
      <c r="Y368" s="43" t="str">
        <f t="shared" si="54"/>
        <v/>
      </c>
      <c r="Z368" s="15"/>
      <c r="AD368" s="16" t="str">
        <f t="shared" si="56"/>
        <v>103</v>
      </c>
      <c r="AE368" s="28" t="str">
        <f t="shared" si="57"/>
        <v>MATHS/PH-CH</v>
      </c>
      <c r="AF368" s="3" t="str">
        <f t="shared" si="58"/>
        <v>MATHS</v>
      </c>
      <c r="AG368" s="3" t="str">
        <f t="shared" si="59"/>
        <v>PH-CH</v>
      </c>
    </row>
    <row r="369" spans="1:33" s="3" customFormat="1" x14ac:dyDescent="0.25">
      <c r="A369" s="1" t="str">
        <f>"107"</f>
        <v>107</v>
      </c>
      <c r="B369" s="2"/>
      <c r="C369" s="1" t="s">
        <v>15</v>
      </c>
      <c r="D369" s="1" t="s">
        <v>16</v>
      </c>
      <c r="E369" s="13" t="s">
        <v>23</v>
      </c>
      <c r="F369" s="13" t="s">
        <v>22</v>
      </c>
      <c r="G369" s="13" t="s">
        <v>24</v>
      </c>
      <c r="H369" s="4" t="s">
        <v>22</v>
      </c>
      <c r="I369" s="5"/>
      <c r="J369" s="6"/>
      <c r="K369" s="7"/>
      <c r="L369" s="1"/>
      <c r="M369" s="1"/>
      <c r="N369" s="1"/>
      <c r="O369" s="31"/>
      <c r="P369" s="52" t="s">
        <v>23</v>
      </c>
      <c r="Q369" s="53" t="s">
        <v>22</v>
      </c>
      <c r="R369" s="53" t="s">
        <v>24</v>
      </c>
      <c r="S369" s="54" t="s">
        <v>22</v>
      </c>
      <c r="T369" s="51" t="str">
        <f t="shared" si="55"/>
        <v>MATHS/HLPHI</v>
      </c>
      <c r="U369" s="40" t="str">
        <f t="shared" si="50"/>
        <v/>
      </c>
      <c r="V369" s="41" t="str">
        <f t="shared" si="51"/>
        <v/>
      </c>
      <c r="W369" s="42" t="str">
        <f t="shared" si="52"/>
        <v/>
      </c>
      <c r="X369" s="42" t="str">
        <f t="shared" si="53"/>
        <v/>
      </c>
      <c r="Y369" s="43" t="str">
        <f t="shared" si="54"/>
        <v/>
      </c>
      <c r="Z369" s="15"/>
      <c r="AD369" s="16" t="str">
        <f t="shared" si="56"/>
        <v>107</v>
      </c>
      <c r="AE369" s="28" t="str">
        <f t="shared" si="57"/>
        <v>MATHS/HLPHI</v>
      </c>
      <c r="AF369" s="3" t="str">
        <f t="shared" si="58"/>
        <v>MATHS</v>
      </c>
      <c r="AG369" s="3" t="str">
        <f t="shared" si="59"/>
        <v>HLPHI</v>
      </c>
    </row>
    <row r="370" spans="1:33" s="3" customFormat="1" x14ac:dyDescent="0.25">
      <c r="A370" s="1" t="str">
        <f>"109"</f>
        <v>109</v>
      </c>
      <c r="B370" s="2"/>
      <c r="C370" s="1" t="s">
        <v>15</v>
      </c>
      <c r="D370" s="1" t="s">
        <v>29</v>
      </c>
      <c r="E370" s="13" t="s">
        <v>19</v>
      </c>
      <c r="F370" s="13" t="s">
        <v>31</v>
      </c>
      <c r="G370" s="13" t="s">
        <v>17</v>
      </c>
      <c r="H370" s="4" t="s">
        <v>19</v>
      </c>
      <c r="I370" s="5"/>
      <c r="J370" s="6"/>
      <c r="K370" s="1"/>
      <c r="L370" s="1"/>
      <c r="M370" s="1"/>
      <c r="N370" s="1"/>
      <c r="O370" s="31"/>
      <c r="P370" s="52" t="s">
        <v>19</v>
      </c>
      <c r="Q370" s="53" t="s">
        <v>31</v>
      </c>
      <c r="R370" s="53" t="s">
        <v>17</v>
      </c>
      <c r="S370" s="54" t="s">
        <v>19</v>
      </c>
      <c r="T370" s="51" t="str">
        <f t="shared" si="55"/>
        <v>AGL 8/HGGSP</v>
      </c>
      <c r="U370" s="40" t="str">
        <f t="shared" si="50"/>
        <v/>
      </c>
      <c r="V370" s="41" t="str">
        <f t="shared" si="51"/>
        <v/>
      </c>
      <c r="W370" s="42" t="str">
        <f t="shared" si="52"/>
        <v/>
      </c>
      <c r="X370" s="42" t="str">
        <f t="shared" si="53"/>
        <v/>
      </c>
      <c r="Y370" s="43" t="str">
        <f t="shared" si="54"/>
        <v/>
      </c>
      <c r="Z370" s="15"/>
      <c r="AD370" s="16" t="str">
        <f t="shared" si="56"/>
        <v>109</v>
      </c>
      <c r="AE370" s="28" t="str">
        <f t="shared" si="57"/>
        <v>AGL 8/HGGSP</v>
      </c>
      <c r="AF370" s="3" t="str">
        <f t="shared" si="58"/>
        <v>AGL 8</v>
      </c>
      <c r="AG370" s="3" t="str">
        <f t="shared" si="59"/>
        <v>HGGSP</v>
      </c>
    </row>
    <row r="371" spans="1:33" s="3" customFormat="1" x14ac:dyDescent="0.25">
      <c r="A371" s="1" t="str">
        <f>"103"</f>
        <v>103</v>
      </c>
      <c r="B371" s="2"/>
      <c r="C371" s="1" t="s">
        <v>15</v>
      </c>
      <c r="D371" s="1" t="s">
        <v>29</v>
      </c>
      <c r="E371" s="13" t="s">
        <v>36</v>
      </c>
      <c r="F371" s="13" t="s">
        <v>17</v>
      </c>
      <c r="G371" s="13" t="s">
        <v>19</v>
      </c>
      <c r="H371" s="4" t="s">
        <v>19</v>
      </c>
      <c r="I371" s="5"/>
      <c r="K371" s="1"/>
      <c r="L371" s="1"/>
      <c r="M371" s="1" t="s">
        <v>30</v>
      </c>
      <c r="N371" s="1"/>
      <c r="O371" s="31"/>
      <c r="P371" s="52" t="s">
        <v>36</v>
      </c>
      <c r="Q371" s="53" t="s">
        <v>17</v>
      </c>
      <c r="R371" s="53" t="s">
        <v>19</v>
      </c>
      <c r="S371" s="54" t="s">
        <v>19</v>
      </c>
      <c r="T371" s="51" t="str">
        <f t="shared" si="55"/>
        <v>HGGSP/HIDA</v>
      </c>
      <c r="U371" s="40" t="str">
        <f t="shared" si="50"/>
        <v/>
      </c>
      <c r="V371" s="41" t="str">
        <f t="shared" si="51"/>
        <v/>
      </c>
      <c r="W371" s="42" t="str">
        <f t="shared" si="52"/>
        <v/>
      </c>
      <c r="X371" s="42" t="str">
        <f t="shared" si="53"/>
        <v/>
      </c>
      <c r="Y371" s="43" t="str">
        <f t="shared" si="54"/>
        <v/>
      </c>
      <c r="Z371" s="15"/>
      <c r="AD371" s="16" t="str">
        <f t="shared" si="56"/>
        <v>103</v>
      </c>
      <c r="AE371" s="28" t="str">
        <f t="shared" si="57"/>
        <v>HGGSP/HIDA</v>
      </c>
      <c r="AF371" s="3" t="str">
        <f t="shared" si="58"/>
        <v>HGGSP</v>
      </c>
      <c r="AG371" s="3" t="str">
        <f t="shared" si="59"/>
        <v>HIDA</v>
      </c>
    </row>
    <row r="372" spans="1:33" s="3" customFormat="1" x14ac:dyDescent="0.25">
      <c r="A372" s="1" t="str">
        <f>"108"</f>
        <v>108</v>
      </c>
      <c r="B372" s="2"/>
      <c r="C372" s="1" t="s">
        <v>15</v>
      </c>
      <c r="D372" s="1" t="s">
        <v>21</v>
      </c>
      <c r="E372" s="13" t="s">
        <v>24</v>
      </c>
      <c r="F372" s="13" t="s">
        <v>22</v>
      </c>
      <c r="G372" s="13" t="s">
        <v>23</v>
      </c>
      <c r="H372" s="4" t="s">
        <v>23</v>
      </c>
      <c r="I372" s="5"/>
      <c r="J372" s="6"/>
      <c r="K372" s="8" t="s">
        <v>28</v>
      </c>
      <c r="L372" s="1"/>
      <c r="M372" s="1"/>
      <c r="N372" s="1"/>
      <c r="O372" s="31"/>
      <c r="P372" s="52" t="s">
        <v>24</v>
      </c>
      <c r="Q372" s="53" t="s">
        <v>22</v>
      </c>
      <c r="R372" s="53" t="s">
        <v>23</v>
      </c>
      <c r="S372" s="54" t="s">
        <v>23</v>
      </c>
      <c r="T372" s="51" t="str">
        <f t="shared" si="55"/>
        <v>PH-CH/SVT</v>
      </c>
      <c r="U372" s="40" t="str">
        <f t="shared" si="50"/>
        <v/>
      </c>
      <c r="V372" s="41" t="str">
        <f t="shared" si="51"/>
        <v/>
      </c>
      <c r="W372" s="42" t="str">
        <f t="shared" si="52"/>
        <v/>
      </c>
      <c r="X372" s="42" t="str">
        <f t="shared" si="53"/>
        <v/>
      </c>
      <c r="Y372" s="43" t="str">
        <f t="shared" si="54"/>
        <v/>
      </c>
      <c r="Z372" s="15"/>
      <c r="AD372" s="16" t="str">
        <f t="shared" si="56"/>
        <v>108</v>
      </c>
      <c r="AE372" s="28" t="str">
        <f t="shared" si="57"/>
        <v>PH-CH/SVT</v>
      </c>
      <c r="AF372" s="3" t="str">
        <f t="shared" si="58"/>
        <v>PH-CH</v>
      </c>
      <c r="AG372" s="3" t="str">
        <f t="shared" si="59"/>
        <v>SVT</v>
      </c>
    </row>
    <row r="373" spans="1:33" s="3" customFormat="1" x14ac:dyDescent="0.25">
      <c r="A373" s="1" t="str">
        <f>"110"</f>
        <v>110</v>
      </c>
      <c r="B373" s="2"/>
      <c r="C373" s="1" t="s">
        <v>15</v>
      </c>
      <c r="D373" s="1" t="s">
        <v>29</v>
      </c>
      <c r="E373" s="13" t="s">
        <v>23</v>
      </c>
      <c r="F373" s="13" t="s">
        <v>18</v>
      </c>
      <c r="G373" s="13" t="s">
        <v>19</v>
      </c>
      <c r="H373" s="4" t="s">
        <v>23</v>
      </c>
      <c r="I373" s="5"/>
      <c r="J373" s="6"/>
      <c r="K373" s="8" t="s">
        <v>28</v>
      </c>
      <c r="L373" s="1"/>
      <c r="M373" s="1"/>
      <c r="N373" s="1"/>
      <c r="O373" s="31"/>
      <c r="P373" s="52" t="s">
        <v>23</v>
      </c>
      <c r="Q373" s="53" t="s">
        <v>18</v>
      </c>
      <c r="R373" s="53" t="s">
        <v>19</v>
      </c>
      <c r="S373" s="54" t="s">
        <v>23</v>
      </c>
      <c r="T373" s="51" t="str">
        <f t="shared" si="55"/>
        <v>HLPHI/SES</v>
      </c>
      <c r="U373" s="40" t="str">
        <f t="shared" si="50"/>
        <v/>
      </c>
      <c r="V373" s="41" t="str">
        <f t="shared" si="51"/>
        <v/>
      </c>
      <c r="W373" s="42" t="str">
        <f t="shared" si="52"/>
        <v/>
      </c>
      <c r="X373" s="42" t="str">
        <f t="shared" si="53"/>
        <v/>
      </c>
      <c r="Y373" s="43" t="str">
        <f t="shared" si="54"/>
        <v/>
      </c>
      <c r="Z373" s="15"/>
      <c r="AD373" s="16" t="str">
        <f t="shared" si="56"/>
        <v>110</v>
      </c>
      <c r="AE373" s="28" t="str">
        <f t="shared" si="57"/>
        <v>HLPHI/SES</v>
      </c>
      <c r="AF373" s="3" t="str">
        <f t="shared" si="58"/>
        <v>HLPHI</v>
      </c>
      <c r="AG373" s="3" t="str">
        <f t="shared" si="59"/>
        <v>SES</v>
      </c>
    </row>
    <row r="374" spans="1:33" s="3" customFormat="1" x14ac:dyDescent="0.25">
      <c r="A374" s="1" t="str">
        <f>"110"</f>
        <v>110</v>
      </c>
      <c r="B374" s="2"/>
      <c r="C374" s="1" t="s">
        <v>15</v>
      </c>
      <c r="D374" s="1" t="s">
        <v>29</v>
      </c>
      <c r="E374" s="13" t="s">
        <v>18</v>
      </c>
      <c r="F374" s="13" t="s">
        <v>17</v>
      </c>
      <c r="G374" s="13" t="s">
        <v>19</v>
      </c>
      <c r="H374" s="4" t="s">
        <v>19</v>
      </c>
      <c r="I374" s="5"/>
      <c r="J374" s="6"/>
      <c r="K374" s="7"/>
      <c r="L374" s="1"/>
      <c r="M374" s="1" t="s">
        <v>58</v>
      </c>
      <c r="N374" s="1"/>
      <c r="O374" s="31"/>
      <c r="P374" s="52" t="s">
        <v>18</v>
      </c>
      <c r="Q374" s="53" t="s">
        <v>17</v>
      </c>
      <c r="R374" s="53" t="s">
        <v>19</v>
      </c>
      <c r="S374" s="54" t="s">
        <v>19</v>
      </c>
      <c r="T374" s="51" t="str">
        <f t="shared" si="55"/>
        <v>HGGSP/SES</v>
      </c>
      <c r="U374" s="40" t="str">
        <f t="shared" si="50"/>
        <v/>
      </c>
      <c r="V374" s="41" t="str">
        <f t="shared" si="51"/>
        <v/>
      </c>
      <c r="W374" s="42" t="str">
        <f t="shared" si="52"/>
        <v/>
      </c>
      <c r="X374" s="42" t="str">
        <f t="shared" si="53"/>
        <v/>
      </c>
      <c r="Y374" s="43" t="str">
        <f t="shared" si="54"/>
        <v/>
      </c>
      <c r="Z374" s="15"/>
      <c r="AD374" s="16" t="str">
        <f t="shared" si="56"/>
        <v>110</v>
      </c>
      <c r="AE374" s="28" t="str">
        <f t="shared" si="57"/>
        <v>HGGSP/SES</v>
      </c>
      <c r="AF374" s="3" t="str">
        <f t="shared" si="58"/>
        <v>HGGSP</v>
      </c>
      <c r="AG374" s="3" t="str">
        <f t="shared" si="59"/>
        <v>SES</v>
      </c>
    </row>
    <row r="375" spans="1:33" s="3" customFormat="1" x14ac:dyDescent="0.25">
      <c r="A375" s="1" t="str">
        <f>"109"</f>
        <v>109</v>
      </c>
      <c r="B375" s="2"/>
      <c r="C375" s="1" t="s">
        <v>15</v>
      </c>
      <c r="D375" s="1" t="s">
        <v>29</v>
      </c>
      <c r="E375" s="13" t="s">
        <v>18</v>
      </c>
      <c r="F375" s="13" t="s">
        <v>19</v>
      </c>
      <c r="G375" s="13" t="s">
        <v>17</v>
      </c>
      <c r="H375" s="4" t="s">
        <v>19</v>
      </c>
      <c r="I375" s="5"/>
      <c r="J375" s="6"/>
      <c r="K375" s="1"/>
      <c r="L375" s="1"/>
      <c r="M375" s="1"/>
      <c r="N375" s="1"/>
      <c r="O375" s="31" t="s">
        <v>59</v>
      </c>
      <c r="P375" s="52" t="s">
        <v>18</v>
      </c>
      <c r="Q375" s="53" t="s">
        <v>19</v>
      </c>
      <c r="R375" s="53" t="s">
        <v>17</v>
      </c>
      <c r="S375" s="54" t="s">
        <v>19</v>
      </c>
      <c r="T375" s="51" t="str">
        <f t="shared" si="55"/>
        <v>HGGSP/SES</v>
      </c>
      <c r="U375" s="40" t="str">
        <f t="shared" si="50"/>
        <v/>
      </c>
      <c r="V375" s="41" t="str">
        <f t="shared" si="51"/>
        <v/>
      </c>
      <c r="W375" s="42" t="str">
        <f t="shared" si="52"/>
        <v/>
      </c>
      <c r="X375" s="42" t="str">
        <f t="shared" si="53"/>
        <v/>
      </c>
      <c r="Y375" s="43" t="str">
        <f t="shared" si="54"/>
        <v/>
      </c>
      <c r="Z375" s="15"/>
      <c r="AD375" s="16" t="str">
        <f t="shared" si="56"/>
        <v>109</v>
      </c>
      <c r="AE375" s="28" t="str">
        <f t="shared" si="57"/>
        <v>HGGSP/SES</v>
      </c>
      <c r="AF375" s="3" t="str">
        <f t="shared" si="58"/>
        <v>HGGSP</v>
      </c>
      <c r="AG375" s="3" t="str">
        <f t="shared" si="59"/>
        <v>SES</v>
      </c>
    </row>
    <row r="376" spans="1:33" s="3" customFormat="1" x14ac:dyDescent="0.25">
      <c r="A376" s="1" t="str">
        <f>"109"</f>
        <v>109</v>
      </c>
      <c r="B376" s="2"/>
      <c r="C376" s="1" t="s">
        <v>15</v>
      </c>
      <c r="D376" s="1" t="s">
        <v>16</v>
      </c>
      <c r="E376" s="13" t="s">
        <v>19</v>
      </c>
      <c r="F376" s="13" t="s">
        <v>31</v>
      </c>
      <c r="G376" s="13" t="s">
        <v>17</v>
      </c>
      <c r="H376" s="4" t="s">
        <v>19</v>
      </c>
      <c r="I376" s="5" t="s">
        <v>41</v>
      </c>
      <c r="J376" s="6"/>
      <c r="K376" s="1"/>
      <c r="L376" s="1"/>
      <c r="M376" s="1"/>
      <c r="N376" s="1"/>
      <c r="O376" s="31" t="s">
        <v>55</v>
      </c>
      <c r="P376" s="52" t="s">
        <v>19</v>
      </c>
      <c r="Q376" s="53" t="s">
        <v>31</v>
      </c>
      <c r="R376" s="53" t="s">
        <v>17</v>
      </c>
      <c r="S376" s="54" t="s">
        <v>19</v>
      </c>
      <c r="T376" s="51" t="str">
        <f t="shared" si="55"/>
        <v>AGL 8/HGGSP</v>
      </c>
      <c r="U376" s="40" t="str">
        <f t="shared" si="50"/>
        <v/>
      </c>
      <c r="V376" s="41" t="str">
        <f t="shared" si="51"/>
        <v/>
      </c>
      <c r="W376" s="42" t="str">
        <f t="shared" si="52"/>
        <v/>
      </c>
      <c r="X376" s="42" t="str">
        <f t="shared" si="53"/>
        <v/>
      </c>
      <c r="Y376" s="43" t="str">
        <f t="shared" si="54"/>
        <v/>
      </c>
      <c r="Z376" s="15"/>
      <c r="AD376" s="16" t="str">
        <f t="shared" si="56"/>
        <v>109</v>
      </c>
      <c r="AE376" s="28" t="str">
        <f t="shared" si="57"/>
        <v>AGL 8/HGGSP</v>
      </c>
      <c r="AF376" s="3" t="str">
        <f t="shared" si="58"/>
        <v>AGL 8</v>
      </c>
      <c r="AG376" s="3" t="str">
        <f t="shared" si="59"/>
        <v>HGGSP</v>
      </c>
    </row>
    <row r="377" spans="1:33" s="3" customFormat="1" x14ac:dyDescent="0.25">
      <c r="A377" s="1" t="str">
        <f>"110"</f>
        <v>110</v>
      </c>
      <c r="B377" s="2"/>
      <c r="C377" s="1" t="s">
        <v>15</v>
      </c>
      <c r="D377" s="1" t="s">
        <v>21</v>
      </c>
      <c r="E377" s="13" t="s">
        <v>23</v>
      </c>
      <c r="F377" s="13" t="s">
        <v>22</v>
      </c>
      <c r="G377" s="13" t="s">
        <v>17</v>
      </c>
      <c r="H377" s="4" t="s">
        <v>17</v>
      </c>
      <c r="I377" s="5"/>
      <c r="J377" s="6"/>
      <c r="K377" s="7"/>
      <c r="L377" s="1" t="s">
        <v>26</v>
      </c>
      <c r="M377" s="1"/>
      <c r="N377" s="1"/>
      <c r="O377" s="31" t="s">
        <v>39</v>
      </c>
      <c r="P377" s="52" t="s">
        <v>23</v>
      </c>
      <c r="Q377" s="53" t="s">
        <v>22</v>
      </c>
      <c r="R377" s="53" t="s">
        <v>17</v>
      </c>
      <c r="S377" s="54" t="s">
        <v>17</v>
      </c>
      <c r="T377" s="51" t="str">
        <f t="shared" si="55"/>
        <v>MATHS/PH-CH</v>
      </c>
      <c r="U377" s="40" t="str">
        <f t="shared" si="50"/>
        <v/>
      </c>
      <c r="V377" s="41" t="str">
        <f t="shared" si="51"/>
        <v/>
      </c>
      <c r="W377" s="42" t="str">
        <f t="shared" si="52"/>
        <v/>
      </c>
      <c r="X377" s="42" t="str">
        <f t="shared" si="53"/>
        <v/>
      </c>
      <c r="Y377" s="43" t="str">
        <f t="shared" si="54"/>
        <v/>
      </c>
      <c r="Z377" s="15"/>
      <c r="AD377" s="16" t="str">
        <f t="shared" si="56"/>
        <v>110</v>
      </c>
      <c r="AE377" s="28" t="str">
        <f t="shared" si="57"/>
        <v>MATHS/PH-CH</v>
      </c>
      <c r="AF377" s="3" t="str">
        <f t="shared" si="58"/>
        <v>MATHS</v>
      </c>
      <c r="AG377" s="3" t="str">
        <f t="shared" si="59"/>
        <v>PH-CH</v>
      </c>
    </row>
    <row r="378" spans="1:33" s="3" customFormat="1" x14ac:dyDescent="0.25">
      <c r="A378" s="1" t="str">
        <f>"102"</f>
        <v>102</v>
      </c>
      <c r="B378" s="2"/>
      <c r="C378" s="1" t="s">
        <v>15</v>
      </c>
      <c r="D378" s="1" t="s">
        <v>21</v>
      </c>
      <c r="E378" s="13" t="s">
        <v>23</v>
      </c>
      <c r="F378" s="13" t="s">
        <v>22</v>
      </c>
      <c r="G378" s="13" t="s">
        <v>24</v>
      </c>
      <c r="H378" s="4" t="s">
        <v>24</v>
      </c>
      <c r="I378" s="5"/>
      <c r="J378" s="6"/>
      <c r="K378" s="7"/>
      <c r="L378" s="1"/>
      <c r="M378" s="1"/>
      <c r="N378" s="1"/>
      <c r="O378" s="31" t="s">
        <v>45</v>
      </c>
      <c r="P378" s="52" t="s">
        <v>23</v>
      </c>
      <c r="Q378" s="53" t="s">
        <v>22</v>
      </c>
      <c r="R378" s="53" t="s">
        <v>24</v>
      </c>
      <c r="S378" s="54" t="s">
        <v>24</v>
      </c>
      <c r="T378" s="51" t="str">
        <f t="shared" si="55"/>
        <v>MATHS/PH-CH</v>
      </c>
      <c r="U378" s="40" t="str">
        <f t="shared" si="50"/>
        <v/>
      </c>
      <c r="V378" s="41" t="str">
        <f t="shared" si="51"/>
        <v/>
      </c>
      <c r="W378" s="42" t="str">
        <f t="shared" si="52"/>
        <v/>
      </c>
      <c r="X378" s="42" t="str">
        <f t="shared" si="53"/>
        <v/>
      </c>
      <c r="Y378" s="43" t="str">
        <f t="shared" si="54"/>
        <v/>
      </c>
      <c r="Z378" s="15"/>
      <c r="AD378" s="16" t="str">
        <f t="shared" si="56"/>
        <v>102</v>
      </c>
      <c r="AE378" s="28" t="str">
        <f t="shared" si="57"/>
        <v>MATHS/PH-CH</v>
      </c>
      <c r="AF378" s="3" t="str">
        <f t="shared" si="58"/>
        <v>MATHS</v>
      </c>
      <c r="AG378" s="3" t="str">
        <f t="shared" si="59"/>
        <v>PH-CH</v>
      </c>
    </row>
    <row r="379" spans="1:33" s="3" customFormat="1" x14ac:dyDescent="0.25">
      <c r="A379" s="1" t="str">
        <f>"104"</f>
        <v>104</v>
      </c>
      <c r="B379" s="2"/>
      <c r="C379" s="1" t="s">
        <v>15</v>
      </c>
      <c r="D379" s="1" t="s">
        <v>16</v>
      </c>
      <c r="E379" s="13" t="s">
        <v>23</v>
      </c>
      <c r="F379" s="13" t="s">
        <v>22</v>
      </c>
      <c r="G379" s="13" t="s">
        <v>18</v>
      </c>
      <c r="H379" s="4" t="s">
        <v>18</v>
      </c>
      <c r="I379" s="5"/>
      <c r="J379" s="6" t="s">
        <v>25</v>
      </c>
      <c r="K379" s="7"/>
      <c r="L379" s="1" t="s">
        <v>57</v>
      </c>
      <c r="M379" s="1"/>
      <c r="N379" s="1"/>
      <c r="O379" s="31" t="s">
        <v>84</v>
      </c>
      <c r="P379" s="52" t="s">
        <v>23</v>
      </c>
      <c r="Q379" s="53" t="s">
        <v>22</v>
      </c>
      <c r="R379" s="53" t="s">
        <v>18</v>
      </c>
      <c r="S379" s="54" t="s">
        <v>18</v>
      </c>
      <c r="T379" s="51" t="str">
        <f t="shared" si="55"/>
        <v>MATHS/PH-CH</v>
      </c>
      <c r="U379" s="40" t="str">
        <f t="shared" si="50"/>
        <v/>
      </c>
      <c r="V379" s="41" t="str">
        <f t="shared" si="51"/>
        <v/>
      </c>
      <c r="W379" s="42" t="str">
        <f t="shared" si="52"/>
        <v/>
      </c>
      <c r="X379" s="42" t="str">
        <f t="shared" si="53"/>
        <v/>
      </c>
      <c r="Y379" s="43" t="str">
        <f t="shared" si="54"/>
        <v/>
      </c>
      <c r="Z379" s="15"/>
      <c r="AD379" s="16" t="str">
        <f t="shared" si="56"/>
        <v>104</v>
      </c>
      <c r="AE379" s="28" t="str">
        <f t="shared" si="57"/>
        <v>MATHS/PH-CH</v>
      </c>
      <c r="AF379" s="3" t="str">
        <f t="shared" si="58"/>
        <v>MATHS</v>
      </c>
      <c r="AG379" s="3" t="str">
        <f t="shared" si="59"/>
        <v>PH-CH</v>
      </c>
    </row>
    <row r="380" spans="1:33" s="3" customFormat="1" x14ac:dyDescent="0.25">
      <c r="A380" s="1" t="str">
        <f>"111"</f>
        <v>111</v>
      </c>
      <c r="B380" s="2"/>
      <c r="C380" s="1" t="s">
        <v>15</v>
      </c>
      <c r="D380" s="1" t="s">
        <v>29</v>
      </c>
      <c r="E380" s="13" t="s">
        <v>17</v>
      </c>
      <c r="F380" s="13" t="s">
        <v>23</v>
      </c>
      <c r="G380" s="13" t="s">
        <v>24</v>
      </c>
      <c r="H380" s="4" t="s">
        <v>23</v>
      </c>
      <c r="I380" s="5"/>
      <c r="J380" s="9"/>
      <c r="K380" s="8" t="s">
        <v>28</v>
      </c>
      <c r="L380" s="1"/>
      <c r="M380" s="1"/>
      <c r="N380" s="1"/>
      <c r="O380" s="31"/>
      <c r="P380" s="52" t="s">
        <v>17</v>
      </c>
      <c r="Q380" s="53" t="s">
        <v>23</v>
      </c>
      <c r="R380" s="53" t="s">
        <v>24</v>
      </c>
      <c r="S380" s="54" t="s">
        <v>23</v>
      </c>
      <c r="T380" s="51" t="str">
        <f t="shared" si="55"/>
        <v>HGGSP/AGL 8</v>
      </c>
      <c r="U380" s="40">
        <f t="shared" si="50"/>
        <v>380</v>
      </c>
      <c r="V380" s="41" t="str">
        <f t="shared" si="51"/>
        <v/>
      </c>
      <c r="W380" s="42" t="str">
        <f t="shared" si="52"/>
        <v/>
      </c>
      <c r="X380" s="42" t="str">
        <f t="shared" si="53"/>
        <v/>
      </c>
      <c r="Y380" s="43" t="str">
        <f t="shared" si="54"/>
        <v/>
      </c>
      <c r="Z380" s="15"/>
      <c r="AD380" s="16" t="str">
        <f t="shared" si="56"/>
        <v>111</v>
      </c>
      <c r="AE380" s="28" t="str">
        <f t="shared" si="57"/>
        <v>HGGSP/AGL 8</v>
      </c>
      <c r="AF380" s="3" t="str">
        <f t="shared" si="58"/>
        <v>HGGSP</v>
      </c>
      <c r="AG380" s="3" t="str">
        <f t="shared" si="59"/>
        <v>AGL 8</v>
      </c>
    </row>
    <row r="381" spans="1:33" s="3" customFormat="1" x14ac:dyDescent="0.25">
      <c r="A381" s="1" t="str">
        <f>"109"</f>
        <v>109</v>
      </c>
      <c r="B381" s="2"/>
      <c r="C381" s="1" t="s">
        <v>15</v>
      </c>
      <c r="D381" s="1" t="s">
        <v>21</v>
      </c>
      <c r="E381" s="13" t="s">
        <v>17</v>
      </c>
      <c r="F381" s="13" t="s">
        <v>31</v>
      </c>
      <c r="G381" s="13" t="s">
        <v>19</v>
      </c>
      <c r="H381" s="4" t="s">
        <v>19</v>
      </c>
      <c r="I381" s="5" t="s">
        <v>41</v>
      </c>
      <c r="J381" s="6"/>
      <c r="K381" s="1"/>
      <c r="L381" s="1"/>
      <c r="M381" s="1"/>
      <c r="N381" s="1"/>
      <c r="O381" s="31"/>
      <c r="P381" s="52" t="s">
        <v>17</v>
      </c>
      <c r="Q381" s="53" t="s">
        <v>31</v>
      </c>
      <c r="R381" s="53" t="s">
        <v>19</v>
      </c>
      <c r="S381" s="54" t="s">
        <v>19</v>
      </c>
      <c r="T381" s="51" t="str">
        <f t="shared" si="55"/>
        <v>AGL 8/HGGSP</v>
      </c>
      <c r="U381" s="40" t="str">
        <f t="shared" si="50"/>
        <v/>
      </c>
      <c r="V381" s="41" t="str">
        <f t="shared" si="51"/>
        <v/>
      </c>
      <c r="W381" s="42" t="str">
        <f t="shared" si="52"/>
        <v/>
      </c>
      <c r="X381" s="42" t="str">
        <f t="shared" si="53"/>
        <v/>
      </c>
      <c r="Y381" s="43" t="str">
        <f t="shared" si="54"/>
        <v/>
      </c>
      <c r="Z381" s="15"/>
      <c r="AD381" s="16" t="str">
        <f t="shared" si="56"/>
        <v>109</v>
      </c>
      <c r="AE381" s="28" t="str">
        <f t="shared" si="57"/>
        <v>AGL 8/HGGSP</v>
      </c>
      <c r="AF381" s="3" t="str">
        <f t="shared" si="58"/>
        <v>AGL 8</v>
      </c>
      <c r="AG381" s="3" t="str">
        <f t="shared" si="59"/>
        <v>HGGSP</v>
      </c>
    </row>
    <row r="382" spans="1:33" s="3" customFormat="1" ht="16.5" thickBot="1" x14ac:dyDescent="0.3">
      <c r="A382" s="1" t="str">
        <f>"101"</f>
        <v>101</v>
      </c>
      <c r="B382" s="2"/>
      <c r="C382" s="1" t="s">
        <v>15</v>
      </c>
      <c r="D382" s="1" t="s">
        <v>16</v>
      </c>
      <c r="E382" s="13" t="s">
        <v>23</v>
      </c>
      <c r="F382" s="13" t="s">
        <v>17</v>
      </c>
      <c r="G382" s="13" t="s">
        <v>31</v>
      </c>
      <c r="H382" s="4" t="s">
        <v>17</v>
      </c>
      <c r="I382" s="5"/>
      <c r="J382" s="6"/>
      <c r="K382" s="7"/>
      <c r="L382" s="1"/>
      <c r="M382" s="1"/>
      <c r="N382" s="1"/>
      <c r="O382" s="31" t="s">
        <v>85</v>
      </c>
      <c r="P382" s="55" t="s">
        <v>23</v>
      </c>
      <c r="Q382" s="56" t="s">
        <v>17</v>
      </c>
      <c r="R382" s="56" t="s">
        <v>31</v>
      </c>
      <c r="S382" s="57" t="s">
        <v>17</v>
      </c>
      <c r="T382" s="58" t="str">
        <f t="shared" si="55"/>
        <v>/MATHS</v>
      </c>
      <c r="U382" s="44">
        <f t="shared" si="50"/>
        <v>382</v>
      </c>
      <c r="V382" s="45" t="str">
        <f t="shared" si="51"/>
        <v/>
      </c>
      <c r="W382" s="46" t="str">
        <f t="shared" si="52"/>
        <v/>
      </c>
      <c r="X382" s="46" t="str">
        <f t="shared" si="53"/>
        <v/>
      </c>
      <c r="Y382" s="47" t="str">
        <f t="shared" si="54"/>
        <v/>
      </c>
      <c r="Z382" s="15"/>
      <c r="AD382" s="16" t="str">
        <f t="shared" si="56"/>
        <v>101</v>
      </c>
      <c r="AE382" s="28" t="str">
        <f t="shared" si="57"/>
        <v>/MATHS</v>
      </c>
      <c r="AF382" s="3" t="str">
        <f t="shared" si="58"/>
        <v/>
      </c>
      <c r="AG382" s="3" t="str">
        <f t="shared" si="59"/>
        <v>MATHS</v>
      </c>
    </row>
    <row r="383" spans="1:33" ht="16.5" thickTop="1" x14ac:dyDescent="0.25">
      <c r="P383" s="34"/>
      <c r="Q383" s="34"/>
      <c r="R383" s="34"/>
      <c r="S383" s="16"/>
      <c r="T383" s="35"/>
      <c r="U383" s="34"/>
      <c r="V383" s="34"/>
      <c r="W383" s="36"/>
      <c r="X383" s="36"/>
      <c r="Y383" s="36"/>
    </row>
  </sheetData>
  <autoFilter ref="A2:O382" xr:uid="{00000000-0009-0000-0000-000000000000}"/>
  <pageMargins left="0" right="0" top="0.74803149606299213" bottom="0.74803149606299213" header="0.31496062992125984" footer="0.31496062992125984"/>
  <pageSetup paperSize="9" orientation="portrait" r:id="rId1"/>
  <headerFooter>
    <oddHeader>&amp;CORIENTATION DES 1ERES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48EE8-2C88-47CD-AF69-5FF86030D9EA}">
  <dimension ref="A1:V381"/>
  <sheetViews>
    <sheetView showGridLines="0" tabSelected="1" topLeftCell="F1" workbookViewId="0">
      <selection activeCell="M87" sqref="M87"/>
    </sheetView>
  </sheetViews>
  <sheetFormatPr defaultRowHeight="15" x14ac:dyDescent="0.25"/>
  <cols>
    <col min="8" max="8" width="16" customWidth="1"/>
    <col min="12" max="12" width="6.140625" bestFit="1" customWidth="1"/>
    <col min="13" max="13" width="16.7109375" bestFit="1" customWidth="1"/>
    <col min="14" max="14" width="7.42578125" bestFit="1" customWidth="1"/>
    <col min="15" max="15" width="9.5703125" bestFit="1" customWidth="1"/>
    <col min="18" max="18" width="16.5703125" bestFit="1" customWidth="1"/>
    <col min="19" max="19" width="12.7109375" bestFit="1" customWidth="1"/>
  </cols>
  <sheetData>
    <row r="1" spans="1:2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L1" t="s">
        <v>0</v>
      </c>
      <c r="M1" t="s">
        <v>99</v>
      </c>
      <c r="N1" t="s">
        <v>89</v>
      </c>
      <c r="O1" t="s">
        <v>90</v>
      </c>
      <c r="R1" t="s">
        <v>99</v>
      </c>
      <c r="S1" t="s">
        <v>165</v>
      </c>
    </row>
    <row r="2" spans="1:22" x14ac:dyDescent="0.25">
      <c r="A2" t="s">
        <v>100</v>
      </c>
      <c r="C2" t="s">
        <v>15</v>
      </c>
      <c r="D2" t="s">
        <v>16</v>
      </c>
      <c r="E2" t="s">
        <v>17</v>
      </c>
      <c r="F2" t="s">
        <v>18</v>
      </c>
      <c r="G2" t="s">
        <v>19</v>
      </c>
      <c r="H2" s="75" t="s">
        <v>19</v>
      </c>
      <c r="L2" s="76" t="s">
        <v>100</v>
      </c>
      <c r="M2" s="76" t="s">
        <v>111</v>
      </c>
      <c r="N2" s="76" t="s">
        <v>17</v>
      </c>
      <c r="O2" s="76" t="s">
        <v>18</v>
      </c>
      <c r="R2" s="76" t="s">
        <v>122</v>
      </c>
      <c r="S2">
        <v>66</v>
      </c>
      <c r="V2">
        <f>COUNTA(Données_2[Div])</f>
        <v>380</v>
      </c>
    </row>
    <row r="3" spans="1:22" x14ac:dyDescent="0.25">
      <c r="A3" t="s">
        <v>101</v>
      </c>
      <c r="C3" t="s">
        <v>15</v>
      </c>
      <c r="D3" t="s">
        <v>21</v>
      </c>
      <c r="E3" t="s">
        <v>22</v>
      </c>
      <c r="F3" t="s">
        <v>23</v>
      </c>
      <c r="G3" t="s">
        <v>24</v>
      </c>
      <c r="H3" s="75" t="s">
        <v>24</v>
      </c>
      <c r="L3" s="76" t="s">
        <v>101</v>
      </c>
      <c r="M3" s="76" t="s">
        <v>112</v>
      </c>
      <c r="N3" s="76" t="s">
        <v>22</v>
      </c>
      <c r="O3" s="76" t="s">
        <v>23</v>
      </c>
      <c r="R3" s="76" t="s">
        <v>118</v>
      </c>
      <c r="S3">
        <v>38</v>
      </c>
      <c r="V3">
        <f>SUM(Données__2[Fréquence])</f>
        <v>380</v>
      </c>
    </row>
    <row r="4" spans="1:22" x14ac:dyDescent="0.25">
      <c r="A4" t="s">
        <v>102</v>
      </c>
      <c r="C4" t="s">
        <v>15</v>
      </c>
      <c r="D4" t="s">
        <v>16</v>
      </c>
      <c r="E4" t="s">
        <v>23</v>
      </c>
      <c r="F4" t="s">
        <v>24</v>
      </c>
      <c r="G4" t="s">
        <v>17</v>
      </c>
      <c r="H4" s="75" t="s">
        <v>23</v>
      </c>
      <c r="L4" s="76" t="s">
        <v>102</v>
      </c>
      <c r="M4" s="76" t="s">
        <v>113</v>
      </c>
      <c r="N4" s="76" t="s">
        <v>24</v>
      </c>
      <c r="O4" s="76" t="s">
        <v>17</v>
      </c>
      <c r="R4" s="76" t="s">
        <v>111</v>
      </c>
      <c r="S4">
        <v>29</v>
      </c>
      <c r="V4" s="77" t="b">
        <f>V2=V3</f>
        <v>1</v>
      </c>
    </row>
    <row r="5" spans="1:22" x14ac:dyDescent="0.25">
      <c r="A5" t="s">
        <v>103</v>
      </c>
      <c r="C5" t="s">
        <v>15</v>
      </c>
      <c r="D5" t="s">
        <v>29</v>
      </c>
      <c r="E5" t="s">
        <v>30</v>
      </c>
      <c r="F5" t="s">
        <v>31</v>
      </c>
      <c r="G5" t="s">
        <v>23</v>
      </c>
      <c r="H5" s="75" t="s">
        <v>31</v>
      </c>
      <c r="L5" s="76" t="s">
        <v>103</v>
      </c>
      <c r="M5" s="76" t="s">
        <v>114</v>
      </c>
      <c r="N5" s="76" t="s">
        <v>30</v>
      </c>
      <c r="O5" s="76" t="s">
        <v>23</v>
      </c>
      <c r="R5" s="76" t="s">
        <v>120</v>
      </c>
      <c r="S5">
        <v>24</v>
      </c>
    </row>
    <row r="6" spans="1:22" x14ac:dyDescent="0.25">
      <c r="A6" t="s">
        <v>103</v>
      </c>
      <c r="C6" t="s">
        <v>15</v>
      </c>
      <c r="D6" t="s">
        <v>33</v>
      </c>
      <c r="E6" t="s">
        <v>17</v>
      </c>
      <c r="F6" t="s">
        <v>18</v>
      </c>
      <c r="G6" t="s">
        <v>30</v>
      </c>
      <c r="H6" s="75" t="s">
        <v>18</v>
      </c>
      <c r="L6" s="76" t="s">
        <v>103</v>
      </c>
      <c r="M6" s="76" t="s">
        <v>115</v>
      </c>
      <c r="N6" s="76" t="s">
        <v>17</v>
      </c>
      <c r="O6" s="76" t="s">
        <v>30</v>
      </c>
      <c r="R6" s="76" t="s">
        <v>124</v>
      </c>
      <c r="S6">
        <v>20</v>
      </c>
    </row>
    <row r="7" spans="1:22" x14ac:dyDescent="0.25">
      <c r="A7" t="s">
        <v>104</v>
      </c>
      <c r="C7" t="s">
        <v>15</v>
      </c>
      <c r="D7" t="s">
        <v>29</v>
      </c>
      <c r="E7" t="s">
        <v>23</v>
      </c>
      <c r="F7" t="s">
        <v>24</v>
      </c>
      <c r="G7" t="s">
        <v>31</v>
      </c>
      <c r="H7" s="75" t="s">
        <v>31</v>
      </c>
      <c r="L7" s="76" t="s">
        <v>104</v>
      </c>
      <c r="M7" s="76" t="s">
        <v>116</v>
      </c>
      <c r="N7" s="76" t="s">
        <v>23</v>
      </c>
      <c r="O7" s="76" t="s">
        <v>24</v>
      </c>
      <c r="R7" s="76" t="s">
        <v>117</v>
      </c>
      <c r="S7">
        <v>17</v>
      </c>
    </row>
    <row r="8" spans="1:22" x14ac:dyDescent="0.25">
      <c r="A8" t="s">
        <v>105</v>
      </c>
      <c r="C8" t="s">
        <v>15</v>
      </c>
      <c r="D8" t="s">
        <v>29</v>
      </c>
      <c r="E8" t="s">
        <v>23</v>
      </c>
      <c r="F8" t="s">
        <v>22</v>
      </c>
      <c r="G8" t="s">
        <v>24</v>
      </c>
      <c r="H8" s="75" t="s">
        <v>23</v>
      </c>
      <c r="L8" s="76" t="s">
        <v>105</v>
      </c>
      <c r="M8" s="76" t="s">
        <v>117</v>
      </c>
      <c r="N8" s="76" t="s">
        <v>22</v>
      </c>
      <c r="O8" s="76" t="s">
        <v>24</v>
      </c>
      <c r="R8" s="76" t="s">
        <v>116</v>
      </c>
      <c r="S8">
        <v>13</v>
      </c>
    </row>
    <row r="9" spans="1:22" x14ac:dyDescent="0.25">
      <c r="A9" t="s">
        <v>106</v>
      </c>
      <c r="C9" t="s">
        <v>15</v>
      </c>
      <c r="D9" t="s">
        <v>21</v>
      </c>
      <c r="E9" t="s">
        <v>23</v>
      </c>
      <c r="F9" t="s">
        <v>18</v>
      </c>
      <c r="G9" t="s">
        <v>17</v>
      </c>
      <c r="H9" s="75" t="s">
        <v>17</v>
      </c>
      <c r="L9" s="76" t="s">
        <v>106</v>
      </c>
      <c r="M9" s="76" t="s">
        <v>118</v>
      </c>
      <c r="N9" s="76" t="s">
        <v>23</v>
      </c>
      <c r="O9" s="76" t="s">
        <v>18</v>
      </c>
      <c r="R9" s="76" t="s">
        <v>121</v>
      </c>
      <c r="S9">
        <v>13</v>
      </c>
    </row>
    <row r="10" spans="1:22" x14ac:dyDescent="0.25">
      <c r="A10" t="s">
        <v>102</v>
      </c>
      <c r="C10" t="s">
        <v>15</v>
      </c>
      <c r="D10" t="s">
        <v>16</v>
      </c>
      <c r="E10" t="s">
        <v>17</v>
      </c>
      <c r="F10" t="s">
        <v>19</v>
      </c>
      <c r="G10" t="s">
        <v>23</v>
      </c>
      <c r="H10" s="75" t="s">
        <v>23</v>
      </c>
      <c r="L10" s="76" t="s">
        <v>102</v>
      </c>
      <c r="M10" s="76" t="s">
        <v>119</v>
      </c>
      <c r="N10" s="76" t="s">
        <v>17</v>
      </c>
      <c r="O10" s="76" t="s">
        <v>19</v>
      </c>
      <c r="R10" s="76" t="s">
        <v>130</v>
      </c>
      <c r="S10">
        <v>12</v>
      </c>
    </row>
    <row r="11" spans="1:22" x14ac:dyDescent="0.25">
      <c r="A11" t="s">
        <v>105</v>
      </c>
      <c r="C11" t="s">
        <v>15</v>
      </c>
      <c r="D11" t="s">
        <v>16</v>
      </c>
      <c r="E11" t="s">
        <v>22</v>
      </c>
      <c r="F11" t="s">
        <v>23</v>
      </c>
      <c r="G11" t="s">
        <v>17</v>
      </c>
      <c r="H11" s="75" t="s">
        <v>17</v>
      </c>
      <c r="L11" s="76" t="s">
        <v>105</v>
      </c>
      <c r="M11" s="76" t="s">
        <v>112</v>
      </c>
      <c r="N11" s="76" t="s">
        <v>22</v>
      </c>
      <c r="O11" s="76" t="s">
        <v>23</v>
      </c>
      <c r="R11" s="76" t="s">
        <v>128</v>
      </c>
      <c r="S11">
        <v>9</v>
      </c>
    </row>
    <row r="12" spans="1:22" x14ac:dyDescent="0.25">
      <c r="A12" t="s">
        <v>107</v>
      </c>
      <c r="C12" t="s">
        <v>15</v>
      </c>
      <c r="D12" t="s">
        <v>33</v>
      </c>
      <c r="E12" t="s">
        <v>23</v>
      </c>
      <c r="F12" t="s">
        <v>18</v>
      </c>
      <c r="G12" t="s">
        <v>17</v>
      </c>
      <c r="H12" s="75" t="s">
        <v>23</v>
      </c>
      <c r="L12" s="76" t="s">
        <v>107</v>
      </c>
      <c r="M12" s="76" t="s">
        <v>120</v>
      </c>
      <c r="N12" s="76" t="s">
        <v>18</v>
      </c>
      <c r="O12" s="76" t="s">
        <v>17</v>
      </c>
      <c r="R12" s="76" t="s">
        <v>136</v>
      </c>
      <c r="S12">
        <v>9</v>
      </c>
    </row>
    <row r="13" spans="1:22" x14ac:dyDescent="0.25">
      <c r="A13" t="s">
        <v>102</v>
      </c>
      <c r="C13" t="s">
        <v>15</v>
      </c>
      <c r="D13" t="s">
        <v>29</v>
      </c>
      <c r="E13" t="s">
        <v>17</v>
      </c>
      <c r="F13" t="s">
        <v>18</v>
      </c>
      <c r="G13" t="s">
        <v>23</v>
      </c>
      <c r="H13" s="75" t="s">
        <v>17</v>
      </c>
      <c r="L13" s="76" t="s">
        <v>102</v>
      </c>
      <c r="M13" s="76" t="s">
        <v>121</v>
      </c>
      <c r="N13" s="76" t="s">
        <v>18</v>
      </c>
      <c r="O13" s="76" t="s">
        <v>23</v>
      </c>
      <c r="R13" s="76" t="s">
        <v>139</v>
      </c>
      <c r="S13">
        <v>8</v>
      </c>
    </row>
    <row r="14" spans="1:22" x14ac:dyDescent="0.25">
      <c r="A14" t="s">
        <v>100</v>
      </c>
      <c r="C14" t="s">
        <v>15</v>
      </c>
      <c r="D14" t="s">
        <v>16</v>
      </c>
      <c r="E14" t="s">
        <v>19</v>
      </c>
      <c r="F14" t="s">
        <v>17</v>
      </c>
      <c r="G14" t="s">
        <v>18</v>
      </c>
      <c r="H14" s="75" t="s">
        <v>19</v>
      </c>
      <c r="L14" s="76" t="s">
        <v>100</v>
      </c>
      <c r="M14" s="76" t="s">
        <v>111</v>
      </c>
      <c r="N14" s="76" t="s">
        <v>17</v>
      </c>
      <c r="O14" s="76" t="s">
        <v>18</v>
      </c>
      <c r="R14" s="76" t="s">
        <v>137</v>
      </c>
      <c r="S14">
        <v>8</v>
      </c>
    </row>
    <row r="15" spans="1:22" x14ac:dyDescent="0.25">
      <c r="A15" t="s">
        <v>105</v>
      </c>
      <c r="C15" t="s">
        <v>15</v>
      </c>
      <c r="D15" t="s">
        <v>29</v>
      </c>
      <c r="E15" t="s">
        <v>23</v>
      </c>
      <c r="F15" t="s">
        <v>22</v>
      </c>
      <c r="G15" t="s">
        <v>18</v>
      </c>
      <c r="H15" s="75" t="s">
        <v>22</v>
      </c>
      <c r="L15" s="76" t="s">
        <v>105</v>
      </c>
      <c r="M15" s="76" t="s">
        <v>118</v>
      </c>
      <c r="N15" s="76" t="s">
        <v>23</v>
      </c>
      <c r="O15" s="76" t="s">
        <v>18</v>
      </c>
      <c r="R15" s="76" t="s">
        <v>140</v>
      </c>
      <c r="S15">
        <v>8</v>
      </c>
    </row>
    <row r="16" spans="1:22" x14ac:dyDescent="0.25">
      <c r="A16" t="s">
        <v>105</v>
      </c>
      <c r="C16" t="s">
        <v>15</v>
      </c>
      <c r="D16" t="s">
        <v>29</v>
      </c>
      <c r="E16" t="s">
        <v>23</v>
      </c>
      <c r="F16" t="s">
        <v>22</v>
      </c>
      <c r="G16" t="s">
        <v>18</v>
      </c>
      <c r="H16" s="75" t="s">
        <v>22</v>
      </c>
      <c r="L16" s="76" t="s">
        <v>105</v>
      </c>
      <c r="M16" s="76" t="s">
        <v>118</v>
      </c>
      <c r="N16" s="76" t="s">
        <v>23</v>
      </c>
      <c r="O16" s="76" t="s">
        <v>18</v>
      </c>
      <c r="R16" s="76" t="s">
        <v>112</v>
      </c>
      <c r="S16">
        <v>8</v>
      </c>
    </row>
    <row r="17" spans="1:19" x14ac:dyDescent="0.25">
      <c r="A17" t="s">
        <v>108</v>
      </c>
      <c r="C17" t="s">
        <v>15</v>
      </c>
      <c r="D17" t="s">
        <v>21</v>
      </c>
      <c r="E17" t="s">
        <v>23</v>
      </c>
      <c r="F17" t="s">
        <v>22</v>
      </c>
      <c r="G17" t="s">
        <v>24</v>
      </c>
      <c r="H17" s="75" t="s">
        <v>24</v>
      </c>
      <c r="L17" s="76" t="s">
        <v>108</v>
      </c>
      <c r="M17" s="76" t="s">
        <v>122</v>
      </c>
      <c r="N17" s="76" t="s">
        <v>23</v>
      </c>
      <c r="O17" s="76" t="s">
        <v>22</v>
      </c>
      <c r="R17" s="76" t="s">
        <v>119</v>
      </c>
      <c r="S17">
        <v>6</v>
      </c>
    </row>
    <row r="18" spans="1:19" x14ac:dyDescent="0.25">
      <c r="A18" t="s">
        <v>102</v>
      </c>
      <c r="C18" t="s">
        <v>15</v>
      </c>
      <c r="D18" t="s">
        <v>29</v>
      </c>
      <c r="E18" t="s">
        <v>36</v>
      </c>
      <c r="F18" t="s">
        <v>24</v>
      </c>
      <c r="G18" t="s">
        <v>17</v>
      </c>
      <c r="H18" s="75" t="s">
        <v>17</v>
      </c>
      <c r="L18" s="76" t="s">
        <v>102</v>
      </c>
      <c r="M18" s="76" t="s">
        <v>123</v>
      </c>
      <c r="N18" s="76" t="s">
        <v>36</v>
      </c>
      <c r="O18" s="76" t="s">
        <v>24</v>
      </c>
      <c r="R18" s="76" t="s">
        <v>145</v>
      </c>
      <c r="S18">
        <v>5</v>
      </c>
    </row>
    <row r="19" spans="1:19" x14ac:dyDescent="0.25">
      <c r="A19" t="s">
        <v>102</v>
      </c>
      <c r="C19" t="s">
        <v>15</v>
      </c>
      <c r="D19" t="s">
        <v>16</v>
      </c>
      <c r="E19" t="s">
        <v>24</v>
      </c>
      <c r="F19" t="s">
        <v>23</v>
      </c>
      <c r="G19" t="s">
        <v>22</v>
      </c>
      <c r="H19" s="75" t="s">
        <v>23</v>
      </c>
      <c r="L19" s="76" t="s">
        <v>102</v>
      </c>
      <c r="M19" s="76" t="s">
        <v>124</v>
      </c>
      <c r="N19" s="76" t="s">
        <v>24</v>
      </c>
      <c r="O19" s="76" t="s">
        <v>22</v>
      </c>
      <c r="R19" s="76" t="s">
        <v>135</v>
      </c>
      <c r="S19">
        <v>5</v>
      </c>
    </row>
    <row r="20" spans="1:19" x14ac:dyDescent="0.25">
      <c r="A20" t="s">
        <v>106</v>
      </c>
      <c r="C20" t="s">
        <v>15</v>
      </c>
      <c r="D20" t="s">
        <v>29</v>
      </c>
      <c r="E20" t="s">
        <v>23</v>
      </c>
      <c r="F20" t="s">
        <v>17</v>
      </c>
      <c r="G20" t="s">
        <v>18</v>
      </c>
      <c r="H20" s="75" t="s">
        <v>23</v>
      </c>
      <c r="L20" s="76" t="s">
        <v>106</v>
      </c>
      <c r="M20" s="76" t="s">
        <v>111</v>
      </c>
      <c r="N20" s="76" t="s">
        <v>17</v>
      </c>
      <c r="O20" s="76" t="s">
        <v>18</v>
      </c>
      <c r="R20" s="76" t="s">
        <v>129</v>
      </c>
      <c r="S20">
        <v>5</v>
      </c>
    </row>
    <row r="21" spans="1:19" x14ac:dyDescent="0.25">
      <c r="A21" t="s">
        <v>106</v>
      </c>
      <c r="C21" t="s">
        <v>15</v>
      </c>
      <c r="D21" t="s">
        <v>21</v>
      </c>
      <c r="E21" t="s">
        <v>23</v>
      </c>
      <c r="F21" t="s">
        <v>18</v>
      </c>
      <c r="G21" t="s">
        <v>17</v>
      </c>
      <c r="H21" s="75" t="s">
        <v>23</v>
      </c>
      <c r="L21" s="76" t="s">
        <v>106</v>
      </c>
      <c r="M21" s="76" t="s">
        <v>120</v>
      </c>
      <c r="N21" s="76" t="s">
        <v>18</v>
      </c>
      <c r="O21" s="76" t="s">
        <v>17</v>
      </c>
      <c r="R21" s="76" t="s">
        <v>126</v>
      </c>
      <c r="S21">
        <v>5</v>
      </c>
    </row>
    <row r="22" spans="1:19" x14ac:dyDescent="0.25">
      <c r="A22" t="s">
        <v>105</v>
      </c>
      <c r="C22" t="s">
        <v>15</v>
      </c>
      <c r="D22" t="s">
        <v>29</v>
      </c>
      <c r="H22" s="75"/>
      <c r="L22" s="76" t="s">
        <v>105</v>
      </c>
      <c r="M22" s="76" t="s">
        <v>125</v>
      </c>
      <c r="N22" s="76" t="s">
        <v>125</v>
      </c>
      <c r="O22" s="76"/>
      <c r="R22" s="76" t="s">
        <v>143</v>
      </c>
      <c r="S22">
        <v>4</v>
      </c>
    </row>
    <row r="23" spans="1:19" x14ac:dyDescent="0.25">
      <c r="A23" t="s">
        <v>109</v>
      </c>
      <c r="C23" t="s">
        <v>15</v>
      </c>
      <c r="D23" t="s">
        <v>29</v>
      </c>
      <c r="E23" t="s">
        <v>36</v>
      </c>
      <c r="F23" t="s">
        <v>18</v>
      </c>
      <c r="G23" t="s">
        <v>31</v>
      </c>
      <c r="H23" s="75" t="s">
        <v>18</v>
      </c>
      <c r="L23" s="76" t="s">
        <v>109</v>
      </c>
      <c r="M23" s="76" t="s">
        <v>126</v>
      </c>
      <c r="N23" s="76" t="s">
        <v>36</v>
      </c>
      <c r="O23" s="76" t="s">
        <v>31</v>
      </c>
      <c r="R23" s="76" t="s">
        <v>125</v>
      </c>
      <c r="S23">
        <v>4</v>
      </c>
    </row>
    <row r="24" spans="1:19" x14ac:dyDescent="0.25">
      <c r="A24" t="s">
        <v>105</v>
      </c>
      <c r="C24" t="s">
        <v>15</v>
      </c>
      <c r="D24" t="s">
        <v>33</v>
      </c>
      <c r="E24" t="s">
        <v>23</v>
      </c>
      <c r="F24" t="s">
        <v>22</v>
      </c>
      <c r="G24" t="s">
        <v>24</v>
      </c>
      <c r="H24" s="75" t="s">
        <v>23</v>
      </c>
      <c r="L24" s="76" t="s">
        <v>105</v>
      </c>
      <c r="M24" s="76" t="s">
        <v>117</v>
      </c>
      <c r="N24" s="76" t="s">
        <v>22</v>
      </c>
      <c r="O24" s="76" t="s">
        <v>24</v>
      </c>
      <c r="R24" s="76" t="s">
        <v>115</v>
      </c>
      <c r="S24">
        <v>4</v>
      </c>
    </row>
    <row r="25" spans="1:19" x14ac:dyDescent="0.25">
      <c r="A25" t="s">
        <v>110</v>
      </c>
      <c r="C25" t="s">
        <v>15</v>
      </c>
      <c r="D25" t="s">
        <v>29</v>
      </c>
      <c r="E25" t="s">
        <v>23</v>
      </c>
      <c r="F25" t="s">
        <v>19</v>
      </c>
      <c r="G25" t="s">
        <v>17</v>
      </c>
      <c r="H25" s="75" t="s">
        <v>23</v>
      </c>
      <c r="L25" s="76" t="s">
        <v>110</v>
      </c>
      <c r="M25" s="76" t="s">
        <v>127</v>
      </c>
      <c r="N25" s="76" t="s">
        <v>19</v>
      </c>
      <c r="O25" s="76" t="s">
        <v>17</v>
      </c>
      <c r="R25" s="76" t="s">
        <v>134</v>
      </c>
      <c r="S25">
        <v>4</v>
      </c>
    </row>
    <row r="26" spans="1:19" x14ac:dyDescent="0.25">
      <c r="A26" t="s">
        <v>110</v>
      </c>
      <c r="C26" t="s">
        <v>15</v>
      </c>
      <c r="D26" t="s">
        <v>29</v>
      </c>
      <c r="E26" t="s">
        <v>23</v>
      </c>
      <c r="F26" t="s">
        <v>18</v>
      </c>
      <c r="G26" t="s">
        <v>17</v>
      </c>
      <c r="H26" s="75" t="s">
        <v>23</v>
      </c>
      <c r="L26" s="76" t="s">
        <v>110</v>
      </c>
      <c r="M26" s="76" t="s">
        <v>120</v>
      </c>
      <c r="N26" s="76" t="s">
        <v>18</v>
      </c>
      <c r="O26" s="76" t="s">
        <v>17</v>
      </c>
      <c r="R26" s="76" t="s">
        <v>148</v>
      </c>
      <c r="S26">
        <v>4</v>
      </c>
    </row>
    <row r="27" spans="1:19" x14ac:dyDescent="0.25">
      <c r="A27" t="s">
        <v>106</v>
      </c>
      <c r="C27" t="s">
        <v>15</v>
      </c>
      <c r="D27" t="s">
        <v>16</v>
      </c>
      <c r="E27" t="s">
        <v>23</v>
      </c>
      <c r="F27" t="s">
        <v>24</v>
      </c>
      <c r="G27" t="s">
        <v>22</v>
      </c>
      <c r="H27" s="75" t="s">
        <v>23</v>
      </c>
      <c r="L27" s="76" t="s">
        <v>106</v>
      </c>
      <c r="M27" s="76" t="s">
        <v>124</v>
      </c>
      <c r="N27" s="76" t="s">
        <v>24</v>
      </c>
      <c r="O27" s="76" t="s">
        <v>22</v>
      </c>
      <c r="R27" s="76" t="s">
        <v>146</v>
      </c>
      <c r="S27">
        <v>4</v>
      </c>
    </row>
    <row r="28" spans="1:19" x14ac:dyDescent="0.25">
      <c r="A28" t="s">
        <v>100</v>
      </c>
      <c r="C28" t="s">
        <v>15</v>
      </c>
      <c r="D28" t="s">
        <v>16</v>
      </c>
      <c r="E28" t="s">
        <v>24</v>
      </c>
      <c r="F28" t="s">
        <v>23</v>
      </c>
      <c r="G28" t="s">
        <v>22</v>
      </c>
      <c r="H28" s="75" t="s">
        <v>23</v>
      </c>
      <c r="L28" s="76" t="s">
        <v>100</v>
      </c>
      <c r="M28" s="76" t="s">
        <v>124</v>
      </c>
      <c r="N28" s="76" t="s">
        <v>24</v>
      </c>
      <c r="O28" s="76" t="s">
        <v>22</v>
      </c>
      <c r="R28" s="76" t="s">
        <v>149</v>
      </c>
      <c r="S28">
        <v>3</v>
      </c>
    </row>
    <row r="29" spans="1:19" x14ac:dyDescent="0.25">
      <c r="A29" t="s">
        <v>101</v>
      </c>
      <c r="C29" t="s">
        <v>15</v>
      </c>
      <c r="D29" t="s">
        <v>16</v>
      </c>
      <c r="E29" t="s">
        <v>22</v>
      </c>
      <c r="F29" t="s">
        <v>24</v>
      </c>
      <c r="G29" t="s">
        <v>23</v>
      </c>
      <c r="H29" s="75" t="s">
        <v>23</v>
      </c>
      <c r="L29" s="76" t="s">
        <v>101</v>
      </c>
      <c r="M29" s="76" t="s">
        <v>117</v>
      </c>
      <c r="N29" s="76" t="s">
        <v>22</v>
      </c>
      <c r="O29" s="76" t="s">
        <v>24</v>
      </c>
      <c r="R29" s="76" t="s">
        <v>147</v>
      </c>
      <c r="S29">
        <v>3</v>
      </c>
    </row>
    <row r="30" spans="1:19" x14ac:dyDescent="0.25">
      <c r="A30" t="s">
        <v>102</v>
      </c>
      <c r="C30" t="s">
        <v>15</v>
      </c>
      <c r="D30" t="s">
        <v>29</v>
      </c>
      <c r="E30" t="s">
        <v>22</v>
      </c>
      <c r="F30" t="s">
        <v>24</v>
      </c>
      <c r="G30" t="s">
        <v>17</v>
      </c>
      <c r="H30" s="75" t="s">
        <v>22</v>
      </c>
      <c r="L30" s="76" t="s">
        <v>102</v>
      </c>
      <c r="M30" s="76" t="s">
        <v>113</v>
      </c>
      <c r="N30" s="76" t="s">
        <v>24</v>
      </c>
      <c r="O30" s="76" t="s">
        <v>17</v>
      </c>
      <c r="R30" s="76" t="s">
        <v>144</v>
      </c>
      <c r="S30">
        <v>3</v>
      </c>
    </row>
    <row r="31" spans="1:19" x14ac:dyDescent="0.25">
      <c r="A31" t="s">
        <v>104</v>
      </c>
      <c r="B31" t="s">
        <v>47</v>
      </c>
      <c r="C31" t="s">
        <v>15</v>
      </c>
      <c r="D31" t="s">
        <v>21</v>
      </c>
      <c r="E31" t="s">
        <v>19</v>
      </c>
      <c r="F31" t="s">
        <v>31</v>
      </c>
      <c r="G31" t="s">
        <v>17</v>
      </c>
      <c r="H31" s="75" t="s">
        <v>19</v>
      </c>
      <c r="L31" s="76" t="s">
        <v>104</v>
      </c>
      <c r="M31" s="76" t="s">
        <v>128</v>
      </c>
      <c r="N31" s="76" t="s">
        <v>31</v>
      </c>
      <c r="O31" s="76" t="s">
        <v>17</v>
      </c>
      <c r="R31" s="76" t="s">
        <v>138</v>
      </c>
      <c r="S31">
        <v>3</v>
      </c>
    </row>
    <row r="32" spans="1:19" x14ac:dyDescent="0.25">
      <c r="A32" t="s">
        <v>103</v>
      </c>
      <c r="C32" t="s">
        <v>15</v>
      </c>
      <c r="D32" t="s">
        <v>29</v>
      </c>
      <c r="E32" t="s">
        <v>17</v>
      </c>
      <c r="F32" t="s">
        <v>19</v>
      </c>
      <c r="G32" t="s">
        <v>31</v>
      </c>
      <c r="H32" s="75" t="s">
        <v>31</v>
      </c>
      <c r="L32" s="76" t="s">
        <v>103</v>
      </c>
      <c r="M32" s="76" t="s">
        <v>119</v>
      </c>
      <c r="N32" s="76" t="s">
        <v>17</v>
      </c>
      <c r="O32" s="76" t="s">
        <v>19</v>
      </c>
      <c r="R32" s="76" t="s">
        <v>127</v>
      </c>
      <c r="S32">
        <v>3</v>
      </c>
    </row>
    <row r="33" spans="1:19" x14ac:dyDescent="0.25">
      <c r="A33" t="s">
        <v>103</v>
      </c>
      <c r="C33" t="s">
        <v>15</v>
      </c>
      <c r="D33" t="s">
        <v>29</v>
      </c>
      <c r="E33" t="s">
        <v>19</v>
      </c>
      <c r="F33" t="s">
        <v>17</v>
      </c>
      <c r="G33" t="s">
        <v>30</v>
      </c>
      <c r="H33" s="75" t="s">
        <v>19</v>
      </c>
      <c r="L33" s="76" t="s">
        <v>103</v>
      </c>
      <c r="M33" s="76" t="s">
        <v>115</v>
      </c>
      <c r="N33" s="76" t="s">
        <v>17</v>
      </c>
      <c r="O33" s="76" t="s">
        <v>30</v>
      </c>
      <c r="R33" s="76" t="s">
        <v>132</v>
      </c>
      <c r="S33">
        <v>3</v>
      </c>
    </row>
    <row r="34" spans="1:19" x14ac:dyDescent="0.25">
      <c r="A34" t="s">
        <v>107</v>
      </c>
      <c r="C34" t="s">
        <v>15</v>
      </c>
      <c r="D34" t="s">
        <v>16</v>
      </c>
      <c r="E34" t="s">
        <v>18</v>
      </c>
      <c r="F34" t="s">
        <v>31</v>
      </c>
      <c r="G34" t="s">
        <v>19</v>
      </c>
      <c r="H34" s="75" t="s">
        <v>31</v>
      </c>
      <c r="L34" s="76" t="s">
        <v>107</v>
      </c>
      <c r="M34" s="76" t="s">
        <v>129</v>
      </c>
      <c r="N34" s="76" t="s">
        <v>18</v>
      </c>
      <c r="O34" s="76" t="s">
        <v>19</v>
      </c>
      <c r="R34" s="76" t="s">
        <v>113</v>
      </c>
      <c r="S34">
        <v>3</v>
      </c>
    </row>
    <row r="35" spans="1:19" x14ac:dyDescent="0.25">
      <c r="A35" t="s">
        <v>109</v>
      </c>
      <c r="C35" t="s">
        <v>15</v>
      </c>
      <c r="D35" t="s">
        <v>29</v>
      </c>
      <c r="E35" t="s">
        <v>19</v>
      </c>
      <c r="F35" t="s">
        <v>31</v>
      </c>
      <c r="G35" t="s">
        <v>17</v>
      </c>
      <c r="H35" s="75" t="s">
        <v>19</v>
      </c>
      <c r="L35" s="76" t="s">
        <v>109</v>
      </c>
      <c r="M35" s="76" t="s">
        <v>128</v>
      </c>
      <c r="N35" s="76" t="s">
        <v>31</v>
      </c>
      <c r="O35" s="76" t="s">
        <v>17</v>
      </c>
      <c r="R35" s="76" t="s">
        <v>160</v>
      </c>
      <c r="S35">
        <v>2</v>
      </c>
    </row>
    <row r="36" spans="1:19" x14ac:dyDescent="0.25">
      <c r="A36" t="s">
        <v>104</v>
      </c>
      <c r="C36" t="s">
        <v>15</v>
      </c>
      <c r="D36" t="s">
        <v>29</v>
      </c>
      <c r="E36" t="s">
        <v>31</v>
      </c>
      <c r="F36" t="s">
        <v>17</v>
      </c>
      <c r="G36" t="s">
        <v>23</v>
      </c>
      <c r="H36" s="75" t="s">
        <v>23</v>
      </c>
      <c r="L36" s="76" t="s">
        <v>104</v>
      </c>
      <c r="M36" s="76" t="s">
        <v>128</v>
      </c>
      <c r="N36" s="76" t="s">
        <v>31</v>
      </c>
      <c r="O36" s="76" t="s">
        <v>17</v>
      </c>
      <c r="R36" s="76" t="s">
        <v>123</v>
      </c>
      <c r="S36">
        <v>2</v>
      </c>
    </row>
    <row r="37" spans="1:19" x14ac:dyDescent="0.25">
      <c r="A37" t="s">
        <v>101</v>
      </c>
      <c r="C37" t="s">
        <v>15</v>
      </c>
      <c r="D37" t="s">
        <v>33</v>
      </c>
      <c r="E37" t="s">
        <v>23</v>
      </c>
      <c r="F37" t="s">
        <v>22</v>
      </c>
      <c r="G37" t="s">
        <v>24</v>
      </c>
      <c r="H37" s="75" t="s">
        <v>24</v>
      </c>
      <c r="L37" s="76" t="s">
        <v>101</v>
      </c>
      <c r="M37" s="76" t="s">
        <v>122</v>
      </c>
      <c r="N37" s="76" t="s">
        <v>23</v>
      </c>
      <c r="O37" s="76" t="s">
        <v>22</v>
      </c>
      <c r="R37" s="76" t="s">
        <v>158</v>
      </c>
      <c r="S37">
        <v>2</v>
      </c>
    </row>
    <row r="38" spans="1:19" x14ac:dyDescent="0.25">
      <c r="A38" t="s">
        <v>104</v>
      </c>
      <c r="C38" t="s">
        <v>15</v>
      </c>
      <c r="D38" t="s">
        <v>33</v>
      </c>
      <c r="E38" t="s">
        <v>24</v>
      </c>
      <c r="F38" t="s">
        <v>23</v>
      </c>
      <c r="G38" t="s">
        <v>19</v>
      </c>
      <c r="H38" s="75" t="s">
        <v>19</v>
      </c>
      <c r="L38" s="76" t="s">
        <v>104</v>
      </c>
      <c r="M38" s="76" t="s">
        <v>130</v>
      </c>
      <c r="N38" s="76" t="s">
        <v>24</v>
      </c>
      <c r="O38" s="76" t="s">
        <v>23</v>
      </c>
      <c r="R38" s="76" t="s">
        <v>131</v>
      </c>
      <c r="S38">
        <v>2</v>
      </c>
    </row>
    <row r="39" spans="1:19" x14ac:dyDescent="0.25">
      <c r="A39" t="s">
        <v>104</v>
      </c>
      <c r="C39" t="s">
        <v>15</v>
      </c>
      <c r="D39" t="s">
        <v>29</v>
      </c>
      <c r="E39" t="s">
        <v>31</v>
      </c>
      <c r="F39" t="s">
        <v>23</v>
      </c>
      <c r="G39" t="s">
        <v>22</v>
      </c>
      <c r="H39" s="75" t="s">
        <v>22</v>
      </c>
      <c r="L39" s="76" t="s">
        <v>104</v>
      </c>
      <c r="M39" s="76" t="s">
        <v>131</v>
      </c>
      <c r="N39" s="76" t="s">
        <v>31</v>
      </c>
      <c r="O39" s="76" t="s">
        <v>23</v>
      </c>
      <c r="R39" s="76" t="s">
        <v>141</v>
      </c>
      <c r="S39">
        <v>2</v>
      </c>
    </row>
    <row r="40" spans="1:19" x14ac:dyDescent="0.25">
      <c r="A40" t="s">
        <v>103</v>
      </c>
      <c r="C40" t="s">
        <v>15</v>
      </c>
      <c r="D40" t="s">
        <v>33</v>
      </c>
      <c r="E40" t="s">
        <v>22</v>
      </c>
      <c r="F40" t="s">
        <v>24</v>
      </c>
      <c r="G40" t="s">
        <v>23</v>
      </c>
      <c r="H40" s="75" t="s">
        <v>24</v>
      </c>
      <c r="L40" s="76" t="s">
        <v>103</v>
      </c>
      <c r="M40" s="76" t="s">
        <v>112</v>
      </c>
      <c r="N40" s="76" t="s">
        <v>22</v>
      </c>
      <c r="O40" s="76" t="s">
        <v>23</v>
      </c>
      <c r="R40" s="76" t="s">
        <v>133</v>
      </c>
      <c r="S40">
        <v>2</v>
      </c>
    </row>
    <row r="41" spans="1:19" x14ac:dyDescent="0.25">
      <c r="A41" t="s">
        <v>104</v>
      </c>
      <c r="C41" t="s">
        <v>15</v>
      </c>
      <c r="D41" t="s">
        <v>29</v>
      </c>
      <c r="E41" t="s">
        <v>23</v>
      </c>
      <c r="F41" t="s">
        <v>18</v>
      </c>
      <c r="G41" t="s">
        <v>31</v>
      </c>
      <c r="H41" s="75" t="s">
        <v>18</v>
      </c>
      <c r="L41" s="76" t="s">
        <v>104</v>
      </c>
      <c r="M41" s="76" t="s">
        <v>132</v>
      </c>
      <c r="N41" s="76" t="s">
        <v>23</v>
      </c>
      <c r="O41" s="76" t="s">
        <v>31</v>
      </c>
      <c r="R41" s="76" t="s">
        <v>159</v>
      </c>
      <c r="S41">
        <v>1</v>
      </c>
    </row>
    <row r="42" spans="1:19" x14ac:dyDescent="0.25">
      <c r="A42" t="s">
        <v>101</v>
      </c>
      <c r="C42" t="s">
        <v>15</v>
      </c>
      <c r="D42" t="s">
        <v>29</v>
      </c>
      <c r="E42" t="s">
        <v>23</v>
      </c>
      <c r="F42" t="s">
        <v>22</v>
      </c>
      <c r="G42" t="s">
        <v>24</v>
      </c>
      <c r="H42" s="75" t="s">
        <v>24</v>
      </c>
      <c r="L42" s="76" t="s">
        <v>101</v>
      </c>
      <c r="M42" s="76" t="s">
        <v>122</v>
      </c>
      <c r="N42" s="76" t="s">
        <v>23</v>
      </c>
      <c r="O42" s="76" t="s">
        <v>22</v>
      </c>
      <c r="R42" s="76" t="s">
        <v>157</v>
      </c>
      <c r="S42">
        <v>1</v>
      </c>
    </row>
    <row r="43" spans="1:19" x14ac:dyDescent="0.25">
      <c r="A43" t="s">
        <v>104</v>
      </c>
      <c r="C43" t="s">
        <v>15</v>
      </c>
      <c r="D43" t="s">
        <v>33</v>
      </c>
      <c r="E43" t="s">
        <v>23</v>
      </c>
      <c r="F43" t="s">
        <v>22</v>
      </c>
      <c r="G43" t="s">
        <v>31</v>
      </c>
      <c r="H43" s="75" t="s">
        <v>22</v>
      </c>
      <c r="L43" s="76" t="s">
        <v>104</v>
      </c>
      <c r="M43" s="76" t="s">
        <v>132</v>
      </c>
      <c r="N43" s="76" t="s">
        <v>23</v>
      </c>
      <c r="O43" s="76" t="s">
        <v>31</v>
      </c>
      <c r="R43" s="76" t="s">
        <v>164</v>
      </c>
      <c r="S43">
        <v>1</v>
      </c>
    </row>
    <row r="44" spans="1:19" x14ac:dyDescent="0.25">
      <c r="A44" t="s">
        <v>108</v>
      </c>
      <c r="C44" t="s">
        <v>15</v>
      </c>
      <c r="D44" t="s">
        <v>16</v>
      </c>
      <c r="E44" t="s">
        <v>22</v>
      </c>
      <c r="F44" t="s">
        <v>23</v>
      </c>
      <c r="G44" t="s">
        <v>24</v>
      </c>
      <c r="H44" s="75" t="s">
        <v>22</v>
      </c>
      <c r="L44" s="76" t="s">
        <v>108</v>
      </c>
      <c r="M44" s="76" t="s">
        <v>116</v>
      </c>
      <c r="N44" s="76" t="s">
        <v>23</v>
      </c>
      <c r="O44" s="76" t="s">
        <v>24</v>
      </c>
      <c r="R44" s="76" t="s">
        <v>163</v>
      </c>
      <c r="S44">
        <v>1</v>
      </c>
    </row>
    <row r="45" spans="1:19" x14ac:dyDescent="0.25">
      <c r="A45" t="s">
        <v>106</v>
      </c>
      <c r="C45" t="s">
        <v>15</v>
      </c>
      <c r="D45" t="s">
        <v>21</v>
      </c>
      <c r="E45" t="s">
        <v>23</v>
      </c>
      <c r="F45" t="s">
        <v>22</v>
      </c>
      <c r="G45" t="s">
        <v>18</v>
      </c>
      <c r="H45" s="75" t="s">
        <v>22</v>
      </c>
      <c r="L45" s="76" t="s">
        <v>106</v>
      </c>
      <c r="M45" s="76" t="s">
        <v>118</v>
      </c>
      <c r="N45" s="76" t="s">
        <v>23</v>
      </c>
      <c r="O45" s="76" t="s">
        <v>18</v>
      </c>
      <c r="R45" s="76" t="s">
        <v>162</v>
      </c>
      <c r="S45">
        <v>1</v>
      </c>
    </row>
    <row r="46" spans="1:19" x14ac:dyDescent="0.25">
      <c r="A46" t="s">
        <v>102</v>
      </c>
      <c r="C46" t="s">
        <v>15</v>
      </c>
      <c r="D46" t="s">
        <v>29</v>
      </c>
      <c r="E46" t="s">
        <v>23</v>
      </c>
      <c r="F46" t="s">
        <v>18</v>
      </c>
      <c r="G46" t="s">
        <v>19</v>
      </c>
      <c r="H46" s="75" t="s">
        <v>23</v>
      </c>
      <c r="L46" s="76" t="s">
        <v>102</v>
      </c>
      <c r="M46" s="76" t="s">
        <v>129</v>
      </c>
      <c r="N46" s="76" t="s">
        <v>18</v>
      </c>
      <c r="O46" s="76" t="s">
        <v>19</v>
      </c>
      <c r="R46" s="76" t="s">
        <v>161</v>
      </c>
      <c r="S46">
        <v>1</v>
      </c>
    </row>
    <row r="47" spans="1:19" x14ac:dyDescent="0.25">
      <c r="A47" t="s">
        <v>109</v>
      </c>
      <c r="C47" t="s">
        <v>15</v>
      </c>
      <c r="D47" t="s">
        <v>29</v>
      </c>
      <c r="E47" t="s">
        <v>36</v>
      </c>
      <c r="F47" t="s">
        <v>23</v>
      </c>
      <c r="G47" t="s">
        <v>22</v>
      </c>
      <c r="H47" s="75" t="s">
        <v>22</v>
      </c>
      <c r="L47" s="76" t="s">
        <v>109</v>
      </c>
      <c r="M47" s="76" t="s">
        <v>133</v>
      </c>
      <c r="N47" s="76" t="s">
        <v>36</v>
      </c>
      <c r="O47" s="76" t="s">
        <v>23</v>
      </c>
      <c r="R47" s="76" t="s">
        <v>156</v>
      </c>
      <c r="S47">
        <v>1</v>
      </c>
    </row>
    <row r="48" spans="1:19" x14ac:dyDescent="0.25">
      <c r="A48" t="s">
        <v>108</v>
      </c>
      <c r="C48" t="s">
        <v>15</v>
      </c>
      <c r="D48" t="s">
        <v>29</v>
      </c>
      <c r="E48" t="s">
        <v>23</v>
      </c>
      <c r="F48" t="s">
        <v>18</v>
      </c>
      <c r="G48" t="s">
        <v>24</v>
      </c>
      <c r="H48" s="75" t="s">
        <v>18</v>
      </c>
      <c r="L48" s="76" t="s">
        <v>108</v>
      </c>
      <c r="M48" s="76" t="s">
        <v>116</v>
      </c>
      <c r="N48" s="76" t="s">
        <v>23</v>
      </c>
      <c r="O48" s="76" t="s">
        <v>24</v>
      </c>
      <c r="R48" s="76" t="s">
        <v>150</v>
      </c>
      <c r="S48">
        <v>1</v>
      </c>
    </row>
    <row r="49" spans="1:19" x14ac:dyDescent="0.25">
      <c r="A49" t="s">
        <v>106</v>
      </c>
      <c r="C49" t="s">
        <v>15</v>
      </c>
      <c r="D49" t="s">
        <v>21</v>
      </c>
      <c r="E49" t="s">
        <v>23</v>
      </c>
      <c r="F49" t="s">
        <v>22</v>
      </c>
      <c r="G49" t="s">
        <v>18</v>
      </c>
      <c r="H49" s="75" t="s">
        <v>18</v>
      </c>
      <c r="L49" s="76" t="s">
        <v>106</v>
      </c>
      <c r="M49" s="76" t="s">
        <v>122</v>
      </c>
      <c r="N49" s="76" t="s">
        <v>23</v>
      </c>
      <c r="O49" s="76" t="s">
        <v>22</v>
      </c>
      <c r="R49" s="76" t="s">
        <v>151</v>
      </c>
      <c r="S49">
        <v>1</v>
      </c>
    </row>
    <row r="50" spans="1:19" x14ac:dyDescent="0.25">
      <c r="A50" t="s">
        <v>109</v>
      </c>
      <c r="C50" t="s">
        <v>15</v>
      </c>
      <c r="D50" t="s">
        <v>16</v>
      </c>
      <c r="E50" t="s">
        <v>36</v>
      </c>
      <c r="F50" t="s">
        <v>19</v>
      </c>
      <c r="G50" t="s">
        <v>17</v>
      </c>
      <c r="H50" s="75" t="s">
        <v>19</v>
      </c>
      <c r="L50" s="76" t="s">
        <v>109</v>
      </c>
      <c r="M50" s="76" t="s">
        <v>134</v>
      </c>
      <c r="N50" s="76" t="s">
        <v>36</v>
      </c>
      <c r="O50" s="76" t="s">
        <v>17</v>
      </c>
      <c r="R50" s="76" t="s">
        <v>142</v>
      </c>
      <c r="S50">
        <v>1</v>
      </c>
    </row>
    <row r="51" spans="1:19" x14ac:dyDescent="0.25">
      <c r="A51" t="s">
        <v>108</v>
      </c>
      <c r="C51" t="s">
        <v>15</v>
      </c>
      <c r="D51" t="s">
        <v>29</v>
      </c>
      <c r="E51" t="s">
        <v>23</v>
      </c>
      <c r="F51" t="s">
        <v>24</v>
      </c>
      <c r="G51" t="s">
        <v>22</v>
      </c>
      <c r="H51" s="75" t="s">
        <v>23</v>
      </c>
      <c r="L51" s="76" t="s">
        <v>108</v>
      </c>
      <c r="M51" s="76" t="s">
        <v>124</v>
      </c>
      <c r="N51" s="76" t="s">
        <v>24</v>
      </c>
      <c r="O51" s="76" t="s">
        <v>22</v>
      </c>
      <c r="R51" s="76" t="s">
        <v>114</v>
      </c>
      <c r="S51">
        <v>1</v>
      </c>
    </row>
    <row r="52" spans="1:19" x14ac:dyDescent="0.25">
      <c r="A52" t="s">
        <v>109</v>
      </c>
      <c r="C52" t="s">
        <v>15</v>
      </c>
      <c r="D52" t="s">
        <v>29</v>
      </c>
      <c r="E52" t="s">
        <v>17</v>
      </c>
      <c r="F52" t="s">
        <v>23</v>
      </c>
      <c r="G52" t="s">
        <v>36</v>
      </c>
      <c r="H52" s="75" t="s">
        <v>36</v>
      </c>
      <c r="L52" s="76" t="s">
        <v>109</v>
      </c>
      <c r="M52" s="76" t="s">
        <v>135</v>
      </c>
      <c r="N52" s="76" t="s">
        <v>17</v>
      </c>
      <c r="O52" s="76" t="s">
        <v>23</v>
      </c>
      <c r="R52" s="76" t="s">
        <v>154</v>
      </c>
      <c r="S52">
        <v>1</v>
      </c>
    </row>
    <row r="53" spans="1:19" x14ac:dyDescent="0.25">
      <c r="A53" t="s">
        <v>101</v>
      </c>
      <c r="C53" t="s">
        <v>15</v>
      </c>
      <c r="D53" t="s">
        <v>29</v>
      </c>
      <c r="E53" t="s">
        <v>23</v>
      </c>
      <c r="F53" t="s">
        <v>22</v>
      </c>
      <c r="G53" t="s">
        <v>24</v>
      </c>
      <c r="H53" s="75" t="s">
        <v>24</v>
      </c>
      <c r="L53" s="76" t="s">
        <v>101</v>
      </c>
      <c r="M53" s="76" t="s">
        <v>122</v>
      </c>
      <c r="N53" s="76" t="s">
        <v>23</v>
      </c>
      <c r="O53" s="76" t="s">
        <v>22</v>
      </c>
      <c r="R53" s="76" t="s">
        <v>155</v>
      </c>
      <c r="S53">
        <v>1</v>
      </c>
    </row>
    <row r="54" spans="1:19" x14ac:dyDescent="0.25">
      <c r="A54" t="s">
        <v>104</v>
      </c>
      <c r="C54" t="s">
        <v>15</v>
      </c>
      <c r="D54" t="s">
        <v>21</v>
      </c>
      <c r="E54" t="s">
        <v>31</v>
      </c>
      <c r="F54" t="s">
        <v>24</v>
      </c>
      <c r="G54" t="s">
        <v>17</v>
      </c>
      <c r="H54" s="75" t="s">
        <v>24</v>
      </c>
      <c r="L54" s="76" t="s">
        <v>104</v>
      </c>
      <c r="M54" s="76" t="s">
        <v>128</v>
      </c>
      <c r="N54" s="76" t="s">
        <v>31</v>
      </c>
      <c r="O54" s="76" t="s">
        <v>17</v>
      </c>
      <c r="R54" s="76" t="s">
        <v>152</v>
      </c>
      <c r="S54">
        <v>1</v>
      </c>
    </row>
    <row r="55" spans="1:19" x14ac:dyDescent="0.25">
      <c r="A55" t="s">
        <v>105</v>
      </c>
      <c r="C55" t="s">
        <v>15</v>
      </c>
      <c r="D55" t="s">
        <v>33</v>
      </c>
      <c r="E55" t="s">
        <v>23</v>
      </c>
      <c r="F55" t="s">
        <v>17</v>
      </c>
      <c r="G55" t="s">
        <v>18</v>
      </c>
      <c r="H55" s="75" t="s">
        <v>23</v>
      </c>
      <c r="L55" s="76" t="s">
        <v>105</v>
      </c>
      <c r="M55" s="76" t="s">
        <v>111</v>
      </c>
      <c r="N55" s="76" t="s">
        <v>17</v>
      </c>
      <c r="O55" s="76" t="s">
        <v>18</v>
      </c>
      <c r="R55" s="76" t="s">
        <v>153</v>
      </c>
      <c r="S55">
        <v>1</v>
      </c>
    </row>
    <row r="56" spans="1:19" x14ac:dyDescent="0.25">
      <c r="A56" t="s">
        <v>105</v>
      </c>
      <c r="C56" t="s">
        <v>15</v>
      </c>
      <c r="D56" t="s">
        <v>29</v>
      </c>
      <c r="E56" t="s">
        <v>23</v>
      </c>
      <c r="F56" t="s">
        <v>22</v>
      </c>
      <c r="G56" t="s">
        <v>24</v>
      </c>
      <c r="H56" s="75" t="s">
        <v>24</v>
      </c>
      <c r="L56" s="76" t="s">
        <v>105</v>
      </c>
      <c r="M56" s="76" t="s">
        <v>122</v>
      </c>
      <c r="N56" s="76" t="s">
        <v>23</v>
      </c>
      <c r="O56" s="76" t="s">
        <v>22</v>
      </c>
    </row>
    <row r="57" spans="1:19" x14ac:dyDescent="0.25">
      <c r="A57" t="s">
        <v>110</v>
      </c>
      <c r="C57" t="s">
        <v>15</v>
      </c>
      <c r="D57" t="s">
        <v>29</v>
      </c>
      <c r="E57" t="s">
        <v>23</v>
      </c>
      <c r="F57" t="s">
        <v>18</v>
      </c>
      <c r="G57" t="s">
        <v>17</v>
      </c>
      <c r="H57" s="75" t="s">
        <v>17</v>
      </c>
      <c r="L57" s="76" t="s">
        <v>110</v>
      </c>
      <c r="M57" s="76" t="s">
        <v>118</v>
      </c>
      <c r="N57" s="76" t="s">
        <v>23</v>
      </c>
      <c r="O57" s="76" t="s">
        <v>18</v>
      </c>
    </row>
    <row r="58" spans="1:19" x14ac:dyDescent="0.25">
      <c r="A58" t="s">
        <v>110</v>
      </c>
      <c r="C58" t="s">
        <v>15</v>
      </c>
      <c r="D58" t="s">
        <v>29</v>
      </c>
      <c r="E58" t="s">
        <v>17</v>
      </c>
      <c r="F58" t="s">
        <v>18</v>
      </c>
      <c r="G58" t="s">
        <v>23</v>
      </c>
      <c r="H58" s="75" t="s">
        <v>23</v>
      </c>
      <c r="L58" s="76" t="s">
        <v>110</v>
      </c>
      <c r="M58" s="76" t="s">
        <v>111</v>
      </c>
      <c r="N58" s="76" t="s">
        <v>17</v>
      </c>
      <c r="O58" s="76" t="s">
        <v>18</v>
      </c>
    </row>
    <row r="59" spans="1:19" x14ac:dyDescent="0.25">
      <c r="A59" t="s">
        <v>100</v>
      </c>
      <c r="C59" t="s">
        <v>15</v>
      </c>
      <c r="D59" t="s">
        <v>21</v>
      </c>
      <c r="E59" t="s">
        <v>23</v>
      </c>
      <c r="F59" t="s">
        <v>24</v>
      </c>
      <c r="G59" t="s">
        <v>18</v>
      </c>
      <c r="H59" s="75" t="s">
        <v>23</v>
      </c>
      <c r="L59" s="76" t="s">
        <v>100</v>
      </c>
      <c r="M59" s="76" t="s">
        <v>136</v>
      </c>
      <c r="N59" s="76" t="s">
        <v>24</v>
      </c>
      <c r="O59" s="76" t="s">
        <v>18</v>
      </c>
    </row>
    <row r="60" spans="1:19" x14ac:dyDescent="0.25">
      <c r="A60" t="s">
        <v>102</v>
      </c>
      <c r="C60" t="s">
        <v>15</v>
      </c>
      <c r="D60" t="s">
        <v>16</v>
      </c>
      <c r="E60" t="s">
        <v>23</v>
      </c>
      <c r="F60" t="s">
        <v>24</v>
      </c>
      <c r="G60" t="s">
        <v>22</v>
      </c>
      <c r="H60" s="75" t="s">
        <v>22</v>
      </c>
      <c r="L60" s="76" t="s">
        <v>102</v>
      </c>
      <c r="M60" s="76" t="s">
        <v>116</v>
      </c>
      <c r="N60" s="76" t="s">
        <v>23</v>
      </c>
      <c r="O60" s="76" t="s">
        <v>24</v>
      </c>
    </row>
    <row r="61" spans="1:19" x14ac:dyDescent="0.25">
      <c r="A61" t="s">
        <v>110</v>
      </c>
      <c r="C61" t="s">
        <v>15</v>
      </c>
      <c r="D61" t="s">
        <v>29</v>
      </c>
      <c r="E61" t="s">
        <v>23</v>
      </c>
      <c r="F61" t="s">
        <v>22</v>
      </c>
      <c r="G61" t="s">
        <v>24</v>
      </c>
      <c r="H61" s="75" t="s">
        <v>24</v>
      </c>
      <c r="L61" s="76" t="s">
        <v>110</v>
      </c>
      <c r="M61" s="76" t="s">
        <v>122</v>
      </c>
      <c r="N61" s="76" t="s">
        <v>23</v>
      </c>
      <c r="O61" s="76" t="s">
        <v>22</v>
      </c>
    </row>
    <row r="62" spans="1:19" x14ac:dyDescent="0.25">
      <c r="A62" t="s">
        <v>103</v>
      </c>
      <c r="C62" t="s">
        <v>15</v>
      </c>
      <c r="D62" t="s">
        <v>29</v>
      </c>
      <c r="E62" t="s">
        <v>30</v>
      </c>
      <c r="F62" t="s">
        <v>31</v>
      </c>
      <c r="G62" t="s">
        <v>17</v>
      </c>
      <c r="H62" s="75" t="s">
        <v>31</v>
      </c>
      <c r="L62" s="76" t="s">
        <v>103</v>
      </c>
      <c r="M62" s="76" t="s">
        <v>137</v>
      </c>
      <c r="N62" s="76" t="s">
        <v>30</v>
      </c>
      <c r="O62" s="76" t="s">
        <v>17</v>
      </c>
    </row>
    <row r="63" spans="1:19" x14ac:dyDescent="0.25">
      <c r="A63" t="s">
        <v>108</v>
      </c>
      <c r="C63" t="s">
        <v>15</v>
      </c>
      <c r="D63" t="s">
        <v>29</v>
      </c>
      <c r="E63" t="s">
        <v>23</v>
      </c>
      <c r="F63" t="s">
        <v>18</v>
      </c>
      <c r="G63" t="s">
        <v>24</v>
      </c>
      <c r="H63" s="75" t="s">
        <v>23</v>
      </c>
      <c r="L63" s="76" t="s">
        <v>108</v>
      </c>
      <c r="M63" s="76" t="s">
        <v>138</v>
      </c>
      <c r="N63" s="76" t="s">
        <v>18</v>
      </c>
      <c r="O63" s="76" t="s">
        <v>24</v>
      </c>
    </row>
    <row r="64" spans="1:19" x14ac:dyDescent="0.25">
      <c r="A64" t="s">
        <v>102</v>
      </c>
      <c r="C64" t="s">
        <v>15</v>
      </c>
      <c r="D64" t="s">
        <v>29</v>
      </c>
      <c r="E64" t="s">
        <v>18</v>
      </c>
      <c r="F64" t="s">
        <v>19</v>
      </c>
      <c r="G64" t="s">
        <v>23</v>
      </c>
      <c r="H64" s="75" t="s">
        <v>23</v>
      </c>
      <c r="L64" s="76" t="s">
        <v>102</v>
      </c>
      <c r="M64" s="76" t="s">
        <v>129</v>
      </c>
      <c r="N64" s="76" t="s">
        <v>18</v>
      </c>
      <c r="O64" s="76" t="s">
        <v>19</v>
      </c>
    </row>
    <row r="65" spans="1:15" x14ac:dyDescent="0.25">
      <c r="A65" t="s">
        <v>106</v>
      </c>
      <c r="C65" t="s">
        <v>15</v>
      </c>
      <c r="D65" t="s">
        <v>29</v>
      </c>
      <c r="E65" t="s">
        <v>23</v>
      </c>
      <c r="F65" t="s">
        <v>18</v>
      </c>
      <c r="G65" t="s">
        <v>17</v>
      </c>
      <c r="H65" s="75" t="s">
        <v>17</v>
      </c>
      <c r="L65" s="76" t="s">
        <v>106</v>
      </c>
      <c r="M65" s="76" t="s">
        <v>118</v>
      </c>
      <c r="N65" s="76" t="s">
        <v>23</v>
      </c>
      <c r="O65" s="76" t="s">
        <v>18</v>
      </c>
    </row>
    <row r="66" spans="1:15" x14ac:dyDescent="0.25">
      <c r="A66" t="s">
        <v>104</v>
      </c>
      <c r="C66" t="s">
        <v>15</v>
      </c>
      <c r="D66" t="s">
        <v>29</v>
      </c>
      <c r="E66" t="s">
        <v>17</v>
      </c>
      <c r="F66" t="s">
        <v>31</v>
      </c>
      <c r="G66" t="s">
        <v>19</v>
      </c>
      <c r="H66" s="75" t="s">
        <v>19</v>
      </c>
      <c r="L66" s="76" t="s">
        <v>104</v>
      </c>
      <c r="M66" s="76" t="s">
        <v>139</v>
      </c>
      <c r="N66" s="76" t="s">
        <v>17</v>
      </c>
      <c r="O66" s="76" t="s">
        <v>31</v>
      </c>
    </row>
    <row r="67" spans="1:15" x14ac:dyDescent="0.25">
      <c r="A67" t="s">
        <v>106</v>
      </c>
      <c r="C67" t="s">
        <v>15</v>
      </c>
      <c r="D67" t="s">
        <v>21</v>
      </c>
      <c r="E67" t="s">
        <v>18</v>
      </c>
      <c r="F67" t="s">
        <v>23</v>
      </c>
      <c r="G67" t="s">
        <v>17</v>
      </c>
      <c r="H67" s="75" t="s">
        <v>23</v>
      </c>
      <c r="L67" s="76" t="s">
        <v>106</v>
      </c>
      <c r="M67" s="76" t="s">
        <v>120</v>
      </c>
      <c r="N67" s="76" t="s">
        <v>18</v>
      </c>
      <c r="O67" s="76" t="s">
        <v>17</v>
      </c>
    </row>
    <row r="68" spans="1:15" x14ac:dyDescent="0.25">
      <c r="A68" t="s">
        <v>105</v>
      </c>
      <c r="C68" t="s">
        <v>15</v>
      </c>
      <c r="D68" t="s">
        <v>33</v>
      </c>
      <c r="E68" t="s">
        <v>22</v>
      </c>
      <c r="F68" t="s">
        <v>24</v>
      </c>
      <c r="G68" t="s">
        <v>18</v>
      </c>
      <c r="H68" s="75" t="s">
        <v>22</v>
      </c>
      <c r="L68" s="76" t="s">
        <v>105</v>
      </c>
      <c r="M68" s="76" t="s">
        <v>136</v>
      </c>
      <c r="N68" s="76" t="s">
        <v>24</v>
      </c>
      <c r="O68" s="76" t="s">
        <v>18</v>
      </c>
    </row>
    <row r="69" spans="1:15" x14ac:dyDescent="0.25">
      <c r="A69" t="s">
        <v>108</v>
      </c>
      <c r="C69" t="s">
        <v>15</v>
      </c>
      <c r="D69" t="s">
        <v>33</v>
      </c>
      <c r="E69" t="s">
        <v>23</v>
      </c>
      <c r="F69" t="s">
        <v>22</v>
      </c>
      <c r="G69" t="s">
        <v>24</v>
      </c>
      <c r="H69" s="75" t="s">
        <v>23</v>
      </c>
      <c r="L69" s="76" t="s">
        <v>108</v>
      </c>
      <c r="M69" s="76" t="s">
        <v>117</v>
      </c>
      <c r="N69" s="76" t="s">
        <v>22</v>
      </c>
      <c r="O69" s="76" t="s">
        <v>24</v>
      </c>
    </row>
    <row r="70" spans="1:15" x14ac:dyDescent="0.25">
      <c r="A70" t="s">
        <v>107</v>
      </c>
      <c r="C70" t="s">
        <v>15</v>
      </c>
      <c r="D70" t="s">
        <v>16</v>
      </c>
      <c r="E70" t="s">
        <v>19</v>
      </c>
      <c r="F70" t="s">
        <v>31</v>
      </c>
      <c r="G70" t="s">
        <v>18</v>
      </c>
      <c r="H70" s="75" t="s">
        <v>19</v>
      </c>
      <c r="L70" s="76" t="s">
        <v>107</v>
      </c>
      <c r="M70" s="76" t="s">
        <v>140</v>
      </c>
      <c r="N70" s="76" t="s">
        <v>31</v>
      </c>
      <c r="O70" s="76" t="s">
        <v>18</v>
      </c>
    </row>
    <row r="71" spans="1:15" x14ac:dyDescent="0.25">
      <c r="A71" t="s">
        <v>100</v>
      </c>
      <c r="C71" t="s">
        <v>15</v>
      </c>
      <c r="D71" t="s">
        <v>29</v>
      </c>
      <c r="E71" t="s">
        <v>18</v>
      </c>
      <c r="F71" t="s">
        <v>17</v>
      </c>
      <c r="G71" t="s">
        <v>19</v>
      </c>
      <c r="H71" s="75" t="s">
        <v>19</v>
      </c>
      <c r="L71" s="76" t="s">
        <v>100</v>
      </c>
      <c r="M71" s="76" t="s">
        <v>120</v>
      </c>
      <c r="N71" s="76" t="s">
        <v>18</v>
      </c>
      <c r="O71" s="76" t="s">
        <v>17</v>
      </c>
    </row>
    <row r="72" spans="1:15" x14ac:dyDescent="0.25">
      <c r="A72" t="s">
        <v>106</v>
      </c>
      <c r="C72" t="s">
        <v>15</v>
      </c>
      <c r="D72" t="s">
        <v>29</v>
      </c>
      <c r="E72" t="s">
        <v>23</v>
      </c>
      <c r="F72" t="s">
        <v>18</v>
      </c>
      <c r="G72" t="s">
        <v>24</v>
      </c>
      <c r="H72" s="75" t="s">
        <v>24</v>
      </c>
      <c r="L72" s="76" t="s">
        <v>106</v>
      </c>
      <c r="M72" s="76" t="s">
        <v>118</v>
      </c>
      <c r="N72" s="76" t="s">
        <v>23</v>
      </c>
      <c r="O72" s="76" t="s">
        <v>18</v>
      </c>
    </row>
    <row r="73" spans="1:15" x14ac:dyDescent="0.25">
      <c r="A73" t="s">
        <v>104</v>
      </c>
      <c r="C73" t="s">
        <v>15</v>
      </c>
      <c r="D73" t="s">
        <v>33</v>
      </c>
      <c r="E73" t="s">
        <v>31</v>
      </c>
      <c r="F73" t="s">
        <v>18</v>
      </c>
      <c r="G73" t="s">
        <v>19</v>
      </c>
      <c r="H73" s="75" t="s">
        <v>19</v>
      </c>
      <c r="L73" s="76" t="s">
        <v>104</v>
      </c>
      <c r="M73" s="76" t="s">
        <v>140</v>
      </c>
      <c r="N73" s="76" t="s">
        <v>31</v>
      </c>
      <c r="O73" s="76" t="s">
        <v>18</v>
      </c>
    </row>
    <row r="74" spans="1:15" x14ac:dyDescent="0.25">
      <c r="A74" t="s">
        <v>102</v>
      </c>
      <c r="C74" t="s">
        <v>15</v>
      </c>
      <c r="D74" t="s">
        <v>16</v>
      </c>
      <c r="E74" t="s">
        <v>17</v>
      </c>
      <c r="F74" t="s">
        <v>18</v>
      </c>
      <c r="G74" t="s">
        <v>23</v>
      </c>
      <c r="H74" s="75" t="s">
        <v>23</v>
      </c>
      <c r="L74" s="76" t="s">
        <v>102</v>
      </c>
      <c r="M74" s="76" t="s">
        <v>111</v>
      </c>
      <c r="N74" s="76" t="s">
        <v>17</v>
      </c>
      <c r="O74" s="76" t="s">
        <v>18</v>
      </c>
    </row>
    <row r="75" spans="1:15" x14ac:dyDescent="0.25">
      <c r="A75" t="s">
        <v>107</v>
      </c>
      <c r="C75" t="s">
        <v>15</v>
      </c>
      <c r="D75" t="s">
        <v>29</v>
      </c>
      <c r="E75" t="s">
        <v>19</v>
      </c>
      <c r="F75" t="s">
        <v>31</v>
      </c>
      <c r="G75" t="s">
        <v>18</v>
      </c>
      <c r="H75" s="75" t="s">
        <v>18</v>
      </c>
      <c r="L75" s="76" t="s">
        <v>107</v>
      </c>
      <c r="M75" s="76" t="s">
        <v>141</v>
      </c>
      <c r="N75" s="76" t="s">
        <v>19</v>
      </c>
      <c r="O75" s="76" t="s">
        <v>31</v>
      </c>
    </row>
    <row r="76" spans="1:15" x14ac:dyDescent="0.25">
      <c r="A76" t="s">
        <v>103</v>
      </c>
      <c r="C76" t="s">
        <v>15</v>
      </c>
      <c r="D76" t="s">
        <v>29</v>
      </c>
      <c r="E76" t="s">
        <v>23</v>
      </c>
      <c r="F76" t="s">
        <v>30</v>
      </c>
      <c r="G76" t="s">
        <v>22</v>
      </c>
      <c r="H76" s="75" t="s">
        <v>22</v>
      </c>
      <c r="L76" s="76" t="s">
        <v>103</v>
      </c>
      <c r="M76" s="76" t="s">
        <v>142</v>
      </c>
      <c r="N76" s="76" t="s">
        <v>23</v>
      </c>
      <c r="O76" s="76" t="s">
        <v>30</v>
      </c>
    </row>
    <row r="77" spans="1:15" x14ac:dyDescent="0.25">
      <c r="A77" t="s">
        <v>107</v>
      </c>
      <c r="C77" t="s">
        <v>15</v>
      </c>
      <c r="D77" t="s">
        <v>33</v>
      </c>
      <c r="E77" t="s">
        <v>17</v>
      </c>
      <c r="F77" t="s">
        <v>31</v>
      </c>
      <c r="G77" t="s">
        <v>19</v>
      </c>
      <c r="H77" s="75" t="s">
        <v>17</v>
      </c>
      <c r="L77" s="76" t="s">
        <v>107</v>
      </c>
      <c r="M77" s="76" t="s">
        <v>143</v>
      </c>
      <c r="N77" s="76" t="s">
        <v>31</v>
      </c>
      <c r="O77" s="76" t="s">
        <v>19</v>
      </c>
    </row>
    <row r="78" spans="1:15" x14ac:dyDescent="0.25">
      <c r="A78" t="s">
        <v>103</v>
      </c>
      <c r="C78" t="s">
        <v>15</v>
      </c>
      <c r="D78" t="s">
        <v>29</v>
      </c>
      <c r="E78" t="s">
        <v>30</v>
      </c>
      <c r="F78" t="s">
        <v>17</v>
      </c>
      <c r="G78" t="s">
        <v>23</v>
      </c>
      <c r="H78" s="75" t="s">
        <v>23</v>
      </c>
      <c r="L78" s="76" t="s">
        <v>103</v>
      </c>
      <c r="M78" s="76" t="s">
        <v>137</v>
      </c>
      <c r="N78" s="76" t="s">
        <v>30</v>
      </c>
      <c r="O78" s="76" t="s">
        <v>17</v>
      </c>
    </row>
    <row r="79" spans="1:15" x14ac:dyDescent="0.25">
      <c r="A79" t="s">
        <v>104</v>
      </c>
      <c r="C79" t="s">
        <v>15</v>
      </c>
      <c r="D79" t="s">
        <v>33</v>
      </c>
      <c r="E79" t="s">
        <v>23</v>
      </c>
      <c r="F79" t="s">
        <v>22</v>
      </c>
      <c r="G79" t="s">
        <v>24</v>
      </c>
      <c r="H79" s="75" t="s">
        <v>23</v>
      </c>
      <c r="L79" s="76" t="s">
        <v>104</v>
      </c>
      <c r="M79" s="76" t="s">
        <v>117</v>
      </c>
      <c r="N79" s="76" t="s">
        <v>22</v>
      </c>
      <c r="O79" s="76" t="s">
        <v>24</v>
      </c>
    </row>
    <row r="80" spans="1:15" x14ac:dyDescent="0.25">
      <c r="A80" t="s">
        <v>101</v>
      </c>
      <c r="C80" t="s">
        <v>15</v>
      </c>
      <c r="D80" t="s">
        <v>29</v>
      </c>
      <c r="E80" t="s">
        <v>23</v>
      </c>
      <c r="F80" t="s">
        <v>22</v>
      </c>
      <c r="G80" t="s">
        <v>24</v>
      </c>
      <c r="H80" s="75" t="s">
        <v>24</v>
      </c>
      <c r="L80" s="76" t="s">
        <v>101</v>
      </c>
      <c r="M80" s="76" t="s">
        <v>122</v>
      </c>
      <c r="N80" s="76" t="s">
        <v>23</v>
      </c>
      <c r="O80" s="76" t="s">
        <v>22</v>
      </c>
    </row>
    <row r="81" spans="1:15" x14ac:dyDescent="0.25">
      <c r="A81" t="s">
        <v>107</v>
      </c>
      <c r="C81" t="s">
        <v>15</v>
      </c>
      <c r="D81" t="s">
        <v>29</v>
      </c>
      <c r="E81" t="s">
        <v>31</v>
      </c>
      <c r="F81" t="s">
        <v>19</v>
      </c>
      <c r="G81" t="s">
        <v>18</v>
      </c>
      <c r="H81" s="75" t="s">
        <v>19</v>
      </c>
      <c r="L81" s="76" t="s">
        <v>107</v>
      </c>
      <c r="M81" s="76" t="s">
        <v>140</v>
      </c>
      <c r="N81" s="76" t="s">
        <v>31</v>
      </c>
      <c r="O81" s="76" t="s">
        <v>18</v>
      </c>
    </row>
    <row r="82" spans="1:15" x14ac:dyDescent="0.25">
      <c r="A82" t="s">
        <v>102</v>
      </c>
      <c r="C82" t="s">
        <v>15</v>
      </c>
      <c r="D82" t="s">
        <v>29</v>
      </c>
      <c r="E82" t="s">
        <v>17</v>
      </c>
      <c r="F82" t="s">
        <v>18</v>
      </c>
      <c r="G82" t="s">
        <v>24</v>
      </c>
      <c r="H82" s="75" t="s">
        <v>24</v>
      </c>
      <c r="L82" s="76" t="s">
        <v>102</v>
      </c>
      <c r="M82" s="76" t="s">
        <v>111</v>
      </c>
      <c r="N82" s="76" t="s">
        <v>17</v>
      </c>
      <c r="O82" s="76" t="s">
        <v>18</v>
      </c>
    </row>
    <row r="83" spans="1:15" x14ac:dyDescent="0.25">
      <c r="A83" t="s">
        <v>101</v>
      </c>
      <c r="C83" t="s">
        <v>15</v>
      </c>
      <c r="D83" t="s">
        <v>33</v>
      </c>
      <c r="E83" t="s">
        <v>22</v>
      </c>
      <c r="F83" t="s">
        <v>24</v>
      </c>
      <c r="G83" t="s">
        <v>23</v>
      </c>
      <c r="H83" s="75" t="s">
        <v>22</v>
      </c>
      <c r="L83" s="76" t="s">
        <v>101</v>
      </c>
      <c r="M83" s="76" t="s">
        <v>130</v>
      </c>
      <c r="N83" s="76" t="s">
        <v>24</v>
      </c>
      <c r="O83" s="76" t="s">
        <v>23</v>
      </c>
    </row>
    <row r="84" spans="1:15" x14ac:dyDescent="0.25">
      <c r="A84" t="s">
        <v>109</v>
      </c>
      <c r="C84" t="s">
        <v>15</v>
      </c>
      <c r="D84" t="s">
        <v>29</v>
      </c>
      <c r="E84" t="s">
        <v>36</v>
      </c>
      <c r="F84" t="s">
        <v>17</v>
      </c>
      <c r="G84" t="s">
        <v>18</v>
      </c>
      <c r="H84" s="75" t="s">
        <v>17</v>
      </c>
      <c r="L84" s="76" t="s">
        <v>109</v>
      </c>
      <c r="M84" s="76" t="s">
        <v>144</v>
      </c>
      <c r="N84" s="76" t="s">
        <v>36</v>
      </c>
      <c r="O84" s="76" t="s">
        <v>18</v>
      </c>
    </row>
    <row r="85" spans="1:15" x14ac:dyDescent="0.25">
      <c r="A85" t="s">
        <v>106</v>
      </c>
      <c r="C85" t="s">
        <v>15</v>
      </c>
      <c r="D85" t="s">
        <v>21</v>
      </c>
      <c r="E85" t="s">
        <v>17</v>
      </c>
      <c r="F85" t="s">
        <v>23</v>
      </c>
      <c r="G85" t="s">
        <v>18</v>
      </c>
      <c r="H85" s="75" t="s">
        <v>23</v>
      </c>
      <c r="L85" s="76" t="s">
        <v>106</v>
      </c>
      <c r="M85" s="76" t="s">
        <v>111</v>
      </c>
      <c r="N85" s="76" t="s">
        <v>17</v>
      </c>
      <c r="O85" s="76" t="s">
        <v>18</v>
      </c>
    </row>
    <row r="86" spans="1:15" x14ac:dyDescent="0.25">
      <c r="A86" t="s">
        <v>104</v>
      </c>
      <c r="C86" t="s">
        <v>15</v>
      </c>
      <c r="D86" t="s">
        <v>33</v>
      </c>
      <c r="E86" t="s">
        <v>23</v>
      </c>
      <c r="F86" t="s">
        <v>31</v>
      </c>
      <c r="G86" t="s">
        <v>18</v>
      </c>
      <c r="H86" s="75" t="s">
        <v>31</v>
      </c>
      <c r="L86" s="76" t="s">
        <v>104</v>
      </c>
      <c r="M86" s="76" t="s">
        <v>118</v>
      </c>
      <c r="N86" s="76" t="s">
        <v>23</v>
      </c>
      <c r="O86" s="76" t="s">
        <v>18</v>
      </c>
    </row>
    <row r="87" spans="1:15" x14ac:dyDescent="0.25">
      <c r="A87" t="s">
        <v>106</v>
      </c>
      <c r="C87" t="s">
        <v>15</v>
      </c>
      <c r="D87" t="s">
        <v>29</v>
      </c>
      <c r="E87" t="s">
        <v>23</v>
      </c>
      <c r="F87" t="s">
        <v>18</v>
      </c>
      <c r="G87" t="s">
        <v>22</v>
      </c>
      <c r="H87" s="75" t="s">
        <v>22</v>
      </c>
      <c r="L87" s="76" t="s">
        <v>106</v>
      </c>
      <c r="M87" s="76" t="s">
        <v>118</v>
      </c>
      <c r="N87" s="76" t="s">
        <v>23</v>
      </c>
      <c r="O87" s="76" t="s">
        <v>18</v>
      </c>
    </row>
    <row r="88" spans="1:15" x14ac:dyDescent="0.25">
      <c r="A88" t="s">
        <v>109</v>
      </c>
      <c r="C88" t="s">
        <v>15</v>
      </c>
      <c r="D88" t="s">
        <v>16</v>
      </c>
      <c r="E88" t="s">
        <v>36</v>
      </c>
      <c r="F88" t="s">
        <v>22</v>
      </c>
      <c r="G88" t="s">
        <v>23</v>
      </c>
      <c r="H88" s="75" t="s">
        <v>22</v>
      </c>
      <c r="L88" s="76" t="s">
        <v>109</v>
      </c>
      <c r="M88" s="76" t="s">
        <v>133</v>
      </c>
      <c r="N88" s="76" t="s">
        <v>36</v>
      </c>
      <c r="O88" s="76" t="s">
        <v>23</v>
      </c>
    </row>
    <row r="89" spans="1:15" x14ac:dyDescent="0.25">
      <c r="A89" t="s">
        <v>103</v>
      </c>
      <c r="C89" t="s">
        <v>15</v>
      </c>
      <c r="D89" t="s">
        <v>29</v>
      </c>
      <c r="E89" t="s">
        <v>30</v>
      </c>
      <c r="F89" t="s">
        <v>19</v>
      </c>
      <c r="G89" t="s">
        <v>31</v>
      </c>
      <c r="H89" s="75" t="s">
        <v>31</v>
      </c>
      <c r="L89" s="76" t="s">
        <v>103</v>
      </c>
      <c r="M89" s="76" t="s">
        <v>145</v>
      </c>
      <c r="N89" s="76" t="s">
        <v>30</v>
      </c>
      <c r="O89" s="76" t="s">
        <v>19</v>
      </c>
    </row>
    <row r="90" spans="1:15" x14ac:dyDescent="0.25">
      <c r="A90" t="s">
        <v>103</v>
      </c>
      <c r="C90" t="s">
        <v>15</v>
      </c>
      <c r="D90" t="s">
        <v>16</v>
      </c>
      <c r="E90" t="s">
        <v>23</v>
      </c>
      <c r="F90" t="s">
        <v>22</v>
      </c>
      <c r="G90" t="s">
        <v>30</v>
      </c>
      <c r="H90" s="75" t="s">
        <v>30</v>
      </c>
      <c r="L90" s="76" t="s">
        <v>103</v>
      </c>
      <c r="M90" s="76" t="s">
        <v>122</v>
      </c>
      <c r="N90" s="76" t="s">
        <v>23</v>
      </c>
      <c r="O90" s="76" t="s">
        <v>22</v>
      </c>
    </row>
    <row r="91" spans="1:15" x14ac:dyDescent="0.25">
      <c r="A91" t="s">
        <v>104</v>
      </c>
      <c r="C91" t="s">
        <v>15</v>
      </c>
      <c r="D91" t="s">
        <v>33</v>
      </c>
      <c r="E91" t="s">
        <v>23</v>
      </c>
      <c r="F91" t="s">
        <v>18</v>
      </c>
      <c r="G91" t="s">
        <v>22</v>
      </c>
      <c r="H91" s="75" t="s">
        <v>22</v>
      </c>
      <c r="L91" s="76" t="s">
        <v>104</v>
      </c>
      <c r="M91" s="76" t="s">
        <v>118</v>
      </c>
      <c r="N91" s="76" t="s">
        <v>23</v>
      </c>
      <c r="O91" s="76" t="s">
        <v>18</v>
      </c>
    </row>
    <row r="92" spans="1:15" x14ac:dyDescent="0.25">
      <c r="A92" t="s">
        <v>101</v>
      </c>
      <c r="C92" t="s">
        <v>15</v>
      </c>
      <c r="D92" t="s">
        <v>21</v>
      </c>
      <c r="E92" t="s">
        <v>23</v>
      </c>
      <c r="F92" t="s">
        <v>24</v>
      </c>
      <c r="G92" t="s">
        <v>22</v>
      </c>
      <c r="H92" s="75" t="s">
        <v>23</v>
      </c>
      <c r="L92" s="76" t="s">
        <v>101</v>
      </c>
      <c r="M92" s="76" t="s">
        <v>124</v>
      </c>
      <c r="N92" s="76" t="s">
        <v>24</v>
      </c>
      <c r="O92" s="76" t="s">
        <v>22</v>
      </c>
    </row>
    <row r="93" spans="1:15" x14ac:dyDescent="0.25">
      <c r="A93" t="s">
        <v>108</v>
      </c>
      <c r="C93" t="s">
        <v>15</v>
      </c>
      <c r="D93" t="s">
        <v>29</v>
      </c>
      <c r="E93" t="s">
        <v>18</v>
      </c>
      <c r="F93" t="s">
        <v>23</v>
      </c>
      <c r="G93" t="s">
        <v>24</v>
      </c>
      <c r="H93" s="75" t="s">
        <v>24</v>
      </c>
      <c r="L93" s="76" t="s">
        <v>108</v>
      </c>
      <c r="M93" s="76" t="s">
        <v>121</v>
      </c>
      <c r="N93" s="76" t="s">
        <v>18</v>
      </c>
      <c r="O93" s="76" t="s">
        <v>23</v>
      </c>
    </row>
    <row r="94" spans="1:15" x14ac:dyDescent="0.25">
      <c r="A94" t="s">
        <v>106</v>
      </c>
      <c r="C94" t="s">
        <v>15</v>
      </c>
      <c r="D94" t="s">
        <v>21</v>
      </c>
      <c r="E94" t="s">
        <v>17</v>
      </c>
      <c r="F94" t="s">
        <v>23</v>
      </c>
      <c r="G94" t="s">
        <v>18</v>
      </c>
      <c r="H94" s="75" t="s">
        <v>17</v>
      </c>
      <c r="L94" s="76" t="s">
        <v>106</v>
      </c>
      <c r="M94" s="76" t="s">
        <v>118</v>
      </c>
      <c r="N94" s="76" t="s">
        <v>23</v>
      </c>
      <c r="O94" s="76" t="s">
        <v>18</v>
      </c>
    </row>
    <row r="95" spans="1:15" x14ac:dyDescent="0.25">
      <c r="A95" t="s">
        <v>103</v>
      </c>
      <c r="C95" t="s">
        <v>15</v>
      </c>
      <c r="D95" t="s">
        <v>16</v>
      </c>
      <c r="E95" t="s">
        <v>17</v>
      </c>
      <c r="F95" t="s">
        <v>18</v>
      </c>
      <c r="G95" t="s">
        <v>23</v>
      </c>
      <c r="H95" s="75" t="s">
        <v>23</v>
      </c>
      <c r="L95" s="76" t="s">
        <v>103</v>
      </c>
      <c r="M95" s="76" t="s">
        <v>111</v>
      </c>
      <c r="N95" s="76" t="s">
        <v>17</v>
      </c>
      <c r="O95" s="76" t="s">
        <v>18</v>
      </c>
    </row>
    <row r="96" spans="1:15" x14ac:dyDescent="0.25">
      <c r="A96" t="s">
        <v>108</v>
      </c>
      <c r="C96" t="s">
        <v>15</v>
      </c>
      <c r="D96" t="s">
        <v>16</v>
      </c>
      <c r="E96" t="s">
        <v>23</v>
      </c>
      <c r="F96" t="s">
        <v>22</v>
      </c>
      <c r="G96" t="s">
        <v>24</v>
      </c>
      <c r="H96" s="75" t="s">
        <v>24</v>
      </c>
      <c r="L96" s="76" t="s">
        <v>108</v>
      </c>
      <c r="M96" s="76" t="s">
        <v>122</v>
      </c>
      <c r="N96" s="76" t="s">
        <v>23</v>
      </c>
      <c r="O96" s="76" t="s">
        <v>22</v>
      </c>
    </row>
    <row r="97" spans="1:15" x14ac:dyDescent="0.25">
      <c r="A97" t="s">
        <v>110</v>
      </c>
      <c r="C97" t="s">
        <v>15</v>
      </c>
      <c r="D97" t="s">
        <v>29</v>
      </c>
      <c r="E97" t="s">
        <v>23</v>
      </c>
      <c r="F97" t="s">
        <v>18</v>
      </c>
      <c r="G97" t="s">
        <v>17</v>
      </c>
      <c r="H97" s="75" t="s">
        <v>17</v>
      </c>
      <c r="L97" s="76" t="s">
        <v>110</v>
      </c>
      <c r="M97" s="76" t="s">
        <v>118</v>
      </c>
      <c r="N97" s="76" t="s">
        <v>23</v>
      </c>
      <c r="O97" s="76" t="s">
        <v>18</v>
      </c>
    </row>
    <row r="98" spans="1:15" x14ac:dyDescent="0.25">
      <c r="A98" t="s">
        <v>101</v>
      </c>
      <c r="C98" t="s">
        <v>15</v>
      </c>
      <c r="D98" t="s">
        <v>21</v>
      </c>
      <c r="E98" t="s">
        <v>23</v>
      </c>
      <c r="F98" t="s">
        <v>22</v>
      </c>
      <c r="G98" t="s">
        <v>24</v>
      </c>
      <c r="H98" s="75" t="s">
        <v>24</v>
      </c>
      <c r="L98" s="76" t="s">
        <v>101</v>
      </c>
      <c r="M98" s="76" t="s">
        <v>122</v>
      </c>
      <c r="N98" s="76" t="s">
        <v>23</v>
      </c>
      <c r="O98" s="76" t="s">
        <v>22</v>
      </c>
    </row>
    <row r="99" spans="1:15" x14ac:dyDescent="0.25">
      <c r="A99" t="s">
        <v>105</v>
      </c>
      <c r="C99" t="s">
        <v>15</v>
      </c>
      <c r="D99" t="s">
        <v>29</v>
      </c>
      <c r="E99" t="s">
        <v>23</v>
      </c>
      <c r="F99" t="s">
        <v>17</v>
      </c>
      <c r="G99" t="s">
        <v>24</v>
      </c>
      <c r="H99" s="75" t="s">
        <v>24</v>
      </c>
      <c r="L99" s="76" t="s">
        <v>105</v>
      </c>
      <c r="M99" s="76" t="s">
        <v>146</v>
      </c>
      <c r="N99" s="76" t="s">
        <v>23</v>
      </c>
      <c r="O99" s="76" t="s">
        <v>17</v>
      </c>
    </row>
    <row r="100" spans="1:15" x14ac:dyDescent="0.25">
      <c r="A100" t="s">
        <v>110</v>
      </c>
      <c r="C100" t="s">
        <v>15</v>
      </c>
      <c r="D100" t="s">
        <v>29</v>
      </c>
      <c r="E100" t="s">
        <v>24</v>
      </c>
      <c r="F100" t="s">
        <v>22</v>
      </c>
      <c r="G100" t="s">
        <v>23</v>
      </c>
      <c r="H100" s="75" t="s">
        <v>23</v>
      </c>
      <c r="L100" s="76" t="s">
        <v>110</v>
      </c>
      <c r="M100" s="76" t="s">
        <v>124</v>
      </c>
      <c r="N100" s="76" t="s">
        <v>24</v>
      </c>
      <c r="O100" s="76" t="s">
        <v>22</v>
      </c>
    </row>
    <row r="101" spans="1:15" x14ac:dyDescent="0.25">
      <c r="A101" t="s">
        <v>102</v>
      </c>
      <c r="C101" t="s">
        <v>15</v>
      </c>
      <c r="D101" t="s">
        <v>29</v>
      </c>
      <c r="E101" t="s">
        <v>18</v>
      </c>
      <c r="F101" t="s">
        <v>17</v>
      </c>
      <c r="G101" t="s">
        <v>23</v>
      </c>
      <c r="H101" s="75" t="s">
        <v>23</v>
      </c>
      <c r="L101" s="76" t="s">
        <v>102</v>
      </c>
      <c r="M101" s="76" t="s">
        <v>120</v>
      </c>
      <c r="N101" s="76" t="s">
        <v>18</v>
      </c>
      <c r="O101" s="76" t="s">
        <v>17</v>
      </c>
    </row>
    <row r="102" spans="1:15" x14ac:dyDescent="0.25">
      <c r="A102" t="s">
        <v>103</v>
      </c>
      <c r="C102" t="s">
        <v>15</v>
      </c>
      <c r="D102" t="s">
        <v>29</v>
      </c>
      <c r="E102" t="s">
        <v>30</v>
      </c>
      <c r="F102" t="s">
        <v>17</v>
      </c>
      <c r="G102" t="s">
        <v>19</v>
      </c>
      <c r="H102" s="75" t="s">
        <v>17</v>
      </c>
      <c r="L102" s="76" t="s">
        <v>103</v>
      </c>
      <c r="M102" s="76" t="s">
        <v>145</v>
      </c>
      <c r="N102" s="76" t="s">
        <v>30</v>
      </c>
      <c r="O102" s="76" t="s">
        <v>19</v>
      </c>
    </row>
    <row r="103" spans="1:15" x14ac:dyDescent="0.25">
      <c r="A103" t="s">
        <v>101</v>
      </c>
      <c r="C103" t="s">
        <v>15</v>
      </c>
      <c r="D103" t="s">
        <v>21</v>
      </c>
      <c r="E103" t="s">
        <v>23</v>
      </c>
      <c r="F103" t="s">
        <v>22</v>
      </c>
      <c r="G103" t="s">
        <v>24</v>
      </c>
      <c r="H103" s="75" t="s">
        <v>24</v>
      </c>
      <c r="L103" s="76" t="s">
        <v>101</v>
      </c>
      <c r="M103" s="76" t="s">
        <v>122</v>
      </c>
      <c r="N103" s="76" t="s">
        <v>23</v>
      </c>
      <c r="O103" s="76" t="s">
        <v>22</v>
      </c>
    </row>
    <row r="104" spans="1:15" x14ac:dyDescent="0.25">
      <c r="A104" t="s">
        <v>109</v>
      </c>
      <c r="C104" t="s">
        <v>15</v>
      </c>
      <c r="D104" t="s">
        <v>16</v>
      </c>
      <c r="E104" t="s">
        <v>17</v>
      </c>
      <c r="F104" t="s">
        <v>18</v>
      </c>
      <c r="G104" t="s">
        <v>36</v>
      </c>
      <c r="H104" s="75" t="s">
        <v>36</v>
      </c>
      <c r="L104" s="76" t="s">
        <v>109</v>
      </c>
      <c r="M104" s="76" t="s">
        <v>111</v>
      </c>
      <c r="N104" s="76" t="s">
        <v>17</v>
      </c>
      <c r="O104" s="76" t="s">
        <v>18</v>
      </c>
    </row>
    <row r="105" spans="1:15" x14ac:dyDescent="0.25">
      <c r="A105" t="s">
        <v>102</v>
      </c>
      <c r="C105" t="s">
        <v>15</v>
      </c>
      <c r="D105" t="s">
        <v>16</v>
      </c>
      <c r="E105" t="s">
        <v>23</v>
      </c>
      <c r="F105" t="s">
        <v>24</v>
      </c>
      <c r="G105" t="s">
        <v>22</v>
      </c>
      <c r="H105" s="75" t="s">
        <v>24</v>
      </c>
      <c r="L105" s="76" t="s">
        <v>102</v>
      </c>
      <c r="M105" s="76" t="s">
        <v>122</v>
      </c>
      <c r="N105" s="76" t="s">
        <v>23</v>
      </c>
      <c r="O105" s="76" t="s">
        <v>22</v>
      </c>
    </row>
    <row r="106" spans="1:15" x14ac:dyDescent="0.25">
      <c r="A106" t="s">
        <v>107</v>
      </c>
      <c r="C106" t="s">
        <v>15</v>
      </c>
      <c r="D106" t="s">
        <v>33</v>
      </c>
      <c r="E106" t="s">
        <v>19</v>
      </c>
      <c r="F106" t="s">
        <v>31</v>
      </c>
      <c r="G106" t="s">
        <v>18</v>
      </c>
      <c r="H106" s="75" t="s">
        <v>31</v>
      </c>
      <c r="L106" s="76" t="s">
        <v>107</v>
      </c>
      <c r="M106" s="76" t="s">
        <v>147</v>
      </c>
      <c r="N106" s="76" t="s">
        <v>19</v>
      </c>
      <c r="O106" s="76" t="s">
        <v>18</v>
      </c>
    </row>
    <row r="107" spans="1:15" x14ac:dyDescent="0.25">
      <c r="A107" t="s">
        <v>107</v>
      </c>
      <c r="C107" t="s">
        <v>15</v>
      </c>
      <c r="D107" t="s">
        <v>16</v>
      </c>
      <c r="E107" t="s">
        <v>18</v>
      </c>
      <c r="F107" t="s">
        <v>31</v>
      </c>
      <c r="G107" t="s">
        <v>19</v>
      </c>
      <c r="H107" s="75" t="s">
        <v>19</v>
      </c>
      <c r="L107" s="76" t="s">
        <v>107</v>
      </c>
      <c r="M107" s="76" t="s">
        <v>148</v>
      </c>
      <c r="N107" s="76" t="s">
        <v>18</v>
      </c>
      <c r="O107" s="76" t="s">
        <v>31</v>
      </c>
    </row>
    <row r="108" spans="1:15" x14ac:dyDescent="0.25">
      <c r="A108" t="s">
        <v>109</v>
      </c>
      <c r="C108" t="s">
        <v>15</v>
      </c>
      <c r="D108" t="s">
        <v>29</v>
      </c>
      <c r="E108" t="s">
        <v>36</v>
      </c>
      <c r="F108" t="s">
        <v>19</v>
      </c>
      <c r="G108" t="s">
        <v>31</v>
      </c>
      <c r="H108" s="75" t="s">
        <v>31</v>
      </c>
      <c r="L108" s="76" t="s">
        <v>109</v>
      </c>
      <c r="M108" s="76" t="s">
        <v>149</v>
      </c>
      <c r="N108" s="76" t="s">
        <v>36</v>
      </c>
      <c r="O108" s="76" t="s">
        <v>19</v>
      </c>
    </row>
    <row r="109" spans="1:15" x14ac:dyDescent="0.25">
      <c r="A109" t="s">
        <v>110</v>
      </c>
      <c r="C109" t="s">
        <v>15</v>
      </c>
      <c r="D109" t="s">
        <v>29</v>
      </c>
      <c r="E109" t="s">
        <v>24</v>
      </c>
      <c r="F109" t="s">
        <v>23</v>
      </c>
      <c r="G109" t="s">
        <v>22</v>
      </c>
      <c r="H109" s="75" t="s">
        <v>22</v>
      </c>
      <c r="L109" s="76" t="s">
        <v>110</v>
      </c>
      <c r="M109" s="76" t="s">
        <v>130</v>
      </c>
      <c r="N109" s="76" t="s">
        <v>24</v>
      </c>
      <c r="O109" s="76" t="s">
        <v>23</v>
      </c>
    </row>
    <row r="110" spans="1:15" x14ac:dyDescent="0.25">
      <c r="A110" t="s">
        <v>100</v>
      </c>
      <c r="C110" t="s">
        <v>15</v>
      </c>
      <c r="D110" t="s">
        <v>21</v>
      </c>
      <c r="E110" t="s">
        <v>24</v>
      </c>
      <c r="F110" t="s">
        <v>23</v>
      </c>
      <c r="G110" t="s">
        <v>22</v>
      </c>
      <c r="H110" s="75" t="s">
        <v>22</v>
      </c>
      <c r="L110" s="76" t="s">
        <v>100</v>
      </c>
      <c r="M110" s="76" t="s">
        <v>130</v>
      </c>
      <c r="N110" s="76" t="s">
        <v>24</v>
      </c>
      <c r="O110" s="76" t="s">
        <v>23</v>
      </c>
    </row>
    <row r="111" spans="1:15" x14ac:dyDescent="0.25">
      <c r="A111" t="s">
        <v>110</v>
      </c>
      <c r="C111" t="s">
        <v>15</v>
      </c>
      <c r="D111" t="s">
        <v>29</v>
      </c>
      <c r="E111" t="s">
        <v>18</v>
      </c>
      <c r="F111" t="s">
        <v>17</v>
      </c>
      <c r="G111" t="s">
        <v>23</v>
      </c>
      <c r="H111" s="75" t="s">
        <v>23</v>
      </c>
      <c r="L111" s="76" t="s">
        <v>110</v>
      </c>
      <c r="M111" s="76" t="s">
        <v>120</v>
      </c>
      <c r="N111" s="76" t="s">
        <v>18</v>
      </c>
      <c r="O111" s="76" t="s">
        <v>17</v>
      </c>
    </row>
    <row r="112" spans="1:15" x14ac:dyDescent="0.25">
      <c r="A112" t="s">
        <v>104</v>
      </c>
      <c r="C112" t="s">
        <v>15</v>
      </c>
      <c r="D112" t="s">
        <v>33</v>
      </c>
      <c r="E112" t="s">
        <v>23</v>
      </c>
      <c r="F112" t="s">
        <v>31</v>
      </c>
      <c r="G112" t="s">
        <v>18</v>
      </c>
      <c r="H112" s="75" t="s">
        <v>31</v>
      </c>
      <c r="L112" s="76" t="s">
        <v>104</v>
      </c>
      <c r="M112" s="76" t="s">
        <v>118</v>
      </c>
      <c r="N112" s="76" t="s">
        <v>23</v>
      </c>
      <c r="O112" s="76" t="s">
        <v>18</v>
      </c>
    </row>
    <row r="113" spans="1:15" x14ac:dyDescent="0.25">
      <c r="A113" t="s">
        <v>105</v>
      </c>
      <c r="C113" t="s">
        <v>15</v>
      </c>
      <c r="D113" t="s">
        <v>16</v>
      </c>
      <c r="E113" t="s">
        <v>23</v>
      </c>
      <c r="F113" t="s">
        <v>18</v>
      </c>
      <c r="G113" t="s">
        <v>22</v>
      </c>
      <c r="H113" s="75" t="s">
        <v>22</v>
      </c>
      <c r="L113" s="76" t="s">
        <v>105</v>
      </c>
      <c r="M113" s="76" t="s">
        <v>118</v>
      </c>
      <c r="N113" s="76" t="s">
        <v>23</v>
      </c>
      <c r="O113" s="76" t="s">
        <v>18</v>
      </c>
    </row>
    <row r="114" spans="1:15" x14ac:dyDescent="0.25">
      <c r="A114" t="s">
        <v>102</v>
      </c>
      <c r="C114" t="s">
        <v>15</v>
      </c>
      <c r="D114" t="s">
        <v>29</v>
      </c>
      <c r="E114" t="s">
        <v>24</v>
      </c>
      <c r="F114" t="s">
        <v>17</v>
      </c>
      <c r="G114" t="s">
        <v>18</v>
      </c>
      <c r="H114" s="75" t="s">
        <v>17</v>
      </c>
      <c r="L114" s="76" t="s">
        <v>102</v>
      </c>
      <c r="M114" s="76" t="s">
        <v>136</v>
      </c>
      <c r="N114" s="76" t="s">
        <v>24</v>
      </c>
      <c r="O114" s="76" t="s">
        <v>18</v>
      </c>
    </row>
    <row r="115" spans="1:15" x14ac:dyDescent="0.25">
      <c r="A115" t="s">
        <v>100</v>
      </c>
      <c r="C115" t="s">
        <v>15</v>
      </c>
      <c r="D115" t="s">
        <v>29</v>
      </c>
      <c r="E115" t="s">
        <v>24</v>
      </c>
      <c r="F115" t="s">
        <v>18</v>
      </c>
      <c r="G115" t="s">
        <v>19</v>
      </c>
      <c r="H115" s="75" t="s">
        <v>19</v>
      </c>
      <c r="L115" s="76" t="s">
        <v>100</v>
      </c>
      <c r="M115" s="76" t="s">
        <v>136</v>
      </c>
      <c r="N115" s="76" t="s">
        <v>24</v>
      </c>
      <c r="O115" s="76" t="s">
        <v>18</v>
      </c>
    </row>
    <row r="116" spans="1:15" x14ac:dyDescent="0.25">
      <c r="A116" t="s">
        <v>105</v>
      </c>
      <c r="C116" t="s">
        <v>15</v>
      </c>
      <c r="D116" t="s">
        <v>16</v>
      </c>
      <c r="E116" t="s">
        <v>23</v>
      </c>
      <c r="F116" t="s">
        <v>22</v>
      </c>
      <c r="G116" t="s">
        <v>18</v>
      </c>
      <c r="H116" s="75" t="s">
        <v>18</v>
      </c>
      <c r="L116" s="76" t="s">
        <v>105</v>
      </c>
      <c r="M116" s="76" t="s">
        <v>122</v>
      </c>
      <c r="N116" s="76" t="s">
        <v>23</v>
      </c>
      <c r="O116" s="76" t="s">
        <v>22</v>
      </c>
    </row>
    <row r="117" spans="1:15" x14ac:dyDescent="0.25">
      <c r="A117" t="s">
        <v>108</v>
      </c>
      <c r="C117" t="s">
        <v>15</v>
      </c>
      <c r="D117" t="s">
        <v>29</v>
      </c>
      <c r="E117" t="s">
        <v>23</v>
      </c>
      <c r="F117" t="s">
        <v>22</v>
      </c>
      <c r="G117" t="s">
        <v>24</v>
      </c>
      <c r="H117" s="75" t="s">
        <v>24</v>
      </c>
      <c r="L117" s="76" t="s">
        <v>108</v>
      </c>
      <c r="M117" s="76" t="s">
        <v>122</v>
      </c>
      <c r="N117" s="76" t="s">
        <v>23</v>
      </c>
      <c r="O117" s="76" t="s">
        <v>22</v>
      </c>
    </row>
    <row r="118" spans="1:15" x14ac:dyDescent="0.25">
      <c r="A118">
        <v>104</v>
      </c>
      <c r="B118" t="s">
        <v>47</v>
      </c>
      <c r="C118" t="s">
        <v>15</v>
      </c>
      <c r="D118" t="s">
        <v>29</v>
      </c>
      <c r="E118" t="s">
        <v>19</v>
      </c>
      <c r="F118" t="s">
        <v>17</v>
      </c>
      <c r="G118" t="s">
        <v>30</v>
      </c>
      <c r="H118" s="75" t="s">
        <v>19</v>
      </c>
      <c r="L118" s="76" t="s">
        <v>103</v>
      </c>
      <c r="M118" s="76" t="s">
        <v>115</v>
      </c>
      <c r="N118" s="76" t="s">
        <v>17</v>
      </c>
      <c r="O118" s="76" t="s">
        <v>30</v>
      </c>
    </row>
    <row r="119" spans="1:15" x14ac:dyDescent="0.25">
      <c r="A119" t="s">
        <v>109</v>
      </c>
      <c r="C119" t="s">
        <v>15</v>
      </c>
      <c r="D119" t="s">
        <v>29</v>
      </c>
      <c r="E119" t="s">
        <v>23</v>
      </c>
      <c r="F119" t="s">
        <v>22</v>
      </c>
      <c r="G119" t="s">
        <v>36</v>
      </c>
      <c r="H119" s="75" t="s">
        <v>23</v>
      </c>
      <c r="L119" s="76" t="s">
        <v>109</v>
      </c>
      <c r="M119" s="76" t="s">
        <v>150</v>
      </c>
      <c r="N119" s="76" t="s">
        <v>22</v>
      </c>
      <c r="O119" s="76" t="s">
        <v>36</v>
      </c>
    </row>
    <row r="120" spans="1:15" x14ac:dyDescent="0.25">
      <c r="A120" t="s">
        <v>106</v>
      </c>
      <c r="C120" t="s">
        <v>15</v>
      </c>
      <c r="D120" t="s">
        <v>21</v>
      </c>
      <c r="E120" t="s">
        <v>23</v>
      </c>
      <c r="F120" t="s">
        <v>22</v>
      </c>
      <c r="G120" t="s">
        <v>18</v>
      </c>
      <c r="H120" s="75" t="s">
        <v>18</v>
      </c>
      <c r="L120" s="76" t="s">
        <v>106</v>
      </c>
      <c r="M120" s="76" t="s">
        <v>122</v>
      </c>
      <c r="N120" s="76" t="s">
        <v>23</v>
      </c>
      <c r="O120" s="76" t="s">
        <v>22</v>
      </c>
    </row>
    <row r="121" spans="1:15" x14ac:dyDescent="0.25">
      <c r="A121" t="s">
        <v>101</v>
      </c>
      <c r="C121" t="s">
        <v>15</v>
      </c>
      <c r="D121" t="s">
        <v>21</v>
      </c>
      <c r="E121" t="s">
        <v>23</v>
      </c>
      <c r="F121" t="s">
        <v>22</v>
      </c>
      <c r="G121" t="s">
        <v>24</v>
      </c>
      <c r="H121" s="75" t="s">
        <v>24</v>
      </c>
      <c r="L121" s="76" t="s">
        <v>101</v>
      </c>
      <c r="M121" s="76" t="s">
        <v>122</v>
      </c>
      <c r="N121" s="76" t="s">
        <v>23</v>
      </c>
      <c r="O121" s="76" t="s">
        <v>22</v>
      </c>
    </row>
    <row r="122" spans="1:15" x14ac:dyDescent="0.25">
      <c r="A122" t="s">
        <v>108</v>
      </c>
      <c r="C122" t="s">
        <v>15</v>
      </c>
      <c r="D122" t="s">
        <v>21</v>
      </c>
      <c r="E122" t="s">
        <v>23</v>
      </c>
      <c r="F122" t="s">
        <v>22</v>
      </c>
      <c r="G122" t="s">
        <v>24</v>
      </c>
      <c r="H122" s="75" t="s">
        <v>24</v>
      </c>
      <c r="L122" s="76" t="s">
        <v>108</v>
      </c>
      <c r="M122" s="76" t="s">
        <v>122</v>
      </c>
      <c r="N122" s="76" t="s">
        <v>23</v>
      </c>
      <c r="O122" s="76" t="s">
        <v>22</v>
      </c>
    </row>
    <row r="123" spans="1:15" x14ac:dyDescent="0.25">
      <c r="A123" t="s">
        <v>108</v>
      </c>
      <c r="C123" t="s">
        <v>15</v>
      </c>
      <c r="D123" t="s">
        <v>21</v>
      </c>
      <c r="E123" t="s">
        <v>24</v>
      </c>
      <c r="F123" t="s">
        <v>22</v>
      </c>
      <c r="G123" t="s">
        <v>23</v>
      </c>
      <c r="H123" s="75" t="s">
        <v>23</v>
      </c>
      <c r="L123" s="76" t="s">
        <v>108</v>
      </c>
      <c r="M123" s="76" t="s">
        <v>124</v>
      </c>
      <c r="N123" s="76" t="s">
        <v>24</v>
      </c>
      <c r="O123" s="76" t="s">
        <v>22</v>
      </c>
    </row>
    <row r="124" spans="1:15" x14ac:dyDescent="0.25">
      <c r="A124" t="s">
        <v>109</v>
      </c>
      <c r="C124" t="s">
        <v>15</v>
      </c>
      <c r="D124" t="s">
        <v>21</v>
      </c>
      <c r="E124" t="s">
        <v>36</v>
      </c>
      <c r="F124" t="s">
        <v>24</v>
      </c>
      <c r="G124" t="s">
        <v>18</v>
      </c>
      <c r="H124" s="75" t="s">
        <v>24</v>
      </c>
      <c r="L124" s="76" t="s">
        <v>109</v>
      </c>
      <c r="M124" s="76" t="s">
        <v>144</v>
      </c>
      <c r="N124" s="76" t="s">
        <v>36</v>
      </c>
      <c r="O124" s="76" t="s">
        <v>18</v>
      </c>
    </row>
    <row r="125" spans="1:15" x14ac:dyDescent="0.25">
      <c r="A125" t="s">
        <v>106</v>
      </c>
      <c r="C125" t="s">
        <v>15</v>
      </c>
      <c r="D125" t="s">
        <v>29</v>
      </c>
      <c r="E125" t="s">
        <v>18</v>
      </c>
      <c r="F125" t="s">
        <v>17</v>
      </c>
      <c r="G125" t="s">
        <v>23</v>
      </c>
      <c r="H125" s="75" t="s">
        <v>23</v>
      </c>
      <c r="L125" s="76" t="s">
        <v>106</v>
      </c>
      <c r="M125" s="76" t="s">
        <v>120</v>
      </c>
      <c r="N125" s="76" t="s">
        <v>18</v>
      </c>
      <c r="O125" s="76" t="s">
        <v>17</v>
      </c>
    </row>
    <row r="126" spans="1:15" x14ac:dyDescent="0.25">
      <c r="A126" t="s">
        <v>109</v>
      </c>
      <c r="C126" t="s">
        <v>15</v>
      </c>
      <c r="D126" t="s">
        <v>29</v>
      </c>
      <c r="E126" t="s">
        <v>18</v>
      </c>
      <c r="F126" t="s">
        <v>17</v>
      </c>
      <c r="G126" t="s">
        <v>36</v>
      </c>
      <c r="H126" s="75" t="s">
        <v>36</v>
      </c>
      <c r="L126" s="76" t="s">
        <v>109</v>
      </c>
      <c r="M126" s="76" t="s">
        <v>120</v>
      </c>
      <c r="N126" s="76" t="s">
        <v>18</v>
      </c>
      <c r="O126" s="76" t="s">
        <v>17</v>
      </c>
    </row>
    <row r="127" spans="1:15" x14ac:dyDescent="0.25">
      <c r="A127" t="s">
        <v>110</v>
      </c>
      <c r="C127" t="s">
        <v>15</v>
      </c>
      <c r="D127" t="s">
        <v>29</v>
      </c>
      <c r="E127" t="s">
        <v>22</v>
      </c>
      <c r="F127" t="s">
        <v>24</v>
      </c>
      <c r="G127" t="s">
        <v>23</v>
      </c>
      <c r="H127" s="75" t="s">
        <v>22</v>
      </c>
      <c r="L127" s="76" t="s">
        <v>110</v>
      </c>
      <c r="M127" s="76" t="s">
        <v>130</v>
      </c>
      <c r="N127" s="76" t="s">
        <v>24</v>
      </c>
      <c r="O127" s="76" t="s">
        <v>23</v>
      </c>
    </row>
    <row r="128" spans="1:15" x14ac:dyDescent="0.25">
      <c r="A128" t="s">
        <v>108</v>
      </c>
      <c r="C128" t="s">
        <v>15</v>
      </c>
      <c r="D128" t="s">
        <v>29</v>
      </c>
      <c r="E128" t="s">
        <v>23</v>
      </c>
      <c r="F128" t="s">
        <v>22</v>
      </c>
      <c r="G128" t="s">
        <v>24</v>
      </c>
      <c r="H128" s="75" t="s">
        <v>23</v>
      </c>
      <c r="L128" s="76" t="s">
        <v>108</v>
      </c>
      <c r="M128" s="76" t="s">
        <v>117</v>
      </c>
      <c r="N128" s="76" t="s">
        <v>22</v>
      </c>
      <c r="O128" s="76" t="s">
        <v>24</v>
      </c>
    </row>
    <row r="129" spans="1:15" x14ac:dyDescent="0.25">
      <c r="A129" t="s">
        <v>109</v>
      </c>
      <c r="C129" t="s">
        <v>15</v>
      </c>
      <c r="D129" t="s">
        <v>29</v>
      </c>
      <c r="E129" t="s">
        <v>17</v>
      </c>
      <c r="F129" t="s">
        <v>31</v>
      </c>
      <c r="G129" t="s">
        <v>19</v>
      </c>
      <c r="H129" s="75" t="s">
        <v>17</v>
      </c>
      <c r="L129" s="76" t="s">
        <v>109</v>
      </c>
      <c r="M129" s="76" t="s">
        <v>143</v>
      </c>
      <c r="N129" s="76" t="s">
        <v>31</v>
      </c>
      <c r="O129" s="76" t="s">
        <v>19</v>
      </c>
    </row>
    <row r="130" spans="1:15" x14ac:dyDescent="0.25">
      <c r="A130" t="s">
        <v>109</v>
      </c>
      <c r="C130" t="s">
        <v>15</v>
      </c>
      <c r="D130" t="s">
        <v>21</v>
      </c>
      <c r="E130" t="s">
        <v>17</v>
      </c>
      <c r="F130" t="s">
        <v>19</v>
      </c>
      <c r="G130" t="s">
        <v>31</v>
      </c>
      <c r="H130" s="75" t="s">
        <v>31</v>
      </c>
      <c r="L130" s="76" t="s">
        <v>109</v>
      </c>
      <c r="M130" s="76" t="s">
        <v>119</v>
      </c>
      <c r="N130" s="76" t="s">
        <v>17</v>
      </c>
      <c r="O130" s="76" t="s">
        <v>19</v>
      </c>
    </row>
    <row r="131" spans="1:15" x14ac:dyDescent="0.25">
      <c r="A131" t="s">
        <v>106</v>
      </c>
      <c r="C131" t="s">
        <v>15</v>
      </c>
      <c r="D131" t="s">
        <v>21</v>
      </c>
      <c r="E131" t="s">
        <v>23</v>
      </c>
      <c r="F131" t="s">
        <v>18</v>
      </c>
      <c r="G131" t="s">
        <v>17</v>
      </c>
      <c r="H131" s="75" t="s">
        <v>17</v>
      </c>
      <c r="L131" s="76" t="s">
        <v>106</v>
      </c>
      <c r="M131" s="76" t="s">
        <v>118</v>
      </c>
      <c r="N131" s="76" t="s">
        <v>23</v>
      </c>
      <c r="O131" s="76" t="s">
        <v>18</v>
      </c>
    </row>
    <row r="132" spans="1:15" x14ac:dyDescent="0.25">
      <c r="A132" t="s">
        <v>110</v>
      </c>
      <c r="C132" t="s">
        <v>15</v>
      </c>
      <c r="D132" t="s">
        <v>16</v>
      </c>
      <c r="E132" t="s">
        <v>23</v>
      </c>
      <c r="F132" t="s">
        <v>22</v>
      </c>
      <c r="G132" t="s">
        <v>18</v>
      </c>
      <c r="H132" s="75" t="s">
        <v>22</v>
      </c>
      <c r="L132" s="76" t="s">
        <v>110</v>
      </c>
      <c r="M132" s="76" t="s">
        <v>118</v>
      </c>
      <c r="N132" s="76" t="s">
        <v>23</v>
      </c>
      <c r="O132" s="76" t="s">
        <v>18</v>
      </c>
    </row>
    <row r="133" spans="1:15" x14ac:dyDescent="0.25">
      <c r="A133" t="s">
        <v>104</v>
      </c>
      <c r="C133" t="s">
        <v>15</v>
      </c>
      <c r="D133" t="s">
        <v>29</v>
      </c>
      <c r="E133" t="s">
        <v>31</v>
      </c>
      <c r="F133" t="s">
        <v>23</v>
      </c>
      <c r="G133" t="s">
        <v>18</v>
      </c>
      <c r="H133" s="75" t="s">
        <v>31</v>
      </c>
      <c r="L133" s="76" t="s">
        <v>104</v>
      </c>
      <c r="M133" s="76" t="s">
        <v>118</v>
      </c>
      <c r="N133" s="76" t="s">
        <v>23</v>
      </c>
      <c r="O133" s="76" t="s">
        <v>18</v>
      </c>
    </row>
    <row r="134" spans="1:15" x14ac:dyDescent="0.25">
      <c r="A134" t="s">
        <v>105</v>
      </c>
      <c r="C134" t="s">
        <v>15</v>
      </c>
      <c r="D134" t="s">
        <v>16</v>
      </c>
      <c r="E134" t="s">
        <v>23</v>
      </c>
      <c r="F134" t="s">
        <v>22</v>
      </c>
      <c r="G134" t="s">
        <v>18</v>
      </c>
      <c r="H134" s="75" t="s">
        <v>18</v>
      </c>
      <c r="L134" s="76" t="s">
        <v>105</v>
      </c>
      <c r="M134" s="76" t="s">
        <v>122</v>
      </c>
      <c r="N134" s="76" t="s">
        <v>23</v>
      </c>
      <c r="O134" s="76" t="s">
        <v>22</v>
      </c>
    </row>
    <row r="135" spans="1:15" x14ac:dyDescent="0.25">
      <c r="A135" t="s">
        <v>100</v>
      </c>
      <c r="C135" t="s">
        <v>15</v>
      </c>
      <c r="D135" t="s">
        <v>33</v>
      </c>
      <c r="E135" t="s">
        <v>24</v>
      </c>
      <c r="F135" t="s">
        <v>23</v>
      </c>
      <c r="G135" t="s">
        <v>22</v>
      </c>
      <c r="H135" s="75" t="s">
        <v>24</v>
      </c>
      <c r="L135" s="76" t="s">
        <v>100</v>
      </c>
      <c r="M135" s="76" t="s">
        <v>122</v>
      </c>
      <c r="N135" s="76" t="s">
        <v>23</v>
      </c>
      <c r="O135" s="76" t="s">
        <v>22</v>
      </c>
    </row>
    <row r="136" spans="1:15" x14ac:dyDescent="0.25">
      <c r="A136" t="s">
        <v>110</v>
      </c>
      <c r="C136" t="s">
        <v>15</v>
      </c>
      <c r="D136" t="s">
        <v>29</v>
      </c>
      <c r="E136" t="s">
        <v>22</v>
      </c>
      <c r="F136" t="s">
        <v>24</v>
      </c>
      <c r="G136" t="s">
        <v>23</v>
      </c>
      <c r="H136" s="75" t="s">
        <v>24</v>
      </c>
      <c r="L136" s="76" t="s">
        <v>110</v>
      </c>
      <c r="M136" s="76" t="s">
        <v>112</v>
      </c>
      <c r="N136" s="76" t="s">
        <v>22</v>
      </c>
      <c r="O136" s="76" t="s">
        <v>23</v>
      </c>
    </row>
    <row r="137" spans="1:15" x14ac:dyDescent="0.25">
      <c r="A137" t="s">
        <v>107</v>
      </c>
      <c r="C137" t="s">
        <v>15</v>
      </c>
      <c r="D137" t="s">
        <v>33</v>
      </c>
      <c r="E137" t="s">
        <v>31</v>
      </c>
      <c r="F137" t="s">
        <v>18</v>
      </c>
      <c r="G137" t="s">
        <v>17</v>
      </c>
      <c r="H137" s="75" t="s">
        <v>18</v>
      </c>
      <c r="L137" s="76" t="s">
        <v>107</v>
      </c>
      <c r="M137" s="76" t="s">
        <v>128</v>
      </c>
      <c r="N137" s="76" t="s">
        <v>31</v>
      </c>
      <c r="O137" s="76" t="s">
        <v>17</v>
      </c>
    </row>
    <row r="138" spans="1:15" x14ac:dyDescent="0.25">
      <c r="A138" t="s">
        <v>104</v>
      </c>
      <c r="C138" t="s">
        <v>15</v>
      </c>
      <c r="D138" t="s">
        <v>29</v>
      </c>
      <c r="E138" t="s">
        <v>17</v>
      </c>
      <c r="F138" t="s">
        <v>18</v>
      </c>
      <c r="G138" t="s">
        <v>31</v>
      </c>
      <c r="H138" s="75" t="s">
        <v>18</v>
      </c>
      <c r="L138" s="76" t="s">
        <v>104</v>
      </c>
      <c r="M138" s="76" t="s">
        <v>139</v>
      </c>
      <c r="N138" s="76" t="s">
        <v>17</v>
      </c>
      <c r="O138" s="76" t="s">
        <v>31</v>
      </c>
    </row>
    <row r="139" spans="1:15" x14ac:dyDescent="0.25">
      <c r="A139" t="s">
        <v>100</v>
      </c>
      <c r="C139" t="s">
        <v>15</v>
      </c>
      <c r="D139" t="s">
        <v>29</v>
      </c>
      <c r="E139" t="s">
        <v>19</v>
      </c>
      <c r="F139" t="s">
        <v>17</v>
      </c>
      <c r="G139" t="s">
        <v>18</v>
      </c>
      <c r="H139" s="75" t="s">
        <v>19</v>
      </c>
      <c r="L139" s="76" t="s">
        <v>100</v>
      </c>
      <c r="M139" s="76" t="s">
        <v>111</v>
      </c>
      <c r="N139" s="76" t="s">
        <v>17</v>
      </c>
      <c r="O139" s="76" t="s">
        <v>18</v>
      </c>
    </row>
    <row r="140" spans="1:15" x14ac:dyDescent="0.25">
      <c r="A140" t="s">
        <v>100</v>
      </c>
      <c r="C140" t="s">
        <v>15</v>
      </c>
      <c r="D140" t="s">
        <v>16</v>
      </c>
      <c r="E140" t="s">
        <v>23</v>
      </c>
      <c r="F140" t="s">
        <v>22</v>
      </c>
      <c r="G140" t="s">
        <v>24</v>
      </c>
      <c r="H140" s="75" t="s">
        <v>23</v>
      </c>
      <c r="L140" s="76" t="s">
        <v>100</v>
      </c>
      <c r="M140" s="76" t="s">
        <v>117</v>
      </c>
      <c r="N140" s="76" t="s">
        <v>22</v>
      </c>
      <c r="O140" s="76" t="s">
        <v>24</v>
      </c>
    </row>
    <row r="141" spans="1:15" x14ac:dyDescent="0.25">
      <c r="A141" t="s">
        <v>100</v>
      </c>
      <c r="C141" t="s">
        <v>15</v>
      </c>
      <c r="D141" t="s">
        <v>29</v>
      </c>
      <c r="E141" t="s">
        <v>18</v>
      </c>
      <c r="F141" t="s">
        <v>19</v>
      </c>
      <c r="G141" t="s">
        <v>17</v>
      </c>
      <c r="H141" s="75" t="s">
        <v>19</v>
      </c>
      <c r="L141" s="76" t="s">
        <v>100</v>
      </c>
      <c r="M141" s="76" t="s">
        <v>120</v>
      </c>
      <c r="N141" s="76" t="s">
        <v>18</v>
      </c>
      <c r="O141" s="76" t="s">
        <v>17</v>
      </c>
    </row>
    <row r="142" spans="1:15" x14ac:dyDescent="0.25">
      <c r="A142" t="s">
        <v>110</v>
      </c>
      <c r="C142" t="s">
        <v>15</v>
      </c>
      <c r="D142" t="s">
        <v>29</v>
      </c>
      <c r="E142" t="s">
        <v>24</v>
      </c>
      <c r="F142" t="s">
        <v>23</v>
      </c>
      <c r="G142" t="s">
        <v>22</v>
      </c>
      <c r="H142" s="75" t="s">
        <v>22</v>
      </c>
      <c r="L142" s="76" t="s">
        <v>110</v>
      </c>
      <c r="M142" s="76" t="s">
        <v>130</v>
      </c>
      <c r="N142" s="76" t="s">
        <v>24</v>
      </c>
      <c r="O142" s="76" t="s">
        <v>23</v>
      </c>
    </row>
    <row r="143" spans="1:15" x14ac:dyDescent="0.25">
      <c r="A143" t="s">
        <v>100</v>
      </c>
      <c r="C143" t="s">
        <v>15</v>
      </c>
      <c r="D143" t="s">
        <v>16</v>
      </c>
      <c r="E143" t="s">
        <v>22</v>
      </c>
      <c r="F143" t="s">
        <v>24</v>
      </c>
      <c r="G143" t="s">
        <v>23</v>
      </c>
      <c r="H143" s="75" t="s">
        <v>23</v>
      </c>
      <c r="L143" s="76" t="s">
        <v>100</v>
      </c>
      <c r="M143" s="76" t="s">
        <v>117</v>
      </c>
      <c r="N143" s="76" t="s">
        <v>22</v>
      </c>
      <c r="O143" s="76" t="s">
        <v>24</v>
      </c>
    </row>
    <row r="144" spans="1:15" x14ac:dyDescent="0.25">
      <c r="A144" t="s">
        <v>106</v>
      </c>
      <c r="C144" t="s">
        <v>15</v>
      </c>
      <c r="D144" t="s">
        <v>29</v>
      </c>
      <c r="E144" t="s">
        <v>23</v>
      </c>
      <c r="F144" t="s">
        <v>18</v>
      </c>
      <c r="G144" t="s">
        <v>22</v>
      </c>
      <c r="H144" s="75" t="s">
        <v>22</v>
      </c>
      <c r="L144" s="76" t="s">
        <v>106</v>
      </c>
      <c r="M144" s="76" t="s">
        <v>118</v>
      </c>
      <c r="N144" s="76" t="s">
        <v>23</v>
      </c>
      <c r="O144" s="76" t="s">
        <v>18</v>
      </c>
    </row>
    <row r="145" spans="1:15" x14ac:dyDescent="0.25">
      <c r="A145" t="s">
        <v>108</v>
      </c>
      <c r="C145" t="s">
        <v>15</v>
      </c>
      <c r="D145" t="s">
        <v>29</v>
      </c>
      <c r="E145" t="s">
        <v>24</v>
      </c>
      <c r="F145" t="s">
        <v>23</v>
      </c>
      <c r="G145" t="s">
        <v>18</v>
      </c>
      <c r="H145" s="75" t="s">
        <v>18</v>
      </c>
      <c r="L145" s="76" t="s">
        <v>108</v>
      </c>
      <c r="M145" s="76" t="s">
        <v>130</v>
      </c>
      <c r="N145" s="76" t="s">
        <v>24</v>
      </c>
      <c r="O145" s="76" t="s">
        <v>23</v>
      </c>
    </row>
    <row r="146" spans="1:15" x14ac:dyDescent="0.25">
      <c r="A146" t="s">
        <v>110</v>
      </c>
      <c r="C146" t="s">
        <v>15</v>
      </c>
      <c r="D146" t="s">
        <v>29</v>
      </c>
      <c r="E146" t="s">
        <v>23</v>
      </c>
      <c r="F146" t="s">
        <v>22</v>
      </c>
      <c r="G146" t="s">
        <v>24</v>
      </c>
      <c r="H146" s="75" t="s">
        <v>22</v>
      </c>
      <c r="L146" s="76" t="s">
        <v>110</v>
      </c>
      <c r="M146" s="76" t="s">
        <v>116</v>
      </c>
      <c r="N146" s="76" t="s">
        <v>23</v>
      </c>
      <c r="O146" s="76" t="s">
        <v>24</v>
      </c>
    </row>
    <row r="147" spans="1:15" x14ac:dyDescent="0.25">
      <c r="A147" t="s">
        <v>110</v>
      </c>
      <c r="C147" t="s">
        <v>15</v>
      </c>
      <c r="D147" t="s">
        <v>29</v>
      </c>
      <c r="H147" s="75"/>
      <c r="L147" s="76" t="s">
        <v>110</v>
      </c>
      <c r="M147" s="76" t="s">
        <v>125</v>
      </c>
      <c r="N147" s="76" t="s">
        <v>125</v>
      </c>
      <c r="O147" s="76"/>
    </row>
    <row r="148" spans="1:15" x14ac:dyDescent="0.25">
      <c r="A148" t="s">
        <v>104</v>
      </c>
      <c r="C148" t="s">
        <v>15</v>
      </c>
      <c r="D148" t="s">
        <v>33</v>
      </c>
      <c r="E148" t="s">
        <v>17</v>
      </c>
      <c r="F148" t="s">
        <v>31</v>
      </c>
      <c r="G148" t="s">
        <v>19</v>
      </c>
      <c r="H148" s="75" t="s">
        <v>19</v>
      </c>
      <c r="L148" s="76" t="s">
        <v>104</v>
      </c>
      <c r="M148" s="76" t="s">
        <v>139</v>
      </c>
      <c r="N148" s="76" t="s">
        <v>17</v>
      </c>
      <c r="O148" s="76" t="s">
        <v>31</v>
      </c>
    </row>
    <row r="149" spans="1:15" x14ac:dyDescent="0.25">
      <c r="A149" t="s">
        <v>109</v>
      </c>
      <c r="C149" t="s">
        <v>15</v>
      </c>
      <c r="D149" t="s">
        <v>29</v>
      </c>
      <c r="E149" t="s">
        <v>36</v>
      </c>
      <c r="F149" t="s">
        <v>19</v>
      </c>
      <c r="G149" t="s">
        <v>18</v>
      </c>
      <c r="H149" s="75" t="s">
        <v>19</v>
      </c>
      <c r="L149" s="76" t="s">
        <v>109</v>
      </c>
      <c r="M149" s="76" t="s">
        <v>144</v>
      </c>
      <c r="N149" s="76" t="s">
        <v>36</v>
      </c>
      <c r="O149" s="76" t="s">
        <v>18</v>
      </c>
    </row>
    <row r="150" spans="1:15" x14ac:dyDescent="0.25">
      <c r="A150" t="s">
        <v>109</v>
      </c>
      <c r="C150" t="s">
        <v>15</v>
      </c>
      <c r="D150" t="s">
        <v>29</v>
      </c>
      <c r="E150" t="s">
        <v>19</v>
      </c>
      <c r="F150" t="s">
        <v>24</v>
      </c>
      <c r="G150" t="s">
        <v>31</v>
      </c>
      <c r="H150" s="75" t="s">
        <v>31</v>
      </c>
      <c r="L150" s="76" t="s">
        <v>109</v>
      </c>
      <c r="M150" s="76" t="s">
        <v>151</v>
      </c>
      <c r="N150" s="76" t="s">
        <v>19</v>
      </c>
      <c r="O150" s="76" t="s">
        <v>24</v>
      </c>
    </row>
    <row r="151" spans="1:15" x14ac:dyDescent="0.25">
      <c r="A151" t="s">
        <v>105</v>
      </c>
      <c r="C151" t="s">
        <v>15</v>
      </c>
      <c r="D151" t="s">
        <v>29</v>
      </c>
      <c r="E151" t="s">
        <v>23</v>
      </c>
      <c r="F151" t="s">
        <v>22</v>
      </c>
      <c r="G151" t="s">
        <v>18</v>
      </c>
      <c r="H151" s="75" t="s">
        <v>18</v>
      </c>
      <c r="L151" s="76" t="s">
        <v>105</v>
      </c>
      <c r="M151" s="76" t="s">
        <v>122</v>
      </c>
      <c r="N151" s="76" t="s">
        <v>23</v>
      </c>
      <c r="O151" s="76" t="s">
        <v>22</v>
      </c>
    </row>
    <row r="152" spans="1:15" x14ac:dyDescent="0.25">
      <c r="A152" t="s">
        <v>104</v>
      </c>
      <c r="C152" t="s">
        <v>15</v>
      </c>
      <c r="D152" t="s">
        <v>16</v>
      </c>
      <c r="E152" t="s">
        <v>18</v>
      </c>
      <c r="F152" t="s">
        <v>23</v>
      </c>
      <c r="G152" t="s">
        <v>31</v>
      </c>
      <c r="H152" s="75" t="s">
        <v>31</v>
      </c>
      <c r="L152" s="76" t="s">
        <v>104</v>
      </c>
      <c r="M152" s="76" t="s">
        <v>121</v>
      </c>
      <c r="N152" s="76" t="s">
        <v>18</v>
      </c>
      <c r="O152" s="76" t="s">
        <v>23</v>
      </c>
    </row>
    <row r="153" spans="1:15" x14ac:dyDescent="0.25">
      <c r="A153" t="s">
        <v>105</v>
      </c>
      <c r="C153" t="s">
        <v>15</v>
      </c>
      <c r="D153" t="s">
        <v>29</v>
      </c>
      <c r="E153" t="s">
        <v>23</v>
      </c>
      <c r="F153" t="s">
        <v>22</v>
      </c>
      <c r="G153" t="s">
        <v>18</v>
      </c>
      <c r="H153" s="75" t="s">
        <v>18</v>
      </c>
      <c r="L153" s="76" t="s">
        <v>105</v>
      </c>
      <c r="M153" s="76" t="s">
        <v>122</v>
      </c>
      <c r="N153" s="76" t="s">
        <v>23</v>
      </c>
      <c r="O153" s="76" t="s">
        <v>22</v>
      </c>
    </row>
    <row r="154" spans="1:15" x14ac:dyDescent="0.25">
      <c r="A154" t="s">
        <v>100</v>
      </c>
      <c r="C154" t="s">
        <v>15</v>
      </c>
      <c r="D154" t="s">
        <v>33</v>
      </c>
      <c r="E154" t="s">
        <v>19</v>
      </c>
      <c r="F154" t="s">
        <v>17</v>
      </c>
      <c r="G154" t="s">
        <v>24</v>
      </c>
      <c r="H154" s="75" t="s">
        <v>24</v>
      </c>
      <c r="L154" s="76" t="s">
        <v>100</v>
      </c>
      <c r="M154" s="76" t="s">
        <v>127</v>
      </c>
      <c r="N154" s="76" t="s">
        <v>19</v>
      </c>
      <c r="O154" s="76" t="s">
        <v>17</v>
      </c>
    </row>
    <row r="155" spans="1:15" x14ac:dyDescent="0.25">
      <c r="A155" t="s">
        <v>110</v>
      </c>
      <c r="C155" t="s">
        <v>15</v>
      </c>
      <c r="D155" t="s">
        <v>29</v>
      </c>
      <c r="E155" t="s">
        <v>18</v>
      </c>
      <c r="F155" t="s">
        <v>17</v>
      </c>
      <c r="G155" t="s">
        <v>23</v>
      </c>
      <c r="H155" s="75" t="s">
        <v>23</v>
      </c>
      <c r="L155" s="76" t="s">
        <v>110</v>
      </c>
      <c r="M155" s="76" t="s">
        <v>120</v>
      </c>
      <c r="N155" s="76" t="s">
        <v>18</v>
      </c>
      <c r="O155" s="76" t="s">
        <v>17</v>
      </c>
    </row>
    <row r="156" spans="1:15" x14ac:dyDescent="0.25">
      <c r="A156" t="s">
        <v>102</v>
      </c>
      <c r="C156" t="s">
        <v>15</v>
      </c>
      <c r="D156" t="s">
        <v>29</v>
      </c>
      <c r="H156" s="75"/>
      <c r="L156" s="76" t="s">
        <v>102</v>
      </c>
      <c r="M156" s="76" t="s">
        <v>125</v>
      </c>
      <c r="N156" s="76" t="s">
        <v>125</v>
      </c>
      <c r="O156" s="76"/>
    </row>
    <row r="157" spans="1:15" x14ac:dyDescent="0.25">
      <c r="A157" t="s">
        <v>108</v>
      </c>
      <c r="C157" t="s">
        <v>15</v>
      </c>
      <c r="D157" t="s">
        <v>21</v>
      </c>
      <c r="E157" t="s">
        <v>23</v>
      </c>
      <c r="F157" t="s">
        <v>24</v>
      </c>
      <c r="G157" t="s">
        <v>22</v>
      </c>
      <c r="H157" s="75" t="s">
        <v>23</v>
      </c>
      <c r="L157" s="76" t="s">
        <v>108</v>
      </c>
      <c r="M157" s="76" t="s">
        <v>124</v>
      </c>
      <c r="N157" s="76" t="s">
        <v>24</v>
      </c>
      <c r="O157" s="76" t="s">
        <v>22</v>
      </c>
    </row>
    <row r="158" spans="1:15" x14ac:dyDescent="0.25">
      <c r="A158" t="s">
        <v>106</v>
      </c>
      <c r="C158" t="s">
        <v>15</v>
      </c>
      <c r="D158" t="s">
        <v>16</v>
      </c>
      <c r="E158" t="s">
        <v>24</v>
      </c>
      <c r="F158" t="s">
        <v>22</v>
      </c>
      <c r="G158" t="s">
        <v>23</v>
      </c>
      <c r="H158" s="75" t="s">
        <v>23</v>
      </c>
      <c r="L158" s="76" t="s">
        <v>106</v>
      </c>
      <c r="M158" s="76" t="s">
        <v>124</v>
      </c>
      <c r="N158" s="76" t="s">
        <v>24</v>
      </c>
      <c r="O158" s="76" t="s">
        <v>22</v>
      </c>
    </row>
    <row r="159" spans="1:15" x14ac:dyDescent="0.25">
      <c r="A159" t="s">
        <v>103</v>
      </c>
      <c r="C159" t="s">
        <v>15</v>
      </c>
      <c r="D159" t="s">
        <v>29</v>
      </c>
      <c r="E159" t="s">
        <v>31</v>
      </c>
      <c r="F159" t="s">
        <v>30</v>
      </c>
      <c r="G159" t="s">
        <v>19</v>
      </c>
      <c r="H159" s="75" t="s">
        <v>19</v>
      </c>
      <c r="L159" s="76" t="s">
        <v>103</v>
      </c>
      <c r="M159" s="76" t="s">
        <v>152</v>
      </c>
      <c r="N159" s="76" t="s">
        <v>31</v>
      </c>
      <c r="O159" s="76" t="s">
        <v>30</v>
      </c>
    </row>
    <row r="160" spans="1:15" x14ac:dyDescent="0.25">
      <c r="A160" t="s">
        <v>107</v>
      </c>
      <c r="C160" t="s">
        <v>15</v>
      </c>
      <c r="D160" t="s">
        <v>16</v>
      </c>
      <c r="E160" t="s">
        <v>17</v>
      </c>
      <c r="F160" t="s">
        <v>18</v>
      </c>
      <c r="G160" t="s">
        <v>19</v>
      </c>
      <c r="H160" s="75" t="s">
        <v>19</v>
      </c>
      <c r="L160" s="76" t="s">
        <v>107</v>
      </c>
      <c r="M160" s="76" t="s">
        <v>111</v>
      </c>
      <c r="N160" s="76" t="s">
        <v>17</v>
      </c>
      <c r="O160" s="76" t="s">
        <v>18</v>
      </c>
    </row>
    <row r="161" spans="1:15" x14ac:dyDescent="0.25">
      <c r="A161" t="s">
        <v>107</v>
      </c>
      <c r="C161" t="s">
        <v>15</v>
      </c>
      <c r="D161" t="s">
        <v>21</v>
      </c>
      <c r="E161" t="s">
        <v>17</v>
      </c>
      <c r="F161" t="s">
        <v>18</v>
      </c>
      <c r="G161" t="s">
        <v>31</v>
      </c>
      <c r="H161" s="75" t="s">
        <v>31</v>
      </c>
      <c r="L161" s="76" t="s">
        <v>107</v>
      </c>
      <c r="M161" s="76" t="s">
        <v>111</v>
      </c>
      <c r="N161" s="76" t="s">
        <v>17</v>
      </c>
      <c r="O161" s="76" t="s">
        <v>18</v>
      </c>
    </row>
    <row r="162" spans="1:15" x14ac:dyDescent="0.25">
      <c r="A162" t="s">
        <v>104</v>
      </c>
      <c r="C162" t="s">
        <v>15</v>
      </c>
      <c r="D162" t="s">
        <v>16</v>
      </c>
      <c r="E162" t="s">
        <v>23</v>
      </c>
      <c r="F162" t="s">
        <v>19</v>
      </c>
      <c r="G162" t="s">
        <v>31</v>
      </c>
      <c r="H162" s="75" t="s">
        <v>23</v>
      </c>
      <c r="L162" s="76" t="s">
        <v>104</v>
      </c>
      <c r="M162" s="76" t="s">
        <v>141</v>
      </c>
      <c r="N162" s="76" t="s">
        <v>19</v>
      </c>
      <c r="O162" s="76" t="s">
        <v>31</v>
      </c>
    </row>
    <row r="163" spans="1:15" x14ac:dyDescent="0.25">
      <c r="A163" t="s">
        <v>101</v>
      </c>
      <c r="C163" t="s">
        <v>15</v>
      </c>
      <c r="D163" t="s">
        <v>29</v>
      </c>
      <c r="E163" t="s">
        <v>24</v>
      </c>
      <c r="F163" t="s">
        <v>23</v>
      </c>
      <c r="G163" t="s">
        <v>22</v>
      </c>
      <c r="H163" s="75" t="s">
        <v>22</v>
      </c>
      <c r="L163" s="76" t="s">
        <v>101</v>
      </c>
      <c r="M163" s="76" t="s">
        <v>130</v>
      </c>
      <c r="N163" s="76" t="s">
        <v>24</v>
      </c>
      <c r="O163" s="76" t="s">
        <v>23</v>
      </c>
    </row>
    <row r="164" spans="1:15" x14ac:dyDescent="0.25">
      <c r="A164" t="s">
        <v>104</v>
      </c>
      <c r="C164" t="s">
        <v>15</v>
      </c>
      <c r="D164" t="s">
        <v>29</v>
      </c>
      <c r="E164" t="s">
        <v>18</v>
      </c>
      <c r="F164" t="s">
        <v>31</v>
      </c>
      <c r="G164" t="s">
        <v>23</v>
      </c>
      <c r="H164" s="75" t="s">
        <v>31</v>
      </c>
      <c r="L164" s="76" t="s">
        <v>104</v>
      </c>
      <c r="M164" s="76" t="s">
        <v>121</v>
      </c>
      <c r="N164" s="76" t="s">
        <v>18</v>
      </c>
      <c r="O164" s="76" t="s">
        <v>23</v>
      </c>
    </row>
    <row r="165" spans="1:15" x14ac:dyDescent="0.25">
      <c r="A165" t="s">
        <v>109</v>
      </c>
      <c r="C165" t="s">
        <v>15</v>
      </c>
      <c r="D165" t="s">
        <v>33</v>
      </c>
      <c r="E165" t="s">
        <v>17</v>
      </c>
      <c r="F165" t="s">
        <v>36</v>
      </c>
      <c r="G165" t="s">
        <v>18</v>
      </c>
      <c r="H165" s="75" t="s">
        <v>72</v>
      </c>
      <c r="L165" s="76" t="s">
        <v>109</v>
      </c>
      <c r="M165" s="76" t="s">
        <v>153</v>
      </c>
      <c r="N165" s="76" t="s">
        <v>17</v>
      </c>
      <c r="O165" s="76" t="s">
        <v>144</v>
      </c>
    </row>
    <row r="166" spans="1:15" x14ac:dyDescent="0.25">
      <c r="A166" t="s">
        <v>100</v>
      </c>
      <c r="C166" t="s">
        <v>15</v>
      </c>
      <c r="D166" t="s">
        <v>29</v>
      </c>
      <c r="E166" t="s">
        <v>17</v>
      </c>
      <c r="F166" t="s">
        <v>18</v>
      </c>
      <c r="G166" t="s">
        <v>19</v>
      </c>
      <c r="H166" s="75" t="s">
        <v>19</v>
      </c>
      <c r="L166" s="76" t="s">
        <v>100</v>
      </c>
      <c r="M166" s="76" t="s">
        <v>111</v>
      </c>
      <c r="N166" s="76" t="s">
        <v>17</v>
      </c>
      <c r="O166" s="76" t="s">
        <v>18</v>
      </c>
    </row>
    <row r="167" spans="1:15" x14ac:dyDescent="0.25">
      <c r="A167" t="s">
        <v>102</v>
      </c>
      <c r="C167" t="s">
        <v>15</v>
      </c>
      <c r="D167" t="s">
        <v>29</v>
      </c>
      <c r="E167" t="s">
        <v>17</v>
      </c>
      <c r="F167" t="s">
        <v>19</v>
      </c>
      <c r="G167" t="s">
        <v>23</v>
      </c>
      <c r="H167" s="75" t="s">
        <v>17</v>
      </c>
      <c r="L167" s="76" t="s">
        <v>102</v>
      </c>
      <c r="M167" s="76" t="s">
        <v>154</v>
      </c>
      <c r="N167" s="76" t="s">
        <v>19</v>
      </c>
      <c r="O167" s="76" t="s">
        <v>23</v>
      </c>
    </row>
    <row r="168" spans="1:15" x14ac:dyDescent="0.25">
      <c r="A168" t="s">
        <v>108</v>
      </c>
      <c r="C168" t="s">
        <v>15</v>
      </c>
      <c r="D168" t="s">
        <v>29</v>
      </c>
      <c r="E168" t="s">
        <v>24</v>
      </c>
      <c r="F168" t="s">
        <v>18</v>
      </c>
      <c r="G168" t="s">
        <v>23</v>
      </c>
      <c r="H168" s="75" t="s">
        <v>23</v>
      </c>
      <c r="L168" s="76" t="s">
        <v>108</v>
      </c>
      <c r="M168" s="76" t="s">
        <v>136</v>
      </c>
      <c r="N168" s="76" t="s">
        <v>24</v>
      </c>
      <c r="O168" s="76" t="s">
        <v>18</v>
      </c>
    </row>
    <row r="169" spans="1:15" x14ac:dyDescent="0.25">
      <c r="A169" t="s">
        <v>109</v>
      </c>
      <c r="C169" t="s">
        <v>15</v>
      </c>
      <c r="D169" t="s">
        <v>16</v>
      </c>
      <c r="E169" t="s">
        <v>17</v>
      </c>
      <c r="F169" t="s">
        <v>36</v>
      </c>
      <c r="G169" t="s">
        <v>19</v>
      </c>
      <c r="H169" s="75" t="s">
        <v>19</v>
      </c>
      <c r="L169" s="76" t="s">
        <v>109</v>
      </c>
      <c r="M169" s="76" t="s">
        <v>155</v>
      </c>
      <c r="N169" s="76" t="s">
        <v>17</v>
      </c>
      <c r="O169" s="76" t="s">
        <v>36</v>
      </c>
    </row>
    <row r="170" spans="1:15" x14ac:dyDescent="0.25">
      <c r="A170" t="s">
        <v>103</v>
      </c>
      <c r="C170" t="s">
        <v>15</v>
      </c>
      <c r="D170" t="s">
        <v>29</v>
      </c>
      <c r="E170" t="s">
        <v>30</v>
      </c>
      <c r="F170" t="s">
        <v>19</v>
      </c>
      <c r="G170" t="s">
        <v>17</v>
      </c>
      <c r="H170" s="75" t="s">
        <v>19</v>
      </c>
      <c r="L170" s="76" t="s">
        <v>103</v>
      </c>
      <c r="M170" s="76" t="s">
        <v>137</v>
      </c>
      <c r="N170" s="76" t="s">
        <v>30</v>
      </c>
      <c r="O170" s="76" t="s">
        <v>17</v>
      </c>
    </row>
    <row r="171" spans="1:15" x14ac:dyDescent="0.25">
      <c r="A171" t="s">
        <v>107</v>
      </c>
      <c r="C171" t="s">
        <v>15</v>
      </c>
      <c r="D171" t="s">
        <v>29</v>
      </c>
      <c r="E171" t="s">
        <v>31</v>
      </c>
      <c r="F171" t="s">
        <v>18</v>
      </c>
      <c r="G171" t="s">
        <v>19</v>
      </c>
      <c r="H171" s="75" t="s">
        <v>19</v>
      </c>
      <c r="L171" s="76" t="s">
        <v>107</v>
      </c>
      <c r="M171" s="76" t="s">
        <v>140</v>
      </c>
      <c r="N171" s="76" t="s">
        <v>31</v>
      </c>
      <c r="O171" s="76" t="s">
        <v>18</v>
      </c>
    </row>
    <row r="172" spans="1:15" x14ac:dyDescent="0.25">
      <c r="A172" t="s">
        <v>103</v>
      </c>
      <c r="C172" t="s">
        <v>15</v>
      </c>
      <c r="D172" t="s">
        <v>29</v>
      </c>
      <c r="E172" t="s">
        <v>30</v>
      </c>
      <c r="F172" t="s">
        <v>19</v>
      </c>
      <c r="G172" t="s">
        <v>17</v>
      </c>
      <c r="H172" s="75" t="s">
        <v>19</v>
      </c>
      <c r="L172" s="76" t="s">
        <v>103</v>
      </c>
      <c r="M172" s="76" t="s">
        <v>137</v>
      </c>
      <c r="N172" s="76" t="s">
        <v>30</v>
      </c>
      <c r="O172" s="76" t="s">
        <v>17</v>
      </c>
    </row>
    <row r="173" spans="1:15" x14ac:dyDescent="0.25">
      <c r="A173" t="s">
        <v>101</v>
      </c>
      <c r="C173" t="s">
        <v>15</v>
      </c>
      <c r="D173" t="s">
        <v>29</v>
      </c>
      <c r="E173" t="s">
        <v>23</v>
      </c>
      <c r="F173" t="s">
        <v>22</v>
      </c>
      <c r="G173" t="s">
        <v>24</v>
      </c>
      <c r="H173" s="75" t="s">
        <v>24</v>
      </c>
      <c r="L173" s="76" t="s">
        <v>101</v>
      </c>
      <c r="M173" s="76" t="s">
        <v>122</v>
      </c>
      <c r="N173" s="76" t="s">
        <v>23</v>
      </c>
      <c r="O173" s="76" t="s">
        <v>22</v>
      </c>
    </row>
    <row r="174" spans="1:15" x14ac:dyDescent="0.25">
      <c r="A174" t="s">
        <v>105</v>
      </c>
      <c r="C174" t="s">
        <v>15</v>
      </c>
      <c r="D174" t="s">
        <v>16</v>
      </c>
      <c r="E174" t="s">
        <v>23</v>
      </c>
      <c r="F174" t="s">
        <v>22</v>
      </c>
      <c r="G174" t="s">
        <v>18</v>
      </c>
      <c r="H174" s="75" t="s">
        <v>18</v>
      </c>
      <c r="L174" s="76" t="s">
        <v>105</v>
      </c>
      <c r="M174" s="76" t="s">
        <v>122</v>
      </c>
      <c r="N174" s="76" t="s">
        <v>23</v>
      </c>
      <c r="O174" s="76" t="s">
        <v>22</v>
      </c>
    </row>
    <row r="175" spans="1:15" x14ac:dyDescent="0.25">
      <c r="A175" t="s">
        <v>104</v>
      </c>
      <c r="C175" t="s">
        <v>15</v>
      </c>
      <c r="D175" t="s">
        <v>29</v>
      </c>
      <c r="E175" t="s">
        <v>23</v>
      </c>
      <c r="F175" t="s">
        <v>22</v>
      </c>
      <c r="G175" t="s">
        <v>24</v>
      </c>
      <c r="H175" s="75" t="s">
        <v>24</v>
      </c>
      <c r="L175" s="76" t="s">
        <v>104</v>
      </c>
      <c r="M175" s="76" t="s">
        <v>122</v>
      </c>
      <c r="N175" s="76" t="s">
        <v>23</v>
      </c>
      <c r="O175" s="76" t="s">
        <v>22</v>
      </c>
    </row>
    <row r="176" spans="1:15" x14ac:dyDescent="0.25">
      <c r="A176" t="s">
        <v>109</v>
      </c>
      <c r="C176" t="s">
        <v>15</v>
      </c>
      <c r="D176" t="s">
        <v>29</v>
      </c>
      <c r="E176" t="s">
        <v>23</v>
      </c>
      <c r="F176" t="s">
        <v>22</v>
      </c>
      <c r="G176" t="s">
        <v>17</v>
      </c>
      <c r="H176" s="75" t="s">
        <v>17</v>
      </c>
      <c r="L176" s="76" t="s">
        <v>109</v>
      </c>
      <c r="M176" s="76" t="s">
        <v>122</v>
      </c>
      <c r="N176" s="76" t="s">
        <v>23</v>
      </c>
      <c r="O176" s="76" t="s">
        <v>22</v>
      </c>
    </row>
    <row r="177" spans="1:15" x14ac:dyDescent="0.25">
      <c r="A177" t="s">
        <v>105</v>
      </c>
      <c r="C177" t="s">
        <v>15</v>
      </c>
      <c r="D177" t="s">
        <v>33</v>
      </c>
      <c r="E177" t="s">
        <v>24</v>
      </c>
      <c r="F177" t="s">
        <v>23</v>
      </c>
      <c r="G177" t="s">
        <v>22</v>
      </c>
      <c r="H177" s="75" t="s">
        <v>23</v>
      </c>
      <c r="L177" s="76" t="s">
        <v>105</v>
      </c>
      <c r="M177" s="76" t="s">
        <v>124</v>
      </c>
      <c r="N177" s="76" t="s">
        <v>24</v>
      </c>
      <c r="O177" s="76" t="s">
        <v>22</v>
      </c>
    </row>
    <row r="178" spans="1:15" x14ac:dyDescent="0.25">
      <c r="A178" t="s">
        <v>110</v>
      </c>
      <c r="C178" t="s">
        <v>15</v>
      </c>
      <c r="D178" t="s">
        <v>29</v>
      </c>
      <c r="E178" t="s">
        <v>23</v>
      </c>
      <c r="F178" t="s">
        <v>22</v>
      </c>
      <c r="G178" t="s">
        <v>24</v>
      </c>
      <c r="H178" s="75" t="s">
        <v>24</v>
      </c>
      <c r="L178" s="76" t="s">
        <v>110</v>
      </c>
      <c r="M178" s="76" t="s">
        <v>122</v>
      </c>
      <c r="N178" s="76" t="s">
        <v>23</v>
      </c>
      <c r="O178" s="76" t="s">
        <v>22</v>
      </c>
    </row>
    <row r="179" spans="1:15" x14ac:dyDescent="0.25">
      <c r="A179" t="s">
        <v>105</v>
      </c>
      <c r="C179" t="s">
        <v>15</v>
      </c>
      <c r="D179" t="s">
        <v>29</v>
      </c>
      <c r="E179" t="s">
        <v>23</v>
      </c>
      <c r="F179" t="s">
        <v>22</v>
      </c>
      <c r="G179" t="s">
        <v>18</v>
      </c>
      <c r="H179" s="75" t="s">
        <v>22</v>
      </c>
      <c r="L179" s="76" t="s">
        <v>105</v>
      </c>
      <c r="M179" s="76" t="s">
        <v>118</v>
      </c>
      <c r="N179" s="76" t="s">
        <v>23</v>
      </c>
      <c r="O179" s="76" t="s">
        <v>18</v>
      </c>
    </row>
    <row r="180" spans="1:15" x14ac:dyDescent="0.25">
      <c r="A180" t="s">
        <v>105</v>
      </c>
      <c r="C180" t="s">
        <v>15</v>
      </c>
      <c r="D180" t="s">
        <v>29</v>
      </c>
      <c r="E180" t="s">
        <v>23</v>
      </c>
      <c r="F180" t="s">
        <v>22</v>
      </c>
      <c r="G180" t="s">
        <v>18</v>
      </c>
      <c r="H180" s="75" t="s">
        <v>18</v>
      </c>
      <c r="L180" s="76" t="s">
        <v>105</v>
      </c>
      <c r="M180" s="76" t="s">
        <v>122</v>
      </c>
      <c r="N180" s="76" t="s">
        <v>23</v>
      </c>
      <c r="O180" s="76" t="s">
        <v>22</v>
      </c>
    </row>
    <row r="181" spans="1:15" x14ac:dyDescent="0.25">
      <c r="A181" t="s">
        <v>100</v>
      </c>
      <c r="C181" t="s">
        <v>15</v>
      </c>
      <c r="D181" t="s">
        <v>29</v>
      </c>
      <c r="E181" t="s">
        <v>23</v>
      </c>
      <c r="F181" t="s">
        <v>22</v>
      </c>
      <c r="G181" t="s">
        <v>24</v>
      </c>
      <c r="H181" s="75" t="s">
        <v>22</v>
      </c>
      <c r="L181" s="76" t="s">
        <v>100</v>
      </c>
      <c r="M181" s="76" t="s">
        <v>116</v>
      </c>
      <c r="N181" s="76" t="s">
        <v>23</v>
      </c>
      <c r="O181" s="76" t="s">
        <v>24</v>
      </c>
    </row>
    <row r="182" spans="1:15" x14ac:dyDescent="0.25">
      <c r="A182" t="s">
        <v>105</v>
      </c>
      <c r="C182" t="s">
        <v>15</v>
      </c>
      <c r="D182" t="s">
        <v>16</v>
      </c>
      <c r="E182" t="s">
        <v>23</v>
      </c>
      <c r="F182" t="s">
        <v>22</v>
      </c>
      <c r="G182" t="s">
        <v>18</v>
      </c>
      <c r="H182" s="75" t="s">
        <v>18</v>
      </c>
      <c r="L182" s="76" t="s">
        <v>105</v>
      </c>
      <c r="M182" s="76" t="s">
        <v>122</v>
      </c>
      <c r="N182" s="76" t="s">
        <v>23</v>
      </c>
      <c r="O182" s="76" t="s">
        <v>22</v>
      </c>
    </row>
    <row r="183" spans="1:15" x14ac:dyDescent="0.25">
      <c r="A183" t="s">
        <v>101</v>
      </c>
      <c r="C183" t="s">
        <v>15</v>
      </c>
      <c r="D183" t="s">
        <v>21</v>
      </c>
      <c r="E183" t="s">
        <v>23</v>
      </c>
      <c r="F183" t="s">
        <v>24</v>
      </c>
      <c r="G183" t="s">
        <v>22</v>
      </c>
      <c r="H183" s="75" t="s">
        <v>23</v>
      </c>
      <c r="L183" s="76" t="s">
        <v>101</v>
      </c>
      <c r="M183" s="76" t="s">
        <v>124</v>
      </c>
      <c r="N183" s="76" t="s">
        <v>24</v>
      </c>
      <c r="O183" s="76" t="s">
        <v>22</v>
      </c>
    </row>
    <row r="184" spans="1:15" x14ac:dyDescent="0.25">
      <c r="A184" t="s">
        <v>102</v>
      </c>
      <c r="C184" t="s">
        <v>15</v>
      </c>
      <c r="D184" t="s">
        <v>29</v>
      </c>
      <c r="E184" t="s">
        <v>18</v>
      </c>
      <c r="F184" t="s">
        <v>22</v>
      </c>
      <c r="G184" t="s">
        <v>17</v>
      </c>
      <c r="H184" s="75" t="s">
        <v>22</v>
      </c>
      <c r="L184" s="76" t="s">
        <v>102</v>
      </c>
      <c r="M184" s="76" t="s">
        <v>120</v>
      </c>
      <c r="N184" s="76" t="s">
        <v>18</v>
      </c>
      <c r="O184" s="76" t="s">
        <v>17</v>
      </c>
    </row>
    <row r="185" spans="1:15" x14ac:dyDescent="0.25">
      <c r="A185" t="s">
        <v>104</v>
      </c>
      <c r="C185" t="s">
        <v>15</v>
      </c>
      <c r="D185" t="s">
        <v>29</v>
      </c>
      <c r="E185" t="s">
        <v>31</v>
      </c>
      <c r="F185" t="s">
        <v>18</v>
      </c>
      <c r="G185" t="s">
        <v>24</v>
      </c>
      <c r="H185" s="75" t="s">
        <v>24</v>
      </c>
      <c r="L185" s="76" t="s">
        <v>104</v>
      </c>
      <c r="M185" s="76" t="s">
        <v>140</v>
      </c>
      <c r="N185" s="76" t="s">
        <v>31</v>
      </c>
      <c r="O185" s="76" t="s">
        <v>18</v>
      </c>
    </row>
    <row r="186" spans="1:15" x14ac:dyDescent="0.25">
      <c r="A186" t="s">
        <v>106</v>
      </c>
      <c r="C186" t="s">
        <v>15</v>
      </c>
      <c r="D186" t="s">
        <v>21</v>
      </c>
      <c r="E186" t="s">
        <v>23</v>
      </c>
      <c r="F186" t="s">
        <v>18</v>
      </c>
      <c r="G186" t="s">
        <v>17</v>
      </c>
      <c r="H186" s="75" t="s">
        <v>23</v>
      </c>
      <c r="L186" s="76" t="s">
        <v>106</v>
      </c>
      <c r="M186" s="76" t="s">
        <v>120</v>
      </c>
      <c r="N186" s="76" t="s">
        <v>18</v>
      </c>
      <c r="O186" s="76" t="s">
        <v>17</v>
      </c>
    </row>
    <row r="187" spans="1:15" x14ac:dyDescent="0.25">
      <c r="A187" t="s">
        <v>108</v>
      </c>
      <c r="C187" t="s">
        <v>15</v>
      </c>
      <c r="D187" t="s">
        <v>29</v>
      </c>
      <c r="E187" t="s">
        <v>23</v>
      </c>
      <c r="F187" t="s">
        <v>22</v>
      </c>
      <c r="G187" t="s">
        <v>24</v>
      </c>
      <c r="H187" s="75" t="s">
        <v>24</v>
      </c>
      <c r="L187" s="76" t="s">
        <v>108</v>
      </c>
      <c r="M187" s="76" t="s">
        <v>122</v>
      </c>
      <c r="N187" s="76" t="s">
        <v>23</v>
      </c>
      <c r="O187" s="76" t="s">
        <v>22</v>
      </c>
    </row>
    <row r="188" spans="1:15" x14ac:dyDescent="0.25">
      <c r="A188" t="s">
        <v>102</v>
      </c>
      <c r="C188" t="s">
        <v>15</v>
      </c>
      <c r="D188" t="s">
        <v>29</v>
      </c>
      <c r="E188" t="s">
        <v>23</v>
      </c>
      <c r="F188" t="s">
        <v>22</v>
      </c>
      <c r="G188" t="s">
        <v>24</v>
      </c>
      <c r="H188" s="75" t="s">
        <v>24</v>
      </c>
      <c r="L188" s="76" t="s">
        <v>102</v>
      </c>
      <c r="M188" s="76" t="s">
        <v>122</v>
      </c>
      <c r="N188" s="76" t="s">
        <v>23</v>
      </c>
      <c r="O188" s="76" t="s">
        <v>22</v>
      </c>
    </row>
    <row r="189" spans="1:15" x14ac:dyDescent="0.25">
      <c r="A189" t="s">
        <v>101</v>
      </c>
      <c r="C189" t="s">
        <v>15</v>
      </c>
      <c r="D189" t="s">
        <v>16</v>
      </c>
      <c r="E189" t="s">
        <v>22</v>
      </c>
      <c r="F189" t="s">
        <v>23</v>
      </c>
      <c r="G189" t="s">
        <v>24</v>
      </c>
      <c r="H189" s="75" t="s">
        <v>24</v>
      </c>
      <c r="L189" s="76" t="s">
        <v>101</v>
      </c>
      <c r="M189" s="76" t="s">
        <v>112</v>
      </c>
      <c r="N189" s="76" t="s">
        <v>22</v>
      </c>
      <c r="O189" s="76" t="s">
        <v>23</v>
      </c>
    </row>
    <row r="190" spans="1:15" x14ac:dyDescent="0.25">
      <c r="A190" t="s">
        <v>100</v>
      </c>
      <c r="C190" t="s">
        <v>15</v>
      </c>
      <c r="D190" t="s">
        <v>29</v>
      </c>
      <c r="E190" t="s">
        <v>23</v>
      </c>
      <c r="F190" t="s">
        <v>24</v>
      </c>
      <c r="G190" t="s">
        <v>22</v>
      </c>
      <c r="H190" s="75" t="s">
        <v>22</v>
      </c>
      <c r="L190" s="76" t="s">
        <v>100</v>
      </c>
      <c r="M190" s="76" t="s">
        <v>116</v>
      </c>
      <c r="N190" s="76" t="s">
        <v>23</v>
      </c>
      <c r="O190" s="76" t="s">
        <v>24</v>
      </c>
    </row>
    <row r="191" spans="1:15" x14ac:dyDescent="0.25">
      <c r="A191" t="s">
        <v>100</v>
      </c>
      <c r="C191" t="s">
        <v>15</v>
      </c>
      <c r="D191" t="s">
        <v>33</v>
      </c>
      <c r="E191" t="s">
        <v>23</v>
      </c>
      <c r="F191" t="s">
        <v>22</v>
      </c>
      <c r="G191" t="s">
        <v>24</v>
      </c>
      <c r="H191" s="75" t="s">
        <v>24</v>
      </c>
      <c r="L191" s="76" t="s">
        <v>100</v>
      </c>
      <c r="M191" s="76" t="s">
        <v>122</v>
      </c>
      <c r="N191" s="76" t="s">
        <v>23</v>
      </c>
      <c r="O191" s="76" t="s">
        <v>22</v>
      </c>
    </row>
    <row r="192" spans="1:15" x14ac:dyDescent="0.25">
      <c r="A192" t="s">
        <v>110</v>
      </c>
      <c r="C192" t="s">
        <v>15</v>
      </c>
      <c r="D192" t="s">
        <v>29</v>
      </c>
      <c r="E192" t="s">
        <v>18</v>
      </c>
      <c r="F192" t="s">
        <v>17</v>
      </c>
      <c r="G192" t="s">
        <v>23</v>
      </c>
      <c r="H192" s="75" t="s">
        <v>23</v>
      </c>
      <c r="L192" s="76" t="s">
        <v>110</v>
      </c>
      <c r="M192" s="76" t="s">
        <v>120</v>
      </c>
      <c r="N192" s="76" t="s">
        <v>18</v>
      </c>
      <c r="O192" s="76" t="s">
        <v>17</v>
      </c>
    </row>
    <row r="193" spans="1:15" x14ac:dyDescent="0.25">
      <c r="A193" t="s">
        <v>104</v>
      </c>
      <c r="C193" t="s">
        <v>15</v>
      </c>
      <c r="D193" t="s">
        <v>33</v>
      </c>
      <c r="E193" t="s">
        <v>23</v>
      </c>
      <c r="F193" t="s">
        <v>18</v>
      </c>
      <c r="G193" t="s">
        <v>22</v>
      </c>
      <c r="H193" s="75" t="s">
        <v>22</v>
      </c>
      <c r="L193" s="76" t="s">
        <v>104</v>
      </c>
      <c r="M193" s="76" t="s">
        <v>118</v>
      </c>
      <c r="N193" s="76" t="s">
        <v>23</v>
      </c>
      <c r="O193" s="76" t="s">
        <v>18</v>
      </c>
    </row>
    <row r="194" spans="1:15" x14ac:dyDescent="0.25">
      <c r="A194" t="s">
        <v>110</v>
      </c>
      <c r="C194" t="s">
        <v>15</v>
      </c>
      <c r="D194" t="s">
        <v>29</v>
      </c>
      <c r="E194" t="s">
        <v>23</v>
      </c>
      <c r="F194" t="s">
        <v>18</v>
      </c>
      <c r="G194" t="s">
        <v>17</v>
      </c>
      <c r="H194" s="75" t="s">
        <v>18</v>
      </c>
      <c r="L194" s="76" t="s">
        <v>110</v>
      </c>
      <c r="M194" s="76" t="s">
        <v>146</v>
      </c>
      <c r="N194" s="76" t="s">
        <v>23</v>
      </c>
      <c r="O194" s="76" t="s">
        <v>17</v>
      </c>
    </row>
    <row r="195" spans="1:15" x14ac:dyDescent="0.25">
      <c r="A195" t="s">
        <v>102</v>
      </c>
      <c r="C195" t="s">
        <v>15</v>
      </c>
      <c r="D195" t="s">
        <v>29</v>
      </c>
      <c r="E195" t="s">
        <v>17</v>
      </c>
      <c r="F195" t="s">
        <v>23</v>
      </c>
      <c r="G195" t="s">
        <v>18</v>
      </c>
      <c r="H195" s="75" t="s">
        <v>18</v>
      </c>
      <c r="L195" s="76" t="s">
        <v>102</v>
      </c>
      <c r="M195" s="76" t="s">
        <v>135</v>
      </c>
      <c r="N195" s="76" t="s">
        <v>17</v>
      </c>
      <c r="O195" s="76" t="s">
        <v>23</v>
      </c>
    </row>
    <row r="196" spans="1:15" x14ac:dyDescent="0.25">
      <c r="A196" t="s">
        <v>110</v>
      </c>
      <c r="C196" t="s">
        <v>15</v>
      </c>
      <c r="D196" t="s">
        <v>16</v>
      </c>
      <c r="E196" t="s">
        <v>23</v>
      </c>
      <c r="F196" t="s">
        <v>22</v>
      </c>
      <c r="G196" t="s">
        <v>19</v>
      </c>
      <c r="H196" s="75" t="s">
        <v>19</v>
      </c>
      <c r="L196" s="76" t="s">
        <v>110</v>
      </c>
      <c r="M196" s="76" t="s">
        <v>122</v>
      </c>
      <c r="N196" s="76" t="s">
        <v>23</v>
      </c>
      <c r="O196" s="76" t="s">
        <v>22</v>
      </c>
    </row>
    <row r="197" spans="1:15" x14ac:dyDescent="0.25">
      <c r="A197" t="s">
        <v>101</v>
      </c>
      <c r="C197" t="s">
        <v>15</v>
      </c>
      <c r="D197" t="s">
        <v>33</v>
      </c>
      <c r="E197" t="s">
        <v>23</v>
      </c>
      <c r="F197" t="s">
        <v>22</v>
      </c>
      <c r="G197" t="s">
        <v>24</v>
      </c>
      <c r="H197" s="75" t="s">
        <v>24</v>
      </c>
      <c r="L197" s="76" t="s">
        <v>101</v>
      </c>
      <c r="M197" s="76" t="s">
        <v>122</v>
      </c>
      <c r="N197" s="76" t="s">
        <v>23</v>
      </c>
      <c r="O197" s="76" t="s">
        <v>22</v>
      </c>
    </row>
    <row r="198" spans="1:15" x14ac:dyDescent="0.25">
      <c r="A198" t="s">
        <v>100</v>
      </c>
      <c r="C198" t="s">
        <v>15</v>
      </c>
      <c r="D198" t="s">
        <v>33</v>
      </c>
      <c r="E198" t="s">
        <v>23</v>
      </c>
      <c r="F198" t="s">
        <v>22</v>
      </c>
      <c r="G198" t="s">
        <v>24</v>
      </c>
      <c r="H198" s="75" t="s">
        <v>24</v>
      </c>
      <c r="L198" s="76" t="s">
        <v>100</v>
      </c>
      <c r="M198" s="76" t="s">
        <v>122</v>
      </c>
      <c r="N198" s="76" t="s">
        <v>23</v>
      </c>
      <c r="O198" s="76" t="s">
        <v>22</v>
      </c>
    </row>
    <row r="199" spans="1:15" x14ac:dyDescent="0.25">
      <c r="A199" t="s">
        <v>100</v>
      </c>
      <c r="C199" t="s">
        <v>15</v>
      </c>
      <c r="D199" t="s">
        <v>29</v>
      </c>
      <c r="E199" t="s">
        <v>24</v>
      </c>
      <c r="F199" t="s">
        <v>18</v>
      </c>
      <c r="G199" t="s">
        <v>19</v>
      </c>
      <c r="H199" s="75" t="s">
        <v>19</v>
      </c>
      <c r="L199" s="76" t="s">
        <v>100</v>
      </c>
      <c r="M199" s="76" t="s">
        <v>136</v>
      </c>
      <c r="N199" s="76" t="s">
        <v>24</v>
      </c>
      <c r="O199" s="76" t="s">
        <v>18</v>
      </c>
    </row>
    <row r="200" spans="1:15" x14ac:dyDescent="0.25">
      <c r="A200" t="s">
        <v>109</v>
      </c>
      <c r="C200" t="s">
        <v>15</v>
      </c>
      <c r="D200" t="s">
        <v>33</v>
      </c>
      <c r="E200" t="s">
        <v>36</v>
      </c>
      <c r="F200" t="s">
        <v>19</v>
      </c>
      <c r="G200" t="s">
        <v>31</v>
      </c>
      <c r="H200" s="75" t="s">
        <v>19</v>
      </c>
      <c r="L200" s="76" t="s">
        <v>109</v>
      </c>
      <c r="M200" s="76" t="s">
        <v>126</v>
      </c>
      <c r="N200" s="76" t="s">
        <v>36</v>
      </c>
      <c r="O200" s="76" t="s">
        <v>31</v>
      </c>
    </row>
    <row r="201" spans="1:15" x14ac:dyDescent="0.25">
      <c r="A201" t="s">
        <v>100</v>
      </c>
      <c r="C201" t="s">
        <v>15</v>
      </c>
      <c r="D201" t="s">
        <v>21</v>
      </c>
      <c r="E201" t="s">
        <v>17</v>
      </c>
      <c r="F201" t="s">
        <v>18</v>
      </c>
      <c r="G201" t="s">
        <v>19</v>
      </c>
      <c r="H201" s="75" t="s">
        <v>19</v>
      </c>
      <c r="L201" s="76" t="s">
        <v>100</v>
      </c>
      <c r="M201" s="76" t="s">
        <v>111</v>
      </c>
      <c r="N201" s="76" t="s">
        <v>17</v>
      </c>
      <c r="O201" s="76" t="s">
        <v>18</v>
      </c>
    </row>
    <row r="202" spans="1:15" x14ac:dyDescent="0.25">
      <c r="A202" t="s">
        <v>102</v>
      </c>
      <c r="C202" t="s">
        <v>15</v>
      </c>
      <c r="D202" t="s">
        <v>29</v>
      </c>
      <c r="E202" t="s">
        <v>18</v>
      </c>
      <c r="F202" t="s">
        <v>17</v>
      </c>
      <c r="G202" t="s">
        <v>23</v>
      </c>
      <c r="H202" s="75" t="s">
        <v>23</v>
      </c>
      <c r="L202" s="76" t="s">
        <v>102</v>
      </c>
      <c r="M202" s="76" t="s">
        <v>120</v>
      </c>
      <c r="N202" s="76" t="s">
        <v>18</v>
      </c>
      <c r="O202" s="76" t="s">
        <v>17</v>
      </c>
    </row>
    <row r="203" spans="1:15" x14ac:dyDescent="0.25">
      <c r="A203" t="s">
        <v>105</v>
      </c>
      <c r="C203" t="s">
        <v>15</v>
      </c>
      <c r="D203" t="s">
        <v>16</v>
      </c>
      <c r="E203" t="s">
        <v>23</v>
      </c>
      <c r="F203" t="s">
        <v>22</v>
      </c>
      <c r="G203" t="s">
        <v>18</v>
      </c>
      <c r="H203" s="75" t="s">
        <v>22</v>
      </c>
      <c r="L203" s="76" t="s">
        <v>105</v>
      </c>
      <c r="M203" s="76" t="s">
        <v>118</v>
      </c>
      <c r="N203" s="76" t="s">
        <v>23</v>
      </c>
      <c r="O203" s="76" t="s">
        <v>18</v>
      </c>
    </row>
    <row r="204" spans="1:15" x14ac:dyDescent="0.25">
      <c r="A204" t="s">
        <v>100</v>
      </c>
      <c r="C204" t="s">
        <v>15</v>
      </c>
      <c r="D204" t="s">
        <v>16</v>
      </c>
      <c r="E204" t="s">
        <v>23</v>
      </c>
      <c r="F204" t="s">
        <v>22</v>
      </c>
      <c r="G204" t="s">
        <v>24</v>
      </c>
      <c r="H204" s="75" t="s">
        <v>24</v>
      </c>
      <c r="L204" s="76" t="s">
        <v>100</v>
      </c>
      <c r="M204" s="76" t="s">
        <v>122</v>
      </c>
      <c r="N204" s="76" t="s">
        <v>23</v>
      </c>
      <c r="O204" s="76" t="s">
        <v>22</v>
      </c>
    </row>
    <row r="205" spans="1:15" x14ac:dyDescent="0.25">
      <c r="A205" t="s">
        <v>105</v>
      </c>
      <c r="C205" t="s">
        <v>15</v>
      </c>
      <c r="D205" t="s">
        <v>29</v>
      </c>
      <c r="E205" t="s">
        <v>23</v>
      </c>
      <c r="F205" t="s">
        <v>22</v>
      </c>
      <c r="G205" t="s">
        <v>18</v>
      </c>
      <c r="H205" s="75" t="s">
        <v>18</v>
      </c>
      <c r="L205" s="76" t="s">
        <v>105</v>
      </c>
      <c r="M205" s="76" t="s">
        <v>122</v>
      </c>
      <c r="N205" s="76" t="s">
        <v>23</v>
      </c>
      <c r="O205" s="76" t="s">
        <v>22</v>
      </c>
    </row>
    <row r="206" spans="1:15" x14ac:dyDescent="0.25">
      <c r="A206" t="s">
        <v>104</v>
      </c>
      <c r="C206" t="s">
        <v>15</v>
      </c>
      <c r="D206" t="s">
        <v>29</v>
      </c>
      <c r="E206" t="s">
        <v>23</v>
      </c>
      <c r="F206" t="s">
        <v>31</v>
      </c>
      <c r="G206" t="s">
        <v>18</v>
      </c>
      <c r="H206" s="75" t="s">
        <v>31</v>
      </c>
      <c r="L206" s="76" t="s">
        <v>104</v>
      </c>
      <c r="M206" s="76" t="s">
        <v>118</v>
      </c>
      <c r="N206" s="76" t="s">
        <v>23</v>
      </c>
      <c r="O206" s="76" t="s">
        <v>18</v>
      </c>
    </row>
    <row r="207" spans="1:15" x14ac:dyDescent="0.25">
      <c r="A207" t="s">
        <v>102</v>
      </c>
      <c r="C207" t="s">
        <v>15</v>
      </c>
      <c r="D207" t="s">
        <v>29</v>
      </c>
      <c r="E207" t="s">
        <v>22</v>
      </c>
      <c r="F207" t="s">
        <v>24</v>
      </c>
      <c r="G207" t="s">
        <v>18</v>
      </c>
      <c r="H207" s="75" t="s">
        <v>22</v>
      </c>
      <c r="L207" s="76" t="s">
        <v>102</v>
      </c>
      <c r="M207" s="76" t="s">
        <v>136</v>
      </c>
      <c r="N207" s="76" t="s">
        <v>24</v>
      </c>
      <c r="O207" s="76" t="s">
        <v>18</v>
      </c>
    </row>
    <row r="208" spans="1:15" x14ac:dyDescent="0.25">
      <c r="A208" t="s">
        <v>103</v>
      </c>
      <c r="C208" t="s">
        <v>15</v>
      </c>
      <c r="D208" t="s">
        <v>16</v>
      </c>
      <c r="E208" t="s">
        <v>22</v>
      </c>
      <c r="F208" t="s">
        <v>23</v>
      </c>
      <c r="G208" t="s">
        <v>17</v>
      </c>
      <c r="H208" s="75" t="s">
        <v>17</v>
      </c>
      <c r="L208" s="76" t="s">
        <v>103</v>
      </c>
      <c r="M208" s="76" t="s">
        <v>112</v>
      </c>
      <c r="N208" s="76" t="s">
        <v>22</v>
      </c>
      <c r="O208" s="76" t="s">
        <v>23</v>
      </c>
    </row>
    <row r="209" spans="1:15" x14ac:dyDescent="0.25">
      <c r="A209" t="s">
        <v>104</v>
      </c>
      <c r="C209" t="s">
        <v>15</v>
      </c>
      <c r="D209" t="s">
        <v>33</v>
      </c>
      <c r="E209" t="s">
        <v>18</v>
      </c>
      <c r="F209" t="s">
        <v>23</v>
      </c>
      <c r="G209" t="s">
        <v>31</v>
      </c>
      <c r="H209" s="75" t="s">
        <v>31</v>
      </c>
      <c r="L209" s="76" t="s">
        <v>104</v>
      </c>
      <c r="M209" s="76" t="s">
        <v>121</v>
      </c>
      <c r="N209" s="76" t="s">
        <v>18</v>
      </c>
      <c r="O209" s="76" t="s">
        <v>23</v>
      </c>
    </row>
    <row r="210" spans="1:15" x14ac:dyDescent="0.25">
      <c r="A210" t="s">
        <v>108</v>
      </c>
      <c r="C210" t="s">
        <v>15</v>
      </c>
      <c r="D210" t="s">
        <v>16</v>
      </c>
      <c r="E210" t="s">
        <v>23</v>
      </c>
      <c r="F210" t="s">
        <v>22</v>
      </c>
      <c r="G210" t="s">
        <v>24</v>
      </c>
      <c r="H210" s="75" t="s">
        <v>24</v>
      </c>
      <c r="L210" s="76" t="s">
        <v>108</v>
      </c>
      <c r="M210" s="76" t="s">
        <v>122</v>
      </c>
      <c r="N210" s="76" t="s">
        <v>23</v>
      </c>
      <c r="O210" s="76" t="s">
        <v>22</v>
      </c>
    </row>
    <row r="211" spans="1:15" x14ac:dyDescent="0.25">
      <c r="A211" t="s">
        <v>106</v>
      </c>
      <c r="C211" t="s">
        <v>15</v>
      </c>
      <c r="D211" t="s">
        <v>21</v>
      </c>
      <c r="E211" t="s">
        <v>17</v>
      </c>
      <c r="F211" t="s">
        <v>18</v>
      </c>
      <c r="G211" t="s">
        <v>23</v>
      </c>
      <c r="H211" s="75" t="s">
        <v>17</v>
      </c>
      <c r="L211" s="76" t="s">
        <v>106</v>
      </c>
      <c r="M211" s="76" t="s">
        <v>121</v>
      </c>
      <c r="N211" s="76" t="s">
        <v>18</v>
      </c>
      <c r="O211" s="76" t="s">
        <v>23</v>
      </c>
    </row>
    <row r="212" spans="1:15" x14ac:dyDescent="0.25">
      <c r="A212" t="s">
        <v>101</v>
      </c>
      <c r="C212" t="s">
        <v>15</v>
      </c>
      <c r="D212" t="s">
        <v>29</v>
      </c>
      <c r="E212" t="s">
        <v>23</v>
      </c>
      <c r="F212" t="s">
        <v>22</v>
      </c>
      <c r="G212" t="s">
        <v>24</v>
      </c>
      <c r="H212" s="75" t="s">
        <v>24</v>
      </c>
      <c r="L212" s="76" t="s">
        <v>101</v>
      </c>
      <c r="M212" s="76" t="s">
        <v>122</v>
      </c>
      <c r="N212" s="76" t="s">
        <v>23</v>
      </c>
      <c r="O212" s="76" t="s">
        <v>22</v>
      </c>
    </row>
    <row r="213" spans="1:15" x14ac:dyDescent="0.25">
      <c r="A213" t="s">
        <v>100</v>
      </c>
      <c r="C213" t="s">
        <v>15</v>
      </c>
      <c r="D213" t="s">
        <v>21</v>
      </c>
      <c r="E213" t="s">
        <v>19</v>
      </c>
      <c r="F213" t="s">
        <v>24</v>
      </c>
      <c r="G213" t="s">
        <v>18</v>
      </c>
      <c r="H213" s="75" t="s">
        <v>19</v>
      </c>
      <c r="L213" s="76" t="s">
        <v>100</v>
      </c>
      <c r="M213" s="76" t="s">
        <v>136</v>
      </c>
      <c r="N213" s="76" t="s">
        <v>24</v>
      </c>
      <c r="O213" s="76" t="s">
        <v>18</v>
      </c>
    </row>
    <row r="214" spans="1:15" x14ac:dyDescent="0.25">
      <c r="A214" t="s">
        <v>107</v>
      </c>
      <c r="C214" t="s">
        <v>15</v>
      </c>
      <c r="D214" t="s">
        <v>33</v>
      </c>
      <c r="E214" t="s">
        <v>18</v>
      </c>
      <c r="F214" t="s">
        <v>17</v>
      </c>
      <c r="G214" t="s">
        <v>23</v>
      </c>
      <c r="H214" s="75" t="s">
        <v>17</v>
      </c>
      <c r="L214" s="76" t="s">
        <v>107</v>
      </c>
      <c r="M214" s="76" t="s">
        <v>121</v>
      </c>
      <c r="N214" s="76" t="s">
        <v>18</v>
      </c>
      <c r="O214" s="76" t="s">
        <v>23</v>
      </c>
    </row>
    <row r="215" spans="1:15" x14ac:dyDescent="0.25">
      <c r="A215" t="s">
        <v>105</v>
      </c>
      <c r="C215" t="s">
        <v>15</v>
      </c>
      <c r="D215" t="s">
        <v>33</v>
      </c>
      <c r="E215" t="s">
        <v>23</v>
      </c>
      <c r="F215" t="s">
        <v>22</v>
      </c>
      <c r="G215" t="s">
        <v>18</v>
      </c>
      <c r="H215" s="75" t="s">
        <v>22</v>
      </c>
      <c r="L215" s="76" t="s">
        <v>105</v>
      </c>
      <c r="M215" s="76" t="s">
        <v>118</v>
      </c>
      <c r="N215" s="76" t="s">
        <v>23</v>
      </c>
      <c r="O215" s="76" t="s">
        <v>18</v>
      </c>
    </row>
    <row r="216" spans="1:15" x14ac:dyDescent="0.25">
      <c r="A216" t="s">
        <v>105</v>
      </c>
      <c r="C216" t="s">
        <v>15</v>
      </c>
      <c r="D216" t="s">
        <v>29</v>
      </c>
      <c r="E216" t="s">
        <v>23</v>
      </c>
      <c r="F216" t="s">
        <v>22</v>
      </c>
      <c r="G216" t="s">
        <v>18</v>
      </c>
      <c r="H216" s="75" t="s">
        <v>18</v>
      </c>
      <c r="L216" s="76" t="s">
        <v>105</v>
      </c>
      <c r="M216" s="76" t="s">
        <v>122</v>
      </c>
      <c r="N216" s="76" t="s">
        <v>23</v>
      </c>
      <c r="O216" s="76" t="s">
        <v>22</v>
      </c>
    </row>
    <row r="217" spans="1:15" x14ac:dyDescent="0.25">
      <c r="A217" t="s">
        <v>101</v>
      </c>
      <c r="C217" t="s">
        <v>15</v>
      </c>
      <c r="D217" t="s">
        <v>29</v>
      </c>
      <c r="E217" t="s">
        <v>24</v>
      </c>
      <c r="F217" t="s">
        <v>23</v>
      </c>
      <c r="G217" t="s">
        <v>22</v>
      </c>
      <c r="H217" s="75" t="s">
        <v>22</v>
      </c>
      <c r="L217" s="76" t="s">
        <v>101</v>
      </c>
      <c r="M217" s="76" t="s">
        <v>130</v>
      </c>
      <c r="N217" s="76" t="s">
        <v>24</v>
      </c>
      <c r="O217" s="76" t="s">
        <v>23</v>
      </c>
    </row>
    <row r="218" spans="1:15" x14ac:dyDescent="0.25">
      <c r="A218" t="s">
        <v>106</v>
      </c>
      <c r="C218" t="s">
        <v>15</v>
      </c>
      <c r="D218" t="s">
        <v>16</v>
      </c>
      <c r="E218" t="s">
        <v>24</v>
      </c>
      <c r="F218" t="s">
        <v>22</v>
      </c>
      <c r="G218" t="s">
        <v>23</v>
      </c>
      <c r="H218" s="75" t="s">
        <v>23</v>
      </c>
      <c r="L218" s="76" t="s">
        <v>106</v>
      </c>
      <c r="M218" s="76" t="s">
        <v>124</v>
      </c>
      <c r="N218" s="76" t="s">
        <v>24</v>
      </c>
      <c r="O218" s="76" t="s">
        <v>22</v>
      </c>
    </row>
    <row r="219" spans="1:15" x14ac:dyDescent="0.25">
      <c r="A219" t="s">
        <v>110</v>
      </c>
      <c r="C219" t="s">
        <v>15</v>
      </c>
      <c r="D219" t="s">
        <v>29</v>
      </c>
      <c r="E219" t="s">
        <v>17</v>
      </c>
      <c r="F219" t="s">
        <v>18</v>
      </c>
      <c r="G219" t="s">
        <v>23</v>
      </c>
      <c r="H219" s="75" t="s">
        <v>23</v>
      </c>
      <c r="L219" s="76" t="s">
        <v>110</v>
      </c>
      <c r="M219" s="76" t="s">
        <v>111</v>
      </c>
      <c r="N219" s="76" t="s">
        <v>17</v>
      </c>
      <c r="O219" s="76" t="s">
        <v>18</v>
      </c>
    </row>
    <row r="220" spans="1:15" x14ac:dyDescent="0.25">
      <c r="A220" t="s">
        <v>100</v>
      </c>
      <c r="C220" t="s">
        <v>15</v>
      </c>
      <c r="D220" t="s">
        <v>29</v>
      </c>
      <c r="E220" t="s">
        <v>23</v>
      </c>
      <c r="F220" t="s">
        <v>22</v>
      </c>
      <c r="G220" t="s">
        <v>24</v>
      </c>
      <c r="H220" s="75" t="s">
        <v>24</v>
      </c>
      <c r="L220" s="76" t="s">
        <v>100</v>
      </c>
      <c r="M220" s="76" t="s">
        <v>122</v>
      </c>
      <c r="N220" s="76" t="s">
        <v>23</v>
      </c>
      <c r="O220" s="76" t="s">
        <v>22</v>
      </c>
    </row>
    <row r="221" spans="1:15" x14ac:dyDescent="0.25">
      <c r="A221" t="s">
        <v>109</v>
      </c>
      <c r="C221" t="s">
        <v>15</v>
      </c>
      <c r="D221" t="s">
        <v>33</v>
      </c>
      <c r="E221" t="s">
        <v>23</v>
      </c>
      <c r="F221" t="s">
        <v>18</v>
      </c>
      <c r="G221" t="s">
        <v>36</v>
      </c>
      <c r="H221" s="75" t="s">
        <v>23</v>
      </c>
      <c r="L221" s="76" t="s">
        <v>109</v>
      </c>
      <c r="M221" s="76" t="s">
        <v>156</v>
      </c>
      <c r="N221" s="76" t="s">
        <v>18</v>
      </c>
      <c r="O221" s="76" t="s">
        <v>36</v>
      </c>
    </row>
    <row r="222" spans="1:15" x14ac:dyDescent="0.25">
      <c r="A222" t="s">
        <v>107</v>
      </c>
      <c r="C222" t="s">
        <v>15</v>
      </c>
      <c r="D222" t="s">
        <v>33</v>
      </c>
      <c r="E222" t="s">
        <v>31</v>
      </c>
      <c r="F222" t="s">
        <v>19</v>
      </c>
      <c r="G222" t="s">
        <v>18</v>
      </c>
      <c r="H222" s="75" t="s">
        <v>18</v>
      </c>
      <c r="L222" s="76" t="s">
        <v>107</v>
      </c>
      <c r="M222" s="76" t="s">
        <v>143</v>
      </c>
      <c r="N222" s="76" t="s">
        <v>31</v>
      </c>
      <c r="O222" s="76" t="s">
        <v>19</v>
      </c>
    </row>
    <row r="223" spans="1:15" x14ac:dyDescent="0.25">
      <c r="A223" t="s">
        <v>103</v>
      </c>
      <c r="C223" t="s">
        <v>15</v>
      </c>
      <c r="D223" t="s">
        <v>16</v>
      </c>
      <c r="E223" t="s">
        <v>30</v>
      </c>
      <c r="F223" t="s">
        <v>17</v>
      </c>
      <c r="G223" t="s">
        <v>23</v>
      </c>
      <c r="H223" s="75" t="s">
        <v>23</v>
      </c>
      <c r="L223" s="76" t="s">
        <v>103</v>
      </c>
      <c r="M223" s="76" t="s">
        <v>137</v>
      </c>
      <c r="N223" s="76" t="s">
        <v>30</v>
      </c>
      <c r="O223" s="76" t="s">
        <v>17</v>
      </c>
    </row>
    <row r="224" spans="1:15" x14ac:dyDescent="0.25">
      <c r="A224" t="s">
        <v>108</v>
      </c>
      <c r="C224" t="s">
        <v>15</v>
      </c>
      <c r="D224" t="s">
        <v>21</v>
      </c>
      <c r="E224" t="s">
        <v>23</v>
      </c>
      <c r="F224" t="s">
        <v>22</v>
      </c>
      <c r="G224" t="s">
        <v>24</v>
      </c>
      <c r="H224" s="75" t="s">
        <v>24</v>
      </c>
      <c r="L224" s="76" t="s">
        <v>108</v>
      </c>
      <c r="M224" s="76" t="s">
        <v>122</v>
      </c>
      <c r="N224" s="76" t="s">
        <v>23</v>
      </c>
      <c r="O224" s="76" t="s">
        <v>22</v>
      </c>
    </row>
    <row r="225" spans="1:15" x14ac:dyDescent="0.25">
      <c r="A225" t="s">
        <v>107</v>
      </c>
      <c r="C225" t="s">
        <v>15</v>
      </c>
      <c r="D225" t="s">
        <v>29</v>
      </c>
      <c r="E225" t="s">
        <v>31</v>
      </c>
      <c r="F225" t="s">
        <v>17</v>
      </c>
      <c r="G225" t="s">
        <v>18</v>
      </c>
      <c r="H225" s="75" t="s">
        <v>17</v>
      </c>
      <c r="L225" s="76" t="s">
        <v>107</v>
      </c>
      <c r="M225" s="76" t="s">
        <v>140</v>
      </c>
      <c r="N225" s="76" t="s">
        <v>31</v>
      </c>
      <c r="O225" s="76" t="s">
        <v>18</v>
      </c>
    </row>
    <row r="226" spans="1:15" x14ac:dyDescent="0.25">
      <c r="A226" t="s">
        <v>100</v>
      </c>
      <c r="C226" t="s">
        <v>15</v>
      </c>
      <c r="D226" t="s">
        <v>16</v>
      </c>
      <c r="E226" t="s">
        <v>24</v>
      </c>
      <c r="F226" t="s">
        <v>19</v>
      </c>
      <c r="G226" t="s">
        <v>17</v>
      </c>
      <c r="H226" s="75" t="s">
        <v>24</v>
      </c>
      <c r="L226" s="76" t="s">
        <v>100</v>
      </c>
      <c r="M226" s="76" t="s">
        <v>127</v>
      </c>
      <c r="N226" s="76" t="s">
        <v>19</v>
      </c>
      <c r="O226" s="76" t="s">
        <v>17</v>
      </c>
    </row>
    <row r="227" spans="1:15" x14ac:dyDescent="0.25">
      <c r="A227" t="s">
        <v>100</v>
      </c>
      <c r="C227" t="s">
        <v>15</v>
      </c>
      <c r="D227" t="s">
        <v>16</v>
      </c>
      <c r="E227" t="s">
        <v>22</v>
      </c>
      <c r="F227" t="s">
        <v>23</v>
      </c>
      <c r="G227" t="s">
        <v>24</v>
      </c>
      <c r="H227" s="75" t="s">
        <v>24</v>
      </c>
      <c r="L227" s="76" t="s">
        <v>100</v>
      </c>
      <c r="M227" s="76" t="s">
        <v>112</v>
      </c>
      <c r="N227" s="76" t="s">
        <v>22</v>
      </c>
      <c r="O227" s="76" t="s">
        <v>23</v>
      </c>
    </row>
    <row r="228" spans="1:15" x14ac:dyDescent="0.25">
      <c r="A228" t="s">
        <v>109</v>
      </c>
      <c r="C228" t="s">
        <v>15</v>
      </c>
      <c r="D228" t="s">
        <v>29</v>
      </c>
      <c r="E228" t="s">
        <v>36</v>
      </c>
      <c r="F228" t="s">
        <v>19</v>
      </c>
      <c r="G228" t="s">
        <v>31</v>
      </c>
      <c r="H228" s="75" t="s">
        <v>19</v>
      </c>
      <c r="L228" s="76" t="s">
        <v>109</v>
      </c>
      <c r="M228" s="76" t="s">
        <v>126</v>
      </c>
      <c r="N228" s="76" t="s">
        <v>36</v>
      </c>
      <c r="O228" s="76" t="s">
        <v>31</v>
      </c>
    </row>
    <row r="229" spans="1:15" x14ac:dyDescent="0.25">
      <c r="A229" t="s">
        <v>101</v>
      </c>
      <c r="C229" t="s">
        <v>15</v>
      </c>
      <c r="D229" t="s">
        <v>33</v>
      </c>
      <c r="E229" t="s">
        <v>23</v>
      </c>
      <c r="F229" t="s">
        <v>22</v>
      </c>
      <c r="G229" t="s">
        <v>24</v>
      </c>
      <c r="H229" s="75" t="s">
        <v>24</v>
      </c>
      <c r="L229" s="76" t="s">
        <v>101</v>
      </c>
      <c r="M229" s="76" t="s">
        <v>122</v>
      </c>
      <c r="N229" s="76" t="s">
        <v>23</v>
      </c>
      <c r="O229" s="76" t="s">
        <v>22</v>
      </c>
    </row>
    <row r="230" spans="1:15" x14ac:dyDescent="0.25">
      <c r="A230" t="s">
        <v>103</v>
      </c>
      <c r="C230" t="s">
        <v>15</v>
      </c>
      <c r="D230" t="s">
        <v>29</v>
      </c>
      <c r="E230" t="s">
        <v>17</v>
      </c>
      <c r="F230" t="s">
        <v>18</v>
      </c>
      <c r="G230" t="s">
        <v>24</v>
      </c>
      <c r="H230" s="75" t="s">
        <v>24</v>
      </c>
      <c r="L230" s="76" t="s">
        <v>103</v>
      </c>
      <c r="M230" s="76" t="s">
        <v>111</v>
      </c>
      <c r="N230" s="76" t="s">
        <v>17</v>
      </c>
      <c r="O230" s="76" t="s">
        <v>18</v>
      </c>
    </row>
    <row r="231" spans="1:15" x14ac:dyDescent="0.25">
      <c r="A231" t="s">
        <v>104</v>
      </c>
      <c r="C231" t="s">
        <v>15</v>
      </c>
      <c r="D231" t="s">
        <v>16</v>
      </c>
      <c r="E231" t="s">
        <v>31</v>
      </c>
      <c r="F231" t="s">
        <v>23</v>
      </c>
      <c r="G231" t="s">
        <v>18</v>
      </c>
      <c r="H231" s="75" t="s">
        <v>31</v>
      </c>
      <c r="L231" s="76" t="s">
        <v>104</v>
      </c>
      <c r="M231" s="76" t="s">
        <v>118</v>
      </c>
      <c r="N231" s="76" t="s">
        <v>23</v>
      </c>
      <c r="O231" s="76" t="s">
        <v>18</v>
      </c>
    </row>
    <row r="232" spans="1:15" x14ac:dyDescent="0.25">
      <c r="A232" t="s">
        <v>106</v>
      </c>
      <c r="C232" t="s">
        <v>15</v>
      </c>
      <c r="D232" t="s">
        <v>16</v>
      </c>
      <c r="E232" t="s">
        <v>23</v>
      </c>
      <c r="F232" t="s">
        <v>22</v>
      </c>
      <c r="G232" t="s">
        <v>24</v>
      </c>
      <c r="H232" s="75" t="s">
        <v>24</v>
      </c>
      <c r="L232" s="76" t="s">
        <v>106</v>
      </c>
      <c r="M232" s="76" t="s">
        <v>122</v>
      </c>
      <c r="N232" s="76" t="s">
        <v>23</v>
      </c>
      <c r="O232" s="76" t="s">
        <v>22</v>
      </c>
    </row>
    <row r="233" spans="1:15" x14ac:dyDescent="0.25">
      <c r="A233" t="s">
        <v>103</v>
      </c>
      <c r="C233" t="s">
        <v>15</v>
      </c>
      <c r="D233" t="s">
        <v>16</v>
      </c>
      <c r="E233" t="s">
        <v>30</v>
      </c>
      <c r="F233" t="s">
        <v>17</v>
      </c>
      <c r="G233" t="s">
        <v>19</v>
      </c>
      <c r="H233" s="75" t="s">
        <v>17</v>
      </c>
      <c r="L233" s="76" t="s">
        <v>103</v>
      </c>
      <c r="M233" s="76" t="s">
        <v>145</v>
      </c>
      <c r="N233" s="76" t="s">
        <v>30</v>
      </c>
      <c r="O233" s="76" t="s">
        <v>19</v>
      </c>
    </row>
    <row r="234" spans="1:15" x14ac:dyDescent="0.25">
      <c r="A234" t="s">
        <v>104</v>
      </c>
      <c r="C234" t="s">
        <v>15</v>
      </c>
      <c r="D234" t="s">
        <v>29</v>
      </c>
      <c r="E234" t="s">
        <v>18</v>
      </c>
      <c r="F234" t="s">
        <v>31</v>
      </c>
      <c r="G234" t="s">
        <v>22</v>
      </c>
      <c r="H234" s="75" t="s">
        <v>22</v>
      </c>
      <c r="L234" s="76" t="s">
        <v>104</v>
      </c>
      <c r="M234" s="76" t="s">
        <v>148</v>
      </c>
      <c r="N234" s="76" t="s">
        <v>18</v>
      </c>
      <c r="O234" s="76" t="s">
        <v>31</v>
      </c>
    </row>
    <row r="235" spans="1:15" x14ac:dyDescent="0.25">
      <c r="A235" t="s">
        <v>108</v>
      </c>
      <c r="C235" t="s">
        <v>15</v>
      </c>
      <c r="D235" t="s">
        <v>33</v>
      </c>
      <c r="E235" t="s">
        <v>24</v>
      </c>
      <c r="F235" t="s">
        <v>22</v>
      </c>
      <c r="G235" t="s">
        <v>23</v>
      </c>
      <c r="H235" s="75" t="s">
        <v>23</v>
      </c>
      <c r="L235" s="76" t="s">
        <v>108</v>
      </c>
      <c r="M235" s="76" t="s">
        <v>124</v>
      </c>
      <c r="N235" s="76" t="s">
        <v>24</v>
      </c>
      <c r="O235" s="76" t="s">
        <v>22</v>
      </c>
    </row>
    <row r="236" spans="1:15" x14ac:dyDescent="0.25">
      <c r="A236" t="s">
        <v>107</v>
      </c>
      <c r="C236" t="s">
        <v>15</v>
      </c>
      <c r="D236" t="s">
        <v>29</v>
      </c>
      <c r="E236" t="s">
        <v>17</v>
      </c>
      <c r="F236" t="s">
        <v>18</v>
      </c>
      <c r="G236" t="s">
        <v>31</v>
      </c>
      <c r="H236" s="75" t="s">
        <v>31</v>
      </c>
      <c r="L236" s="76" t="s">
        <v>107</v>
      </c>
      <c r="M236" s="76" t="s">
        <v>111</v>
      </c>
      <c r="N236" s="76" t="s">
        <v>17</v>
      </c>
      <c r="O236" s="76" t="s">
        <v>18</v>
      </c>
    </row>
    <row r="237" spans="1:15" x14ac:dyDescent="0.25">
      <c r="A237" t="s">
        <v>109</v>
      </c>
      <c r="C237" t="s">
        <v>15</v>
      </c>
      <c r="D237" t="s">
        <v>16</v>
      </c>
      <c r="E237" t="s">
        <v>36</v>
      </c>
      <c r="F237" t="s">
        <v>17</v>
      </c>
      <c r="G237" t="s">
        <v>24</v>
      </c>
      <c r="H237" s="75" t="s">
        <v>24</v>
      </c>
      <c r="L237" s="76" t="s">
        <v>109</v>
      </c>
      <c r="M237" s="76" t="s">
        <v>134</v>
      </c>
      <c r="N237" s="76" t="s">
        <v>36</v>
      </c>
      <c r="O237" s="76" t="s">
        <v>17</v>
      </c>
    </row>
    <row r="238" spans="1:15" x14ac:dyDescent="0.25">
      <c r="A238" t="s">
        <v>103</v>
      </c>
      <c r="C238" t="s">
        <v>15</v>
      </c>
      <c r="D238" t="s">
        <v>29</v>
      </c>
      <c r="E238" t="s">
        <v>30</v>
      </c>
      <c r="F238" t="s">
        <v>19</v>
      </c>
      <c r="G238" t="s">
        <v>17</v>
      </c>
      <c r="H238" s="75" t="s">
        <v>17</v>
      </c>
      <c r="L238" s="76" t="s">
        <v>103</v>
      </c>
      <c r="M238" s="76" t="s">
        <v>145</v>
      </c>
      <c r="N238" s="76" t="s">
        <v>30</v>
      </c>
      <c r="O238" s="76" t="s">
        <v>19</v>
      </c>
    </row>
    <row r="239" spans="1:15" x14ac:dyDescent="0.25">
      <c r="A239" t="s">
        <v>107</v>
      </c>
      <c r="C239" t="s">
        <v>15</v>
      </c>
      <c r="D239" t="s">
        <v>29</v>
      </c>
      <c r="E239" t="s">
        <v>17</v>
      </c>
      <c r="F239" t="s">
        <v>18</v>
      </c>
      <c r="G239" t="s">
        <v>31</v>
      </c>
      <c r="H239" s="75" t="s">
        <v>31</v>
      </c>
      <c r="L239" s="76" t="s">
        <v>107</v>
      </c>
      <c r="M239" s="76" t="s">
        <v>111</v>
      </c>
      <c r="N239" s="76" t="s">
        <v>17</v>
      </c>
      <c r="O239" s="76" t="s">
        <v>18</v>
      </c>
    </row>
    <row r="240" spans="1:15" x14ac:dyDescent="0.25">
      <c r="A240" t="s">
        <v>109</v>
      </c>
      <c r="C240" t="s">
        <v>15</v>
      </c>
      <c r="D240" t="s">
        <v>21</v>
      </c>
      <c r="E240" t="s">
        <v>36</v>
      </c>
      <c r="F240" t="s">
        <v>19</v>
      </c>
      <c r="G240" t="s">
        <v>31</v>
      </c>
      <c r="H240" s="75" t="s">
        <v>19</v>
      </c>
      <c r="L240" s="76" t="s">
        <v>109</v>
      </c>
      <c r="M240" s="76" t="s">
        <v>126</v>
      </c>
      <c r="N240" s="76" t="s">
        <v>36</v>
      </c>
      <c r="O240" s="76" t="s">
        <v>31</v>
      </c>
    </row>
    <row r="241" spans="1:15" x14ac:dyDescent="0.25">
      <c r="A241" t="s">
        <v>103</v>
      </c>
      <c r="C241" t="s">
        <v>15</v>
      </c>
      <c r="D241" t="s">
        <v>33</v>
      </c>
      <c r="E241" t="s">
        <v>30</v>
      </c>
      <c r="F241" t="s">
        <v>23</v>
      </c>
      <c r="G241" t="s">
        <v>24</v>
      </c>
      <c r="H241" s="75" t="s">
        <v>23</v>
      </c>
      <c r="L241" s="76" t="s">
        <v>103</v>
      </c>
      <c r="M241" s="76" t="s">
        <v>157</v>
      </c>
      <c r="N241" s="76" t="s">
        <v>30</v>
      </c>
      <c r="O241" s="76" t="s">
        <v>24</v>
      </c>
    </row>
    <row r="242" spans="1:15" x14ac:dyDescent="0.25">
      <c r="A242" t="s">
        <v>101</v>
      </c>
      <c r="C242" t="s">
        <v>15</v>
      </c>
      <c r="D242" t="s">
        <v>29</v>
      </c>
      <c r="E242" t="s">
        <v>24</v>
      </c>
      <c r="F242" t="s">
        <v>22</v>
      </c>
      <c r="G242" t="s">
        <v>23</v>
      </c>
      <c r="H242" s="75" t="s">
        <v>23</v>
      </c>
      <c r="L242" s="76" t="s">
        <v>101</v>
      </c>
      <c r="M242" s="76" t="s">
        <v>124</v>
      </c>
      <c r="N242" s="76" t="s">
        <v>24</v>
      </c>
      <c r="O242" s="76" t="s">
        <v>22</v>
      </c>
    </row>
    <row r="243" spans="1:15" x14ac:dyDescent="0.25">
      <c r="A243" t="s">
        <v>101</v>
      </c>
      <c r="C243" t="s">
        <v>15</v>
      </c>
      <c r="D243" t="s">
        <v>29</v>
      </c>
      <c r="E243" t="s">
        <v>24</v>
      </c>
      <c r="F243" t="s">
        <v>22</v>
      </c>
      <c r="G243" t="s">
        <v>23</v>
      </c>
      <c r="H243" s="75" t="s">
        <v>23</v>
      </c>
      <c r="L243" s="76" t="s">
        <v>101</v>
      </c>
      <c r="M243" s="76" t="s">
        <v>124</v>
      </c>
      <c r="N243" s="76" t="s">
        <v>24</v>
      </c>
      <c r="O243" s="76" t="s">
        <v>22</v>
      </c>
    </row>
    <row r="244" spans="1:15" x14ac:dyDescent="0.25">
      <c r="A244" t="s">
        <v>106</v>
      </c>
      <c r="C244" t="s">
        <v>15</v>
      </c>
      <c r="D244" t="s">
        <v>21</v>
      </c>
      <c r="E244" t="s">
        <v>17</v>
      </c>
      <c r="F244" t="s">
        <v>23</v>
      </c>
      <c r="G244" t="s">
        <v>18</v>
      </c>
      <c r="H244" s="75" t="s">
        <v>17</v>
      </c>
      <c r="L244" s="76" t="s">
        <v>106</v>
      </c>
      <c r="M244" s="76" t="s">
        <v>118</v>
      </c>
      <c r="N244" s="76" t="s">
        <v>23</v>
      </c>
      <c r="O244" s="76" t="s">
        <v>18</v>
      </c>
    </row>
    <row r="245" spans="1:15" x14ac:dyDescent="0.25">
      <c r="A245" t="s">
        <v>108</v>
      </c>
      <c r="C245" t="s">
        <v>15</v>
      </c>
      <c r="D245" t="s">
        <v>16</v>
      </c>
      <c r="E245" t="s">
        <v>23</v>
      </c>
      <c r="F245" t="s">
        <v>22</v>
      </c>
      <c r="G245" t="s">
        <v>24</v>
      </c>
      <c r="H245" s="75" t="s">
        <v>23</v>
      </c>
      <c r="L245" s="76" t="s">
        <v>108</v>
      </c>
      <c r="M245" s="76" t="s">
        <v>117</v>
      </c>
      <c r="N245" s="76" t="s">
        <v>22</v>
      </c>
      <c r="O245" s="76" t="s">
        <v>24</v>
      </c>
    </row>
    <row r="246" spans="1:15" x14ac:dyDescent="0.25">
      <c r="A246" t="s">
        <v>103</v>
      </c>
      <c r="C246" t="s">
        <v>15</v>
      </c>
      <c r="D246" t="s">
        <v>29</v>
      </c>
      <c r="E246" t="s">
        <v>30</v>
      </c>
      <c r="F246" t="s">
        <v>19</v>
      </c>
      <c r="G246" t="s">
        <v>23</v>
      </c>
      <c r="H246" s="75" t="s">
        <v>23</v>
      </c>
      <c r="L246" s="76" t="s">
        <v>103</v>
      </c>
      <c r="M246" s="76" t="s">
        <v>145</v>
      </c>
      <c r="N246" s="76" t="s">
        <v>30</v>
      </c>
      <c r="O246" s="76" t="s">
        <v>19</v>
      </c>
    </row>
    <row r="247" spans="1:15" x14ac:dyDescent="0.25">
      <c r="A247" t="s">
        <v>107</v>
      </c>
      <c r="C247" t="s">
        <v>15</v>
      </c>
      <c r="D247" t="s">
        <v>29</v>
      </c>
      <c r="E247" t="s">
        <v>31</v>
      </c>
      <c r="F247" t="s">
        <v>19</v>
      </c>
      <c r="G247" t="s">
        <v>18</v>
      </c>
      <c r="H247" s="75" t="s">
        <v>19</v>
      </c>
      <c r="L247" s="76" t="s">
        <v>107</v>
      </c>
      <c r="M247" s="76" t="s">
        <v>140</v>
      </c>
      <c r="N247" s="76" t="s">
        <v>31</v>
      </c>
      <c r="O247" s="76" t="s">
        <v>18</v>
      </c>
    </row>
    <row r="248" spans="1:15" x14ac:dyDescent="0.25">
      <c r="A248" t="s">
        <v>107</v>
      </c>
      <c r="C248" t="s">
        <v>15</v>
      </c>
      <c r="D248" t="s">
        <v>33</v>
      </c>
      <c r="E248" t="s">
        <v>17</v>
      </c>
      <c r="F248" t="s">
        <v>18</v>
      </c>
      <c r="G248" t="s">
        <v>23</v>
      </c>
      <c r="H248" s="75" t="s">
        <v>17</v>
      </c>
      <c r="L248" s="76" t="s">
        <v>107</v>
      </c>
      <c r="M248" s="76" t="s">
        <v>121</v>
      </c>
      <c r="N248" s="76" t="s">
        <v>18</v>
      </c>
      <c r="O248" s="76" t="s">
        <v>23</v>
      </c>
    </row>
    <row r="249" spans="1:15" x14ac:dyDescent="0.25">
      <c r="A249" t="s">
        <v>103</v>
      </c>
      <c r="C249" t="s">
        <v>15</v>
      </c>
      <c r="D249" t="s">
        <v>29</v>
      </c>
      <c r="E249" t="s">
        <v>30</v>
      </c>
      <c r="F249" t="s">
        <v>17</v>
      </c>
      <c r="G249" t="s">
        <v>19</v>
      </c>
      <c r="H249" s="75" t="s">
        <v>19</v>
      </c>
      <c r="L249" s="76" t="s">
        <v>103</v>
      </c>
      <c r="M249" s="76" t="s">
        <v>137</v>
      </c>
      <c r="N249" s="76" t="s">
        <v>30</v>
      </c>
      <c r="O249" s="76" t="s">
        <v>17</v>
      </c>
    </row>
    <row r="250" spans="1:15" x14ac:dyDescent="0.25">
      <c r="A250" t="s">
        <v>105</v>
      </c>
      <c r="C250" t="s">
        <v>15</v>
      </c>
      <c r="D250" t="s">
        <v>16</v>
      </c>
      <c r="E250" t="s">
        <v>23</v>
      </c>
      <c r="F250" t="s">
        <v>22</v>
      </c>
      <c r="G250" t="s">
        <v>18</v>
      </c>
      <c r="H250" s="75" t="s">
        <v>22</v>
      </c>
      <c r="L250" s="76" t="s">
        <v>105</v>
      </c>
      <c r="M250" s="76" t="s">
        <v>118</v>
      </c>
      <c r="N250" s="76" t="s">
        <v>23</v>
      </c>
      <c r="O250" s="76" t="s">
        <v>18</v>
      </c>
    </row>
    <row r="251" spans="1:15" x14ac:dyDescent="0.25">
      <c r="A251" t="s">
        <v>107</v>
      </c>
      <c r="C251" t="s">
        <v>15</v>
      </c>
      <c r="D251" t="s">
        <v>16</v>
      </c>
      <c r="E251" t="s">
        <v>17</v>
      </c>
      <c r="F251" t="s">
        <v>31</v>
      </c>
      <c r="G251" t="s">
        <v>19</v>
      </c>
      <c r="H251" s="75" t="s">
        <v>19</v>
      </c>
      <c r="L251" s="76" t="s">
        <v>107</v>
      </c>
      <c r="M251" s="76" t="s">
        <v>139</v>
      </c>
      <c r="N251" s="76" t="s">
        <v>17</v>
      </c>
      <c r="O251" s="76" t="s">
        <v>31</v>
      </c>
    </row>
    <row r="252" spans="1:15" x14ac:dyDescent="0.25">
      <c r="A252" t="s">
        <v>102</v>
      </c>
      <c r="C252" t="s">
        <v>15</v>
      </c>
      <c r="D252" t="s">
        <v>16</v>
      </c>
      <c r="E252" t="s">
        <v>17</v>
      </c>
      <c r="F252" t="s">
        <v>23</v>
      </c>
      <c r="G252" t="s">
        <v>18</v>
      </c>
      <c r="H252" s="75" t="s">
        <v>23</v>
      </c>
      <c r="L252" s="76" t="s">
        <v>102</v>
      </c>
      <c r="M252" s="76" t="s">
        <v>111</v>
      </c>
      <c r="N252" s="76" t="s">
        <v>17</v>
      </c>
      <c r="O252" s="76" t="s">
        <v>18</v>
      </c>
    </row>
    <row r="253" spans="1:15" x14ac:dyDescent="0.25">
      <c r="A253" t="s">
        <v>108</v>
      </c>
      <c r="C253" t="s">
        <v>15</v>
      </c>
      <c r="D253" t="s">
        <v>16</v>
      </c>
      <c r="E253" t="s">
        <v>23</v>
      </c>
      <c r="F253" t="s">
        <v>22</v>
      </c>
      <c r="G253" t="s">
        <v>24</v>
      </c>
      <c r="H253" s="75" t="s">
        <v>24</v>
      </c>
      <c r="L253" s="76" t="s">
        <v>108</v>
      </c>
      <c r="M253" s="76" t="s">
        <v>122</v>
      </c>
      <c r="N253" s="76" t="s">
        <v>23</v>
      </c>
      <c r="O253" s="76" t="s">
        <v>22</v>
      </c>
    </row>
    <row r="254" spans="1:15" x14ac:dyDescent="0.25">
      <c r="A254" t="s">
        <v>107</v>
      </c>
      <c r="C254" t="s">
        <v>15</v>
      </c>
      <c r="D254" t="s">
        <v>16</v>
      </c>
      <c r="E254" t="s">
        <v>31</v>
      </c>
      <c r="F254" t="s">
        <v>17</v>
      </c>
      <c r="G254" t="s">
        <v>19</v>
      </c>
      <c r="H254" s="75" t="s">
        <v>19</v>
      </c>
      <c r="L254" s="76" t="s">
        <v>107</v>
      </c>
      <c r="M254" s="76" t="s">
        <v>128</v>
      </c>
      <c r="N254" s="76" t="s">
        <v>31</v>
      </c>
      <c r="O254" s="76" t="s">
        <v>17</v>
      </c>
    </row>
    <row r="255" spans="1:15" x14ac:dyDescent="0.25">
      <c r="A255" t="s">
        <v>106</v>
      </c>
      <c r="C255" t="s">
        <v>15</v>
      </c>
      <c r="D255" t="s">
        <v>21</v>
      </c>
      <c r="E255" t="s">
        <v>23</v>
      </c>
      <c r="F255" t="s">
        <v>18</v>
      </c>
      <c r="G255" t="s">
        <v>17</v>
      </c>
      <c r="H255" s="75" t="s">
        <v>23</v>
      </c>
      <c r="L255" s="76" t="s">
        <v>106</v>
      </c>
      <c r="M255" s="76" t="s">
        <v>120</v>
      </c>
      <c r="N255" s="76" t="s">
        <v>18</v>
      </c>
      <c r="O255" s="76" t="s">
        <v>17</v>
      </c>
    </row>
    <row r="256" spans="1:15" x14ac:dyDescent="0.25">
      <c r="A256" t="s">
        <v>102</v>
      </c>
      <c r="C256" t="s">
        <v>15</v>
      </c>
      <c r="D256" t="s">
        <v>16</v>
      </c>
      <c r="E256" t="s">
        <v>23</v>
      </c>
      <c r="F256" t="s">
        <v>17</v>
      </c>
      <c r="G256" t="s">
        <v>24</v>
      </c>
      <c r="H256" s="75" t="s">
        <v>23</v>
      </c>
      <c r="L256" s="76" t="s">
        <v>102</v>
      </c>
      <c r="M256" s="76" t="s">
        <v>158</v>
      </c>
      <c r="N256" s="76" t="s">
        <v>17</v>
      </c>
      <c r="O256" s="76" t="s">
        <v>24</v>
      </c>
    </row>
    <row r="257" spans="1:15" x14ac:dyDescent="0.25">
      <c r="A257" t="s">
        <v>106</v>
      </c>
      <c r="C257" t="s">
        <v>15</v>
      </c>
      <c r="D257" t="s">
        <v>29</v>
      </c>
      <c r="E257" t="s">
        <v>22</v>
      </c>
      <c r="F257" t="s">
        <v>23</v>
      </c>
      <c r="G257" t="s">
        <v>24</v>
      </c>
      <c r="H257" s="75" t="s">
        <v>24</v>
      </c>
      <c r="L257" s="76" t="s">
        <v>106</v>
      </c>
      <c r="M257" s="76" t="s">
        <v>112</v>
      </c>
      <c r="N257" s="76" t="s">
        <v>22</v>
      </c>
      <c r="O257" s="76" t="s">
        <v>23</v>
      </c>
    </row>
    <row r="258" spans="1:15" x14ac:dyDescent="0.25">
      <c r="A258" t="s">
        <v>100</v>
      </c>
      <c r="C258" t="s">
        <v>15</v>
      </c>
      <c r="D258" t="s">
        <v>21</v>
      </c>
      <c r="E258" t="s">
        <v>23</v>
      </c>
      <c r="F258" t="s">
        <v>22</v>
      </c>
      <c r="G258" t="s">
        <v>24</v>
      </c>
      <c r="H258" s="75" t="s">
        <v>24</v>
      </c>
      <c r="L258" s="76" t="s">
        <v>100</v>
      </c>
      <c r="M258" s="76" t="s">
        <v>122</v>
      </c>
      <c r="N258" s="76" t="s">
        <v>23</v>
      </c>
      <c r="O258" s="76" t="s">
        <v>22</v>
      </c>
    </row>
    <row r="259" spans="1:15" x14ac:dyDescent="0.25">
      <c r="A259" t="s">
        <v>102</v>
      </c>
      <c r="C259" t="s">
        <v>15</v>
      </c>
      <c r="D259" t="s">
        <v>29</v>
      </c>
      <c r="E259" t="s">
        <v>23</v>
      </c>
      <c r="F259" t="s">
        <v>18</v>
      </c>
      <c r="G259" t="s">
        <v>17</v>
      </c>
      <c r="H259" s="75" t="s">
        <v>17</v>
      </c>
      <c r="L259" s="76" t="s">
        <v>102</v>
      </c>
      <c r="M259" s="76" t="s">
        <v>118</v>
      </c>
      <c r="N259" s="76" t="s">
        <v>23</v>
      </c>
      <c r="O259" s="76" t="s">
        <v>18</v>
      </c>
    </row>
    <row r="260" spans="1:15" x14ac:dyDescent="0.25">
      <c r="A260" t="s">
        <v>104</v>
      </c>
      <c r="C260" t="s">
        <v>15</v>
      </c>
      <c r="D260" t="s">
        <v>29</v>
      </c>
      <c r="E260" t="s">
        <v>23</v>
      </c>
      <c r="F260" t="s">
        <v>31</v>
      </c>
      <c r="G260" t="s">
        <v>18</v>
      </c>
      <c r="H260" s="75" t="s">
        <v>31</v>
      </c>
      <c r="L260" s="76" t="s">
        <v>104</v>
      </c>
      <c r="M260" s="76" t="s">
        <v>118</v>
      </c>
      <c r="N260" s="76" t="s">
        <v>23</v>
      </c>
      <c r="O260" s="76" t="s">
        <v>18</v>
      </c>
    </row>
    <row r="261" spans="1:15" x14ac:dyDescent="0.25">
      <c r="A261" t="s">
        <v>101</v>
      </c>
      <c r="C261" t="s">
        <v>15</v>
      </c>
      <c r="D261" t="s">
        <v>29</v>
      </c>
      <c r="E261" t="s">
        <v>23</v>
      </c>
      <c r="F261" t="s">
        <v>22</v>
      </c>
      <c r="G261" t="s">
        <v>24</v>
      </c>
      <c r="H261" s="75" t="s">
        <v>22</v>
      </c>
      <c r="L261" s="76" t="s">
        <v>101</v>
      </c>
      <c r="M261" s="76" t="s">
        <v>116</v>
      </c>
      <c r="N261" s="76" t="s">
        <v>23</v>
      </c>
      <c r="O261" s="76" t="s">
        <v>24</v>
      </c>
    </row>
    <row r="262" spans="1:15" x14ac:dyDescent="0.25">
      <c r="A262" t="s">
        <v>102</v>
      </c>
      <c r="C262" t="s">
        <v>15</v>
      </c>
      <c r="D262" t="s">
        <v>29</v>
      </c>
      <c r="E262" t="s">
        <v>24</v>
      </c>
      <c r="F262" t="s">
        <v>18</v>
      </c>
      <c r="G262" t="s">
        <v>22</v>
      </c>
      <c r="H262" s="75" t="s">
        <v>22</v>
      </c>
      <c r="L262" s="76" t="s">
        <v>102</v>
      </c>
      <c r="M262" s="76" t="s">
        <v>136</v>
      </c>
      <c r="N262" s="76" t="s">
        <v>24</v>
      </c>
      <c r="O262" s="76" t="s">
        <v>18</v>
      </c>
    </row>
    <row r="263" spans="1:15" x14ac:dyDescent="0.25">
      <c r="A263" t="s">
        <v>102</v>
      </c>
      <c r="C263" t="s">
        <v>15</v>
      </c>
      <c r="D263" t="s">
        <v>29</v>
      </c>
      <c r="E263" t="s">
        <v>17</v>
      </c>
      <c r="F263" t="s">
        <v>18</v>
      </c>
      <c r="G263" t="s">
        <v>23</v>
      </c>
      <c r="H263" s="75" t="s">
        <v>23</v>
      </c>
      <c r="L263" s="76" t="s">
        <v>102</v>
      </c>
      <c r="M263" s="76" t="s">
        <v>111</v>
      </c>
      <c r="N263" s="76" t="s">
        <v>17</v>
      </c>
      <c r="O263" s="76" t="s">
        <v>18</v>
      </c>
    </row>
    <row r="264" spans="1:15" x14ac:dyDescent="0.25">
      <c r="A264" t="s">
        <v>108</v>
      </c>
      <c r="C264" t="s">
        <v>15</v>
      </c>
      <c r="D264" t="s">
        <v>29</v>
      </c>
      <c r="E264" t="s">
        <v>18</v>
      </c>
      <c r="F264" t="s">
        <v>23</v>
      </c>
      <c r="G264" t="s">
        <v>24</v>
      </c>
      <c r="H264" s="75" t="s">
        <v>23</v>
      </c>
      <c r="L264" s="76" t="s">
        <v>108</v>
      </c>
      <c r="M264" s="76" t="s">
        <v>138</v>
      </c>
      <c r="N264" s="76" t="s">
        <v>18</v>
      </c>
      <c r="O264" s="76" t="s">
        <v>24</v>
      </c>
    </row>
    <row r="265" spans="1:15" x14ac:dyDescent="0.25">
      <c r="A265" t="s">
        <v>103</v>
      </c>
      <c r="C265" t="s">
        <v>15</v>
      </c>
      <c r="D265" t="s">
        <v>33</v>
      </c>
      <c r="E265" t="s">
        <v>30</v>
      </c>
      <c r="F265" t="s">
        <v>18</v>
      </c>
      <c r="G265" t="s">
        <v>17</v>
      </c>
      <c r="H265" s="75" t="s">
        <v>17</v>
      </c>
      <c r="L265" s="76" t="s">
        <v>103</v>
      </c>
      <c r="M265" s="76" t="s">
        <v>159</v>
      </c>
      <c r="N265" s="76" t="s">
        <v>30</v>
      </c>
      <c r="O265" s="76" t="s">
        <v>18</v>
      </c>
    </row>
    <row r="266" spans="1:15" x14ac:dyDescent="0.25">
      <c r="A266" t="s">
        <v>100</v>
      </c>
      <c r="C266" t="s">
        <v>15</v>
      </c>
      <c r="D266" t="s">
        <v>29</v>
      </c>
      <c r="E266" t="s">
        <v>17</v>
      </c>
      <c r="F266" t="s">
        <v>23</v>
      </c>
      <c r="G266" t="s">
        <v>19</v>
      </c>
      <c r="H266" s="75" t="s">
        <v>23</v>
      </c>
      <c r="L266" s="76" t="s">
        <v>100</v>
      </c>
      <c r="M266" s="76" t="s">
        <v>119</v>
      </c>
      <c r="N266" s="76" t="s">
        <v>17</v>
      </c>
      <c r="O266" s="76" t="s">
        <v>19</v>
      </c>
    </row>
    <row r="267" spans="1:15" x14ac:dyDescent="0.25">
      <c r="A267" t="s">
        <v>107</v>
      </c>
      <c r="C267" t="s">
        <v>15</v>
      </c>
      <c r="D267" t="s">
        <v>29</v>
      </c>
      <c r="E267" t="s">
        <v>19</v>
      </c>
      <c r="F267" t="s">
        <v>17</v>
      </c>
      <c r="G267" t="s">
        <v>31</v>
      </c>
      <c r="H267" s="75" t="s">
        <v>19</v>
      </c>
      <c r="L267" s="76" t="s">
        <v>107</v>
      </c>
      <c r="M267" s="76" t="s">
        <v>139</v>
      </c>
      <c r="N267" s="76" t="s">
        <v>17</v>
      </c>
      <c r="O267" s="76" t="s">
        <v>31</v>
      </c>
    </row>
    <row r="268" spans="1:15" x14ac:dyDescent="0.25">
      <c r="A268" t="s">
        <v>104</v>
      </c>
      <c r="C268" t="s">
        <v>15</v>
      </c>
      <c r="D268" t="s">
        <v>21</v>
      </c>
      <c r="E268" t="s">
        <v>18</v>
      </c>
      <c r="F268" t="s">
        <v>31</v>
      </c>
      <c r="G268" t="s">
        <v>23</v>
      </c>
      <c r="H268" s="75" t="s">
        <v>31</v>
      </c>
      <c r="L268" s="76" t="s">
        <v>104</v>
      </c>
      <c r="M268" s="76" t="s">
        <v>121</v>
      </c>
      <c r="N268" s="76" t="s">
        <v>18</v>
      </c>
      <c r="O268" s="76" t="s">
        <v>23</v>
      </c>
    </row>
    <row r="269" spans="1:15" x14ac:dyDescent="0.25">
      <c r="A269" t="s">
        <v>101</v>
      </c>
      <c r="C269" t="s">
        <v>15</v>
      </c>
      <c r="D269" t="s">
        <v>33</v>
      </c>
      <c r="E269" t="s">
        <v>23</v>
      </c>
      <c r="F269" t="s">
        <v>22</v>
      </c>
      <c r="G269" t="s">
        <v>24</v>
      </c>
      <c r="H269" s="75" t="s">
        <v>23</v>
      </c>
      <c r="L269" s="76" t="s">
        <v>101</v>
      </c>
      <c r="M269" s="76" t="s">
        <v>117</v>
      </c>
      <c r="N269" s="76" t="s">
        <v>22</v>
      </c>
      <c r="O269" s="76" t="s">
        <v>24</v>
      </c>
    </row>
    <row r="270" spans="1:15" x14ac:dyDescent="0.25">
      <c r="A270" t="s">
        <v>100</v>
      </c>
      <c r="C270" t="s">
        <v>15</v>
      </c>
      <c r="D270" t="s">
        <v>29</v>
      </c>
      <c r="E270" t="s">
        <v>17</v>
      </c>
      <c r="F270" t="s">
        <v>18</v>
      </c>
      <c r="G270" t="s">
        <v>19</v>
      </c>
      <c r="H270" s="75" t="s">
        <v>19</v>
      </c>
      <c r="L270" s="76" t="s">
        <v>100</v>
      </c>
      <c r="M270" s="76" t="s">
        <v>111</v>
      </c>
      <c r="N270" s="76" t="s">
        <v>17</v>
      </c>
      <c r="O270" s="76" t="s">
        <v>18</v>
      </c>
    </row>
    <row r="271" spans="1:15" x14ac:dyDescent="0.25">
      <c r="A271" t="s">
        <v>101</v>
      </c>
      <c r="C271" t="s">
        <v>15</v>
      </c>
      <c r="D271" t="s">
        <v>21</v>
      </c>
      <c r="E271" t="s">
        <v>24</v>
      </c>
      <c r="F271" t="s">
        <v>22</v>
      </c>
      <c r="G271" t="s">
        <v>23</v>
      </c>
      <c r="H271" s="75" t="s">
        <v>23</v>
      </c>
      <c r="L271" s="76" t="s">
        <v>101</v>
      </c>
      <c r="M271" s="76" t="s">
        <v>124</v>
      </c>
      <c r="N271" s="76" t="s">
        <v>24</v>
      </c>
      <c r="O271" s="76" t="s">
        <v>22</v>
      </c>
    </row>
    <row r="272" spans="1:15" x14ac:dyDescent="0.25">
      <c r="A272" t="s">
        <v>106</v>
      </c>
      <c r="C272" t="s">
        <v>15</v>
      </c>
      <c r="D272" t="s">
        <v>21</v>
      </c>
      <c r="E272" t="s">
        <v>23</v>
      </c>
      <c r="F272" t="s">
        <v>18</v>
      </c>
      <c r="G272" t="s">
        <v>22</v>
      </c>
      <c r="H272" s="75" t="s">
        <v>22</v>
      </c>
      <c r="L272" s="76" t="s">
        <v>106</v>
      </c>
      <c r="M272" s="76" t="s">
        <v>118</v>
      </c>
      <c r="N272" s="76" t="s">
        <v>23</v>
      </c>
      <c r="O272" s="76" t="s">
        <v>18</v>
      </c>
    </row>
    <row r="273" spans="1:15" x14ac:dyDescent="0.25">
      <c r="A273" t="s">
        <v>110</v>
      </c>
      <c r="C273" t="s">
        <v>15</v>
      </c>
      <c r="D273" t="s">
        <v>29</v>
      </c>
      <c r="E273" t="s">
        <v>24</v>
      </c>
      <c r="F273" t="s">
        <v>22</v>
      </c>
      <c r="G273" t="s">
        <v>23</v>
      </c>
      <c r="H273" s="75" t="s">
        <v>23</v>
      </c>
      <c r="L273" s="76" t="s">
        <v>110</v>
      </c>
      <c r="M273" s="76" t="s">
        <v>124</v>
      </c>
      <c r="N273" s="76" t="s">
        <v>24</v>
      </c>
      <c r="O273" s="76" t="s">
        <v>22</v>
      </c>
    </row>
    <row r="274" spans="1:15" x14ac:dyDescent="0.25">
      <c r="A274" t="s">
        <v>109</v>
      </c>
      <c r="C274" t="s">
        <v>15</v>
      </c>
      <c r="D274" t="s">
        <v>29</v>
      </c>
      <c r="E274" t="s">
        <v>36</v>
      </c>
      <c r="F274" t="s">
        <v>19</v>
      </c>
      <c r="G274" t="s">
        <v>24</v>
      </c>
      <c r="H274" s="75" t="s">
        <v>19</v>
      </c>
      <c r="L274" s="76" t="s">
        <v>109</v>
      </c>
      <c r="M274" s="76" t="s">
        <v>123</v>
      </c>
      <c r="N274" s="76" t="s">
        <v>36</v>
      </c>
      <c r="O274" s="76" t="s">
        <v>24</v>
      </c>
    </row>
    <row r="275" spans="1:15" x14ac:dyDescent="0.25">
      <c r="A275" t="s">
        <v>108</v>
      </c>
      <c r="C275" t="s">
        <v>15</v>
      </c>
      <c r="D275" t="s">
        <v>29</v>
      </c>
      <c r="E275" t="s">
        <v>24</v>
      </c>
      <c r="F275" t="s">
        <v>23</v>
      </c>
      <c r="G275" t="s">
        <v>22</v>
      </c>
      <c r="H275" s="75" t="s">
        <v>22</v>
      </c>
      <c r="L275" s="76" t="s">
        <v>108</v>
      </c>
      <c r="M275" s="76" t="s">
        <v>130</v>
      </c>
      <c r="N275" s="76" t="s">
        <v>24</v>
      </c>
      <c r="O275" s="76" t="s">
        <v>23</v>
      </c>
    </row>
    <row r="276" spans="1:15" x14ac:dyDescent="0.25">
      <c r="A276" t="s">
        <v>106</v>
      </c>
      <c r="C276" t="s">
        <v>15</v>
      </c>
      <c r="D276" t="s">
        <v>16</v>
      </c>
      <c r="E276" t="s">
        <v>23</v>
      </c>
      <c r="F276" t="s">
        <v>22</v>
      </c>
      <c r="G276" t="s">
        <v>17</v>
      </c>
      <c r="H276" s="75" t="s">
        <v>17</v>
      </c>
      <c r="L276" s="76" t="s">
        <v>106</v>
      </c>
      <c r="M276" s="76" t="s">
        <v>122</v>
      </c>
      <c r="N276" s="76" t="s">
        <v>23</v>
      </c>
      <c r="O276" s="76" t="s">
        <v>22</v>
      </c>
    </row>
    <row r="277" spans="1:15" x14ac:dyDescent="0.25">
      <c r="A277" t="s">
        <v>107</v>
      </c>
      <c r="C277" t="s">
        <v>15</v>
      </c>
      <c r="D277" t="s">
        <v>29</v>
      </c>
      <c r="E277" t="s">
        <v>31</v>
      </c>
      <c r="F277" t="s">
        <v>19</v>
      </c>
      <c r="G277" t="s">
        <v>18</v>
      </c>
      <c r="H277" s="75" t="s">
        <v>18</v>
      </c>
      <c r="L277" s="76" t="s">
        <v>107</v>
      </c>
      <c r="M277" s="76" t="s">
        <v>143</v>
      </c>
      <c r="N277" s="76" t="s">
        <v>31</v>
      </c>
      <c r="O277" s="76" t="s">
        <v>19</v>
      </c>
    </row>
    <row r="278" spans="1:15" x14ac:dyDescent="0.25">
      <c r="A278" t="s">
        <v>105</v>
      </c>
      <c r="C278" t="s">
        <v>15</v>
      </c>
      <c r="D278" t="s">
        <v>33</v>
      </c>
      <c r="E278" t="s">
        <v>17</v>
      </c>
      <c r="F278" t="s">
        <v>24</v>
      </c>
      <c r="G278" t="s">
        <v>18</v>
      </c>
      <c r="H278" s="75" t="s">
        <v>24</v>
      </c>
      <c r="L278" s="76" t="s">
        <v>105</v>
      </c>
      <c r="M278" s="76" t="s">
        <v>111</v>
      </c>
      <c r="N278" s="76" t="s">
        <v>17</v>
      </c>
      <c r="O278" s="76" t="s">
        <v>18</v>
      </c>
    </row>
    <row r="279" spans="1:15" x14ac:dyDescent="0.25">
      <c r="A279" t="s">
        <v>105</v>
      </c>
      <c r="C279" t="s">
        <v>15</v>
      </c>
      <c r="D279" t="s">
        <v>79</v>
      </c>
      <c r="E279" t="s">
        <v>23</v>
      </c>
      <c r="F279" t="s">
        <v>22</v>
      </c>
      <c r="G279" t="s">
        <v>24</v>
      </c>
      <c r="H279" s="75" t="s">
        <v>22</v>
      </c>
      <c r="L279" s="76" t="s">
        <v>105</v>
      </c>
      <c r="M279" s="76" t="s">
        <v>116</v>
      </c>
      <c r="N279" s="76" t="s">
        <v>23</v>
      </c>
      <c r="O279" s="76" t="s">
        <v>24</v>
      </c>
    </row>
    <row r="280" spans="1:15" x14ac:dyDescent="0.25">
      <c r="A280" t="s">
        <v>106</v>
      </c>
      <c r="C280" t="s">
        <v>15</v>
      </c>
      <c r="D280" t="s">
        <v>21</v>
      </c>
      <c r="E280" t="s">
        <v>18</v>
      </c>
      <c r="F280" t="s">
        <v>23</v>
      </c>
      <c r="G280" t="s">
        <v>17</v>
      </c>
      <c r="H280" s="75" t="s">
        <v>23</v>
      </c>
      <c r="L280" s="76" t="s">
        <v>106</v>
      </c>
      <c r="M280" s="76" t="s">
        <v>120</v>
      </c>
      <c r="N280" s="76" t="s">
        <v>18</v>
      </c>
      <c r="O280" s="76" t="s">
        <v>17</v>
      </c>
    </row>
    <row r="281" spans="1:15" x14ac:dyDescent="0.25">
      <c r="A281" t="s">
        <v>110</v>
      </c>
      <c r="C281" t="s">
        <v>15</v>
      </c>
      <c r="D281" t="s">
        <v>29</v>
      </c>
      <c r="E281" t="s">
        <v>23</v>
      </c>
      <c r="F281" t="s">
        <v>24</v>
      </c>
      <c r="G281" t="s">
        <v>22</v>
      </c>
      <c r="H281" s="75" t="s">
        <v>24</v>
      </c>
      <c r="L281" s="76" t="s">
        <v>110</v>
      </c>
      <c r="M281" s="76" t="s">
        <v>122</v>
      </c>
      <c r="N281" s="76" t="s">
        <v>23</v>
      </c>
      <c r="O281" s="76" t="s">
        <v>22</v>
      </c>
    </row>
    <row r="282" spans="1:15" x14ac:dyDescent="0.25">
      <c r="A282" t="s">
        <v>105</v>
      </c>
      <c r="C282" t="s">
        <v>15</v>
      </c>
      <c r="D282" t="s">
        <v>29</v>
      </c>
      <c r="E282" t="s">
        <v>23</v>
      </c>
      <c r="F282" t="s">
        <v>22</v>
      </c>
      <c r="G282" t="s">
        <v>18</v>
      </c>
      <c r="H282" s="75" t="s">
        <v>22</v>
      </c>
      <c r="L282" s="76" t="s">
        <v>105</v>
      </c>
      <c r="M282" s="76" t="s">
        <v>118</v>
      </c>
      <c r="N282" s="76" t="s">
        <v>23</v>
      </c>
      <c r="O282" s="76" t="s">
        <v>18</v>
      </c>
    </row>
    <row r="283" spans="1:15" x14ac:dyDescent="0.25">
      <c r="A283" t="s">
        <v>101</v>
      </c>
      <c r="C283" t="s">
        <v>15</v>
      </c>
      <c r="D283" t="s">
        <v>33</v>
      </c>
      <c r="E283" t="s">
        <v>23</v>
      </c>
      <c r="F283" t="s">
        <v>24</v>
      </c>
      <c r="G283" t="s">
        <v>22</v>
      </c>
      <c r="H283" s="75" t="s">
        <v>24</v>
      </c>
      <c r="L283" s="76" t="s">
        <v>101</v>
      </c>
      <c r="M283" s="76" t="s">
        <v>122</v>
      </c>
      <c r="N283" s="76" t="s">
        <v>23</v>
      </c>
      <c r="O283" s="76" t="s">
        <v>22</v>
      </c>
    </row>
    <row r="284" spans="1:15" x14ac:dyDescent="0.25">
      <c r="A284" t="s">
        <v>106</v>
      </c>
      <c r="C284" t="s">
        <v>15</v>
      </c>
      <c r="D284" t="s">
        <v>21</v>
      </c>
      <c r="E284" t="s">
        <v>23</v>
      </c>
      <c r="F284" t="s">
        <v>22</v>
      </c>
      <c r="G284" t="s">
        <v>18</v>
      </c>
      <c r="H284" s="75" t="s">
        <v>18</v>
      </c>
      <c r="L284" s="76" t="s">
        <v>106</v>
      </c>
      <c r="M284" s="76" t="s">
        <v>122</v>
      </c>
      <c r="N284" s="76" t="s">
        <v>23</v>
      </c>
      <c r="O284" s="76" t="s">
        <v>22</v>
      </c>
    </row>
    <row r="285" spans="1:15" x14ac:dyDescent="0.25">
      <c r="A285" t="s">
        <v>110</v>
      </c>
      <c r="C285" t="s">
        <v>15</v>
      </c>
      <c r="D285" t="s">
        <v>29</v>
      </c>
      <c r="E285" t="s">
        <v>23</v>
      </c>
      <c r="F285" t="s">
        <v>18</v>
      </c>
      <c r="G285" t="s">
        <v>17</v>
      </c>
      <c r="H285" s="75" t="s">
        <v>17</v>
      </c>
      <c r="L285" s="76" t="s">
        <v>110</v>
      </c>
      <c r="M285" s="76" t="s">
        <v>118</v>
      </c>
      <c r="N285" s="76" t="s">
        <v>23</v>
      </c>
      <c r="O285" s="76" t="s">
        <v>18</v>
      </c>
    </row>
    <row r="286" spans="1:15" x14ac:dyDescent="0.25">
      <c r="A286" t="s">
        <v>108</v>
      </c>
      <c r="C286" t="s">
        <v>15</v>
      </c>
      <c r="D286" t="s">
        <v>29</v>
      </c>
      <c r="E286" t="s">
        <v>23</v>
      </c>
      <c r="F286" t="s">
        <v>24</v>
      </c>
      <c r="G286" t="s">
        <v>22</v>
      </c>
      <c r="H286" s="75" t="s">
        <v>23</v>
      </c>
      <c r="L286" s="76" t="s">
        <v>108</v>
      </c>
      <c r="M286" s="76" t="s">
        <v>124</v>
      </c>
      <c r="N286" s="76" t="s">
        <v>24</v>
      </c>
      <c r="O286" s="76" t="s">
        <v>22</v>
      </c>
    </row>
    <row r="287" spans="1:15" x14ac:dyDescent="0.25">
      <c r="A287" t="s">
        <v>103</v>
      </c>
      <c r="C287" t="s">
        <v>15</v>
      </c>
      <c r="D287" t="s">
        <v>29</v>
      </c>
      <c r="E287" t="s">
        <v>30</v>
      </c>
      <c r="F287" t="s">
        <v>31</v>
      </c>
      <c r="G287" t="s">
        <v>19</v>
      </c>
      <c r="H287" s="75" t="s">
        <v>19</v>
      </c>
      <c r="L287" s="76" t="s">
        <v>103</v>
      </c>
      <c r="M287" s="76" t="s">
        <v>160</v>
      </c>
      <c r="N287" s="76" t="s">
        <v>30</v>
      </c>
      <c r="O287" s="76" t="s">
        <v>31</v>
      </c>
    </row>
    <row r="288" spans="1:15" x14ac:dyDescent="0.25">
      <c r="A288" t="s">
        <v>106</v>
      </c>
      <c r="C288" t="s">
        <v>15</v>
      </c>
      <c r="D288" t="s">
        <v>21</v>
      </c>
      <c r="E288" t="s">
        <v>17</v>
      </c>
      <c r="F288" t="s">
        <v>18</v>
      </c>
      <c r="G288" t="s">
        <v>23</v>
      </c>
      <c r="H288" s="75" t="s">
        <v>18</v>
      </c>
      <c r="L288" s="76" t="s">
        <v>106</v>
      </c>
      <c r="M288" s="76" t="s">
        <v>135</v>
      </c>
      <c r="N288" s="76" t="s">
        <v>17</v>
      </c>
      <c r="O288" s="76" t="s">
        <v>23</v>
      </c>
    </row>
    <row r="289" spans="1:15" x14ac:dyDescent="0.25">
      <c r="A289" t="s">
        <v>105</v>
      </c>
      <c r="C289" t="s">
        <v>15</v>
      </c>
      <c r="D289" t="s">
        <v>33</v>
      </c>
      <c r="E289" t="s">
        <v>23</v>
      </c>
      <c r="F289" t="s">
        <v>18</v>
      </c>
      <c r="G289" t="s">
        <v>22</v>
      </c>
      <c r="H289" s="75" t="s">
        <v>22</v>
      </c>
      <c r="L289" s="76" t="s">
        <v>105</v>
      </c>
      <c r="M289" s="76" t="s">
        <v>118</v>
      </c>
      <c r="N289" s="76" t="s">
        <v>23</v>
      </c>
      <c r="O289" s="76" t="s">
        <v>18</v>
      </c>
    </row>
    <row r="290" spans="1:15" x14ac:dyDescent="0.25">
      <c r="A290" t="s">
        <v>101</v>
      </c>
      <c r="C290" t="s">
        <v>15</v>
      </c>
      <c r="D290" t="s">
        <v>16</v>
      </c>
      <c r="E290" t="s">
        <v>24</v>
      </c>
      <c r="F290" t="s">
        <v>22</v>
      </c>
      <c r="G290" t="s">
        <v>23</v>
      </c>
      <c r="H290" s="75" t="s">
        <v>23</v>
      </c>
      <c r="L290" s="76" t="s">
        <v>101</v>
      </c>
      <c r="M290" s="76" t="s">
        <v>124</v>
      </c>
      <c r="N290" s="76" t="s">
        <v>24</v>
      </c>
      <c r="O290" s="76" t="s">
        <v>22</v>
      </c>
    </row>
    <row r="291" spans="1:15" x14ac:dyDescent="0.25">
      <c r="A291" t="s">
        <v>107</v>
      </c>
      <c r="C291" t="s">
        <v>15</v>
      </c>
      <c r="D291" t="s">
        <v>16</v>
      </c>
      <c r="E291" t="s">
        <v>18</v>
      </c>
      <c r="F291" t="s">
        <v>17</v>
      </c>
      <c r="G291" t="s">
        <v>31</v>
      </c>
      <c r="H291" s="75" t="s">
        <v>17</v>
      </c>
      <c r="L291" s="76" t="s">
        <v>107</v>
      </c>
      <c r="M291" s="76" t="s">
        <v>148</v>
      </c>
      <c r="N291" s="76" t="s">
        <v>18</v>
      </c>
      <c r="O291" s="76" t="s">
        <v>31</v>
      </c>
    </row>
    <row r="292" spans="1:15" x14ac:dyDescent="0.25">
      <c r="A292" t="s">
        <v>107</v>
      </c>
      <c r="C292" t="s">
        <v>15</v>
      </c>
      <c r="D292" t="s">
        <v>33</v>
      </c>
      <c r="E292" t="s">
        <v>31</v>
      </c>
      <c r="F292" t="s">
        <v>19</v>
      </c>
      <c r="G292" t="s">
        <v>18</v>
      </c>
      <c r="H292" s="75" t="s">
        <v>31</v>
      </c>
      <c r="L292" s="76" t="s">
        <v>107</v>
      </c>
      <c r="M292" s="76" t="s">
        <v>147</v>
      </c>
      <c r="N292" s="76" t="s">
        <v>19</v>
      </c>
      <c r="O292" s="76" t="s">
        <v>18</v>
      </c>
    </row>
    <row r="293" spans="1:15" x14ac:dyDescent="0.25">
      <c r="A293" t="s">
        <v>110</v>
      </c>
      <c r="C293" t="s">
        <v>15</v>
      </c>
      <c r="D293" t="s">
        <v>29</v>
      </c>
      <c r="E293" t="s">
        <v>23</v>
      </c>
      <c r="F293" t="s">
        <v>17</v>
      </c>
      <c r="G293" t="s">
        <v>18</v>
      </c>
      <c r="H293" s="75" t="s">
        <v>23</v>
      </c>
      <c r="L293" s="76" t="s">
        <v>110</v>
      </c>
      <c r="M293" s="76" t="s">
        <v>111</v>
      </c>
      <c r="N293" s="76" t="s">
        <v>17</v>
      </c>
      <c r="O293" s="76" t="s">
        <v>18</v>
      </c>
    </row>
    <row r="294" spans="1:15" x14ac:dyDescent="0.25">
      <c r="A294" t="s">
        <v>101</v>
      </c>
      <c r="C294" t="s">
        <v>15</v>
      </c>
      <c r="D294" t="s">
        <v>29</v>
      </c>
      <c r="E294" t="s">
        <v>23</v>
      </c>
      <c r="F294" t="s">
        <v>22</v>
      </c>
      <c r="G294" t="s">
        <v>24</v>
      </c>
      <c r="H294" s="75" t="s">
        <v>23</v>
      </c>
      <c r="L294" s="76" t="s">
        <v>101</v>
      </c>
      <c r="M294" s="76" t="s">
        <v>117</v>
      </c>
      <c r="N294" s="76" t="s">
        <v>22</v>
      </c>
      <c r="O294" s="76" t="s">
        <v>24</v>
      </c>
    </row>
    <row r="295" spans="1:15" x14ac:dyDescent="0.25">
      <c r="A295" t="s">
        <v>101</v>
      </c>
      <c r="C295" t="s">
        <v>15</v>
      </c>
      <c r="D295" t="s">
        <v>16</v>
      </c>
      <c r="E295" t="s">
        <v>22</v>
      </c>
      <c r="F295" t="s">
        <v>24</v>
      </c>
      <c r="G295" t="s">
        <v>23</v>
      </c>
      <c r="H295" s="75" t="s">
        <v>23</v>
      </c>
      <c r="L295" s="76" t="s">
        <v>101</v>
      </c>
      <c r="M295" s="76" t="s">
        <v>117</v>
      </c>
      <c r="N295" s="76" t="s">
        <v>22</v>
      </c>
      <c r="O295" s="76" t="s">
        <v>24</v>
      </c>
    </row>
    <row r="296" spans="1:15" x14ac:dyDescent="0.25">
      <c r="A296" t="s">
        <v>107</v>
      </c>
      <c r="C296" t="s">
        <v>15</v>
      </c>
      <c r="D296" t="s">
        <v>16</v>
      </c>
      <c r="E296" t="s">
        <v>18</v>
      </c>
      <c r="F296" t="s">
        <v>31</v>
      </c>
      <c r="G296" t="s">
        <v>19</v>
      </c>
      <c r="H296" s="75" t="s">
        <v>19</v>
      </c>
      <c r="L296" s="76" t="s">
        <v>107</v>
      </c>
      <c r="M296" s="76" t="s">
        <v>148</v>
      </c>
      <c r="N296" s="76" t="s">
        <v>18</v>
      </c>
      <c r="O296" s="76" t="s">
        <v>31</v>
      </c>
    </row>
    <row r="297" spans="1:15" x14ac:dyDescent="0.25">
      <c r="A297" t="s">
        <v>110</v>
      </c>
      <c r="C297" t="s">
        <v>15</v>
      </c>
      <c r="D297" t="s">
        <v>29</v>
      </c>
      <c r="E297" t="s">
        <v>17</v>
      </c>
      <c r="F297" t="s">
        <v>19</v>
      </c>
      <c r="G297" t="s">
        <v>23</v>
      </c>
      <c r="H297" s="75" t="s">
        <v>23</v>
      </c>
      <c r="L297" s="76" t="s">
        <v>110</v>
      </c>
      <c r="M297" s="76" t="s">
        <v>119</v>
      </c>
      <c r="N297" s="76" t="s">
        <v>17</v>
      </c>
      <c r="O297" s="76" t="s">
        <v>19</v>
      </c>
    </row>
    <row r="298" spans="1:15" x14ac:dyDescent="0.25">
      <c r="A298" t="s">
        <v>105</v>
      </c>
      <c r="C298" t="s">
        <v>15</v>
      </c>
      <c r="D298" t="s">
        <v>33</v>
      </c>
      <c r="E298" t="s">
        <v>24</v>
      </c>
      <c r="F298" t="s">
        <v>17</v>
      </c>
      <c r="G298" t="s">
        <v>18</v>
      </c>
      <c r="H298" s="75" t="s">
        <v>18</v>
      </c>
      <c r="L298" s="76" t="s">
        <v>105</v>
      </c>
      <c r="M298" s="76" t="s">
        <v>113</v>
      </c>
      <c r="N298" s="76" t="s">
        <v>24</v>
      </c>
      <c r="O298" s="76" t="s">
        <v>17</v>
      </c>
    </row>
    <row r="299" spans="1:15" x14ac:dyDescent="0.25">
      <c r="A299" t="s">
        <v>102</v>
      </c>
      <c r="C299" t="s">
        <v>15</v>
      </c>
      <c r="D299" t="s">
        <v>29</v>
      </c>
      <c r="E299" t="s">
        <v>23</v>
      </c>
      <c r="F299" t="s">
        <v>18</v>
      </c>
      <c r="G299" t="s">
        <v>17</v>
      </c>
      <c r="H299" s="75" t="s">
        <v>17</v>
      </c>
      <c r="L299" s="76" t="s">
        <v>102</v>
      </c>
      <c r="M299" s="76" t="s">
        <v>118</v>
      </c>
      <c r="N299" s="76" t="s">
        <v>23</v>
      </c>
      <c r="O299" s="76" t="s">
        <v>18</v>
      </c>
    </row>
    <row r="300" spans="1:15" x14ac:dyDescent="0.25">
      <c r="A300" t="s">
        <v>100</v>
      </c>
      <c r="C300" t="s">
        <v>15</v>
      </c>
      <c r="D300" t="s">
        <v>16</v>
      </c>
      <c r="H300" s="75"/>
      <c r="L300" s="76" t="s">
        <v>100</v>
      </c>
      <c r="M300" s="76" t="s">
        <v>125</v>
      </c>
      <c r="N300" s="76" t="s">
        <v>125</v>
      </c>
      <c r="O300" s="76"/>
    </row>
    <row r="301" spans="1:15" x14ac:dyDescent="0.25">
      <c r="A301" t="s">
        <v>103</v>
      </c>
      <c r="C301" t="s">
        <v>15</v>
      </c>
      <c r="D301" t="s">
        <v>29</v>
      </c>
      <c r="E301" t="s">
        <v>30</v>
      </c>
      <c r="F301" t="s">
        <v>31</v>
      </c>
      <c r="G301" t="s">
        <v>19</v>
      </c>
      <c r="H301" s="75" t="s">
        <v>19</v>
      </c>
      <c r="L301" s="76" t="s">
        <v>103</v>
      </c>
      <c r="M301" s="76" t="s">
        <v>160</v>
      </c>
      <c r="N301" s="76" t="s">
        <v>30</v>
      </c>
      <c r="O301" s="76" t="s">
        <v>31</v>
      </c>
    </row>
    <row r="302" spans="1:15" x14ac:dyDescent="0.25">
      <c r="A302" t="s">
        <v>105</v>
      </c>
      <c r="C302" t="s">
        <v>15</v>
      </c>
      <c r="D302" t="s">
        <v>29</v>
      </c>
      <c r="E302" t="s">
        <v>23</v>
      </c>
      <c r="F302" t="s">
        <v>22</v>
      </c>
      <c r="G302" t="s">
        <v>18</v>
      </c>
      <c r="H302" s="75" t="s">
        <v>18</v>
      </c>
      <c r="L302" s="76" t="s">
        <v>105</v>
      </c>
      <c r="M302" s="76" t="s">
        <v>122</v>
      </c>
      <c r="N302" s="76" t="s">
        <v>23</v>
      </c>
      <c r="O302" s="76" t="s">
        <v>22</v>
      </c>
    </row>
    <row r="303" spans="1:15" x14ac:dyDescent="0.25">
      <c r="A303" t="s">
        <v>110</v>
      </c>
      <c r="C303" t="s">
        <v>15</v>
      </c>
      <c r="D303" t="s">
        <v>16</v>
      </c>
      <c r="E303" t="s">
        <v>17</v>
      </c>
      <c r="F303" t="s">
        <v>19</v>
      </c>
      <c r="G303" t="s">
        <v>23</v>
      </c>
      <c r="H303" s="75" t="s">
        <v>23</v>
      </c>
      <c r="L303" s="76" t="s">
        <v>110</v>
      </c>
      <c r="M303" s="76" t="s">
        <v>119</v>
      </c>
      <c r="N303" s="76" t="s">
        <v>17</v>
      </c>
      <c r="O303" s="76" t="s">
        <v>19</v>
      </c>
    </row>
    <row r="304" spans="1:15" x14ac:dyDescent="0.25">
      <c r="A304" t="s">
        <v>108</v>
      </c>
      <c r="C304" t="s">
        <v>15</v>
      </c>
      <c r="D304" t="s">
        <v>29</v>
      </c>
      <c r="E304" t="s">
        <v>23</v>
      </c>
      <c r="F304" t="s">
        <v>22</v>
      </c>
      <c r="G304" t="s">
        <v>24</v>
      </c>
      <c r="H304" s="75" t="s">
        <v>23</v>
      </c>
      <c r="L304" s="76" t="s">
        <v>108</v>
      </c>
      <c r="M304" s="76" t="s">
        <v>117</v>
      </c>
      <c r="N304" s="76" t="s">
        <v>22</v>
      </c>
      <c r="O304" s="76" t="s">
        <v>24</v>
      </c>
    </row>
    <row r="305" spans="1:15" x14ac:dyDescent="0.25">
      <c r="A305" t="s">
        <v>103</v>
      </c>
      <c r="C305" t="s">
        <v>15</v>
      </c>
      <c r="D305" t="s">
        <v>16</v>
      </c>
      <c r="E305" t="s">
        <v>19</v>
      </c>
      <c r="F305" t="s">
        <v>17</v>
      </c>
      <c r="G305" t="s">
        <v>31</v>
      </c>
      <c r="H305" s="75" t="s">
        <v>19</v>
      </c>
      <c r="L305" s="76" t="s">
        <v>103</v>
      </c>
      <c r="M305" s="76" t="s">
        <v>139</v>
      </c>
      <c r="N305" s="76" t="s">
        <v>17</v>
      </c>
      <c r="O305" s="76" t="s">
        <v>31</v>
      </c>
    </row>
    <row r="306" spans="1:15" x14ac:dyDescent="0.25">
      <c r="A306" t="s">
        <v>109</v>
      </c>
      <c r="C306" t="s">
        <v>15</v>
      </c>
      <c r="D306" t="s">
        <v>29</v>
      </c>
      <c r="E306" t="s">
        <v>36</v>
      </c>
      <c r="F306" t="s">
        <v>19</v>
      </c>
      <c r="G306" t="s">
        <v>31</v>
      </c>
      <c r="H306" s="75" t="s">
        <v>31</v>
      </c>
      <c r="L306" s="76" t="s">
        <v>109</v>
      </c>
      <c r="M306" s="76" t="s">
        <v>149</v>
      </c>
      <c r="N306" s="76" t="s">
        <v>36</v>
      </c>
      <c r="O306" s="76" t="s">
        <v>19</v>
      </c>
    </row>
    <row r="307" spans="1:15" x14ac:dyDescent="0.25">
      <c r="A307" t="s">
        <v>101</v>
      </c>
      <c r="C307" t="s">
        <v>15</v>
      </c>
      <c r="D307" t="s">
        <v>29</v>
      </c>
      <c r="E307" t="s">
        <v>23</v>
      </c>
      <c r="F307" t="s">
        <v>22</v>
      </c>
      <c r="G307" t="s">
        <v>24</v>
      </c>
      <c r="H307" s="75" t="s">
        <v>24</v>
      </c>
      <c r="L307" s="76" t="s">
        <v>101</v>
      </c>
      <c r="M307" s="76" t="s">
        <v>122</v>
      </c>
      <c r="N307" s="76" t="s">
        <v>23</v>
      </c>
      <c r="O307" s="76" t="s">
        <v>22</v>
      </c>
    </row>
    <row r="308" spans="1:15" x14ac:dyDescent="0.25">
      <c r="A308" t="s">
        <v>106</v>
      </c>
      <c r="C308" t="s">
        <v>15</v>
      </c>
      <c r="D308" t="s">
        <v>29</v>
      </c>
      <c r="E308" t="s">
        <v>23</v>
      </c>
      <c r="F308" t="s">
        <v>22</v>
      </c>
      <c r="G308" t="s">
        <v>24</v>
      </c>
      <c r="H308" s="75" t="s">
        <v>24</v>
      </c>
      <c r="L308" s="76" t="s">
        <v>106</v>
      </c>
      <c r="M308" s="76" t="s">
        <v>122</v>
      </c>
      <c r="N308" s="76" t="s">
        <v>23</v>
      </c>
      <c r="O308" s="76" t="s">
        <v>22</v>
      </c>
    </row>
    <row r="309" spans="1:15" x14ac:dyDescent="0.25">
      <c r="A309" t="s">
        <v>104</v>
      </c>
      <c r="C309" t="s">
        <v>15</v>
      </c>
      <c r="D309" t="s">
        <v>33</v>
      </c>
      <c r="E309" t="s">
        <v>24</v>
      </c>
      <c r="F309" t="s">
        <v>23</v>
      </c>
      <c r="G309" t="s">
        <v>31</v>
      </c>
      <c r="H309" s="75" t="s">
        <v>31</v>
      </c>
      <c r="L309" s="76" t="s">
        <v>104</v>
      </c>
      <c r="M309" s="76" t="s">
        <v>130</v>
      </c>
      <c r="N309" s="76" t="s">
        <v>24</v>
      </c>
      <c r="O309" s="76" t="s">
        <v>23</v>
      </c>
    </row>
    <row r="310" spans="1:15" x14ac:dyDescent="0.25">
      <c r="A310" t="s">
        <v>110</v>
      </c>
      <c r="C310" t="s">
        <v>15</v>
      </c>
      <c r="D310" t="s">
        <v>16</v>
      </c>
      <c r="E310" t="s">
        <v>17</v>
      </c>
      <c r="F310" t="s">
        <v>23</v>
      </c>
      <c r="G310" t="s">
        <v>19</v>
      </c>
      <c r="H310" s="75" t="s">
        <v>19</v>
      </c>
      <c r="L310" s="76" t="s">
        <v>110</v>
      </c>
      <c r="M310" s="76" t="s">
        <v>135</v>
      </c>
      <c r="N310" s="76" t="s">
        <v>17</v>
      </c>
      <c r="O310" s="76" t="s">
        <v>23</v>
      </c>
    </row>
    <row r="311" spans="1:15" x14ac:dyDescent="0.25">
      <c r="A311" t="s">
        <v>107</v>
      </c>
      <c r="C311" t="s">
        <v>15</v>
      </c>
      <c r="D311" t="s">
        <v>29</v>
      </c>
      <c r="E311" t="s">
        <v>19</v>
      </c>
      <c r="F311" t="s">
        <v>17</v>
      </c>
      <c r="G311" t="s">
        <v>18</v>
      </c>
      <c r="H311" s="75" t="s">
        <v>19</v>
      </c>
      <c r="L311" s="76" t="s">
        <v>107</v>
      </c>
      <c r="M311" s="76" t="s">
        <v>111</v>
      </c>
      <c r="N311" s="76" t="s">
        <v>17</v>
      </c>
      <c r="O311" s="76" t="s">
        <v>18</v>
      </c>
    </row>
    <row r="312" spans="1:15" x14ac:dyDescent="0.25">
      <c r="A312" t="s">
        <v>102</v>
      </c>
      <c r="C312" t="s">
        <v>15</v>
      </c>
      <c r="D312" t="s">
        <v>29</v>
      </c>
      <c r="E312" t="s">
        <v>18</v>
      </c>
      <c r="F312" t="s">
        <v>19</v>
      </c>
      <c r="G312" t="s">
        <v>24</v>
      </c>
      <c r="H312" s="75" t="s">
        <v>24</v>
      </c>
      <c r="L312" s="76" t="s">
        <v>102</v>
      </c>
      <c r="M312" s="76" t="s">
        <v>129</v>
      </c>
      <c r="N312" s="76" t="s">
        <v>18</v>
      </c>
      <c r="O312" s="76" t="s">
        <v>19</v>
      </c>
    </row>
    <row r="313" spans="1:15" x14ac:dyDescent="0.25">
      <c r="A313" t="s">
        <v>104</v>
      </c>
      <c r="C313" t="s">
        <v>15</v>
      </c>
      <c r="D313" t="s">
        <v>29</v>
      </c>
      <c r="E313" t="s">
        <v>17</v>
      </c>
      <c r="F313" t="s">
        <v>24</v>
      </c>
      <c r="G313" t="s">
        <v>31</v>
      </c>
      <c r="H313" s="75" t="s">
        <v>17</v>
      </c>
      <c r="L313" s="76" t="s">
        <v>104</v>
      </c>
      <c r="M313" s="76" t="s">
        <v>161</v>
      </c>
      <c r="N313" s="76" t="s">
        <v>24</v>
      </c>
      <c r="O313" s="76" t="s">
        <v>31</v>
      </c>
    </row>
    <row r="314" spans="1:15" x14ac:dyDescent="0.25">
      <c r="A314" t="s">
        <v>103</v>
      </c>
      <c r="C314" t="s">
        <v>15</v>
      </c>
      <c r="D314" t="s">
        <v>16</v>
      </c>
      <c r="E314" t="s">
        <v>30</v>
      </c>
      <c r="F314" t="s">
        <v>31</v>
      </c>
      <c r="G314" t="s">
        <v>17</v>
      </c>
      <c r="H314" s="75" t="s">
        <v>31</v>
      </c>
      <c r="L314" s="76" t="s">
        <v>103</v>
      </c>
      <c r="M314" s="76" t="s">
        <v>137</v>
      </c>
      <c r="N314" s="76" t="s">
        <v>30</v>
      </c>
      <c r="O314" s="76" t="s">
        <v>17</v>
      </c>
    </row>
    <row r="315" spans="1:15" x14ac:dyDescent="0.25">
      <c r="A315" t="s">
        <v>109</v>
      </c>
      <c r="C315" t="s">
        <v>15</v>
      </c>
      <c r="D315" t="s">
        <v>16</v>
      </c>
      <c r="E315" t="s">
        <v>36</v>
      </c>
      <c r="F315" t="s">
        <v>19</v>
      </c>
      <c r="G315" t="s">
        <v>31</v>
      </c>
      <c r="H315" s="75" t="s">
        <v>31</v>
      </c>
      <c r="L315" s="76" t="s">
        <v>109</v>
      </c>
      <c r="M315" s="76" t="s">
        <v>149</v>
      </c>
      <c r="N315" s="76" t="s">
        <v>36</v>
      </c>
      <c r="O315" s="76" t="s">
        <v>19</v>
      </c>
    </row>
    <row r="316" spans="1:15" x14ac:dyDescent="0.25">
      <c r="A316" t="s">
        <v>109</v>
      </c>
      <c r="C316" t="s">
        <v>15</v>
      </c>
      <c r="D316" t="s">
        <v>16</v>
      </c>
      <c r="E316" t="s">
        <v>18</v>
      </c>
      <c r="F316" t="s">
        <v>17</v>
      </c>
      <c r="G316" t="s">
        <v>19</v>
      </c>
      <c r="H316" s="75" t="s">
        <v>19</v>
      </c>
      <c r="L316" s="76" t="s">
        <v>109</v>
      </c>
      <c r="M316" s="76" t="s">
        <v>120</v>
      </c>
      <c r="N316" s="76" t="s">
        <v>18</v>
      </c>
      <c r="O316" s="76" t="s">
        <v>17</v>
      </c>
    </row>
    <row r="317" spans="1:15" x14ac:dyDescent="0.25">
      <c r="A317" t="s">
        <v>102</v>
      </c>
      <c r="C317" t="s">
        <v>15</v>
      </c>
      <c r="D317" t="s">
        <v>29</v>
      </c>
      <c r="E317" t="s">
        <v>18</v>
      </c>
      <c r="F317" t="s">
        <v>24</v>
      </c>
      <c r="G317" t="s">
        <v>17</v>
      </c>
      <c r="H317" s="75" t="s">
        <v>17</v>
      </c>
      <c r="L317" s="76" t="s">
        <v>102</v>
      </c>
      <c r="M317" s="76" t="s">
        <v>138</v>
      </c>
      <c r="N317" s="76" t="s">
        <v>18</v>
      </c>
      <c r="O317" s="76" t="s">
        <v>24</v>
      </c>
    </row>
    <row r="318" spans="1:15" x14ac:dyDescent="0.25">
      <c r="A318" t="s">
        <v>103</v>
      </c>
      <c r="C318" t="s">
        <v>15</v>
      </c>
      <c r="D318" t="s">
        <v>16</v>
      </c>
      <c r="E318" t="s">
        <v>19</v>
      </c>
      <c r="F318" t="s">
        <v>17</v>
      </c>
      <c r="G318" t="s">
        <v>30</v>
      </c>
      <c r="H318" s="75" t="s">
        <v>19</v>
      </c>
      <c r="L318" s="76" t="s">
        <v>103</v>
      </c>
      <c r="M318" s="76" t="s">
        <v>115</v>
      </c>
      <c r="N318" s="76" t="s">
        <v>17</v>
      </c>
      <c r="O318" s="76" t="s">
        <v>30</v>
      </c>
    </row>
    <row r="319" spans="1:15" x14ac:dyDescent="0.25">
      <c r="A319" t="s">
        <v>108</v>
      </c>
      <c r="C319" t="s">
        <v>15</v>
      </c>
      <c r="D319" t="s">
        <v>21</v>
      </c>
      <c r="E319" t="s">
        <v>24</v>
      </c>
      <c r="F319" t="s">
        <v>23</v>
      </c>
      <c r="G319" t="s">
        <v>18</v>
      </c>
      <c r="H319" s="75" t="s">
        <v>24</v>
      </c>
      <c r="L319" s="76" t="s">
        <v>108</v>
      </c>
      <c r="M319" s="76" t="s">
        <v>118</v>
      </c>
      <c r="N319" s="76" t="s">
        <v>23</v>
      </c>
      <c r="O319" s="76" t="s">
        <v>18</v>
      </c>
    </row>
    <row r="320" spans="1:15" x14ac:dyDescent="0.25">
      <c r="A320" t="s">
        <v>102</v>
      </c>
      <c r="C320" t="s">
        <v>15</v>
      </c>
      <c r="D320" t="s">
        <v>16</v>
      </c>
      <c r="E320" t="s">
        <v>23</v>
      </c>
      <c r="F320" t="s">
        <v>22</v>
      </c>
      <c r="G320" t="s">
        <v>24</v>
      </c>
      <c r="H320" s="75" t="s">
        <v>24</v>
      </c>
      <c r="L320" s="76" t="s">
        <v>102</v>
      </c>
      <c r="M320" s="76" t="s">
        <v>122</v>
      </c>
      <c r="N320" s="76" t="s">
        <v>23</v>
      </c>
      <c r="O320" s="76" t="s">
        <v>22</v>
      </c>
    </row>
    <row r="321" spans="1:15" x14ac:dyDescent="0.25">
      <c r="A321" t="s">
        <v>108</v>
      </c>
      <c r="C321" t="s">
        <v>15</v>
      </c>
      <c r="D321" t="s">
        <v>29</v>
      </c>
      <c r="E321" t="s">
        <v>23</v>
      </c>
      <c r="F321" t="s">
        <v>24</v>
      </c>
      <c r="G321" t="s">
        <v>22</v>
      </c>
      <c r="H321" s="75" t="s">
        <v>24</v>
      </c>
      <c r="L321" s="76" t="s">
        <v>108</v>
      </c>
      <c r="M321" s="76" t="s">
        <v>122</v>
      </c>
      <c r="N321" s="76" t="s">
        <v>23</v>
      </c>
      <c r="O321" s="76" t="s">
        <v>22</v>
      </c>
    </row>
    <row r="322" spans="1:15" x14ac:dyDescent="0.25">
      <c r="A322" t="s">
        <v>110</v>
      </c>
      <c r="C322" t="s">
        <v>15</v>
      </c>
      <c r="D322" t="s">
        <v>16</v>
      </c>
      <c r="E322" t="s">
        <v>18</v>
      </c>
      <c r="F322" t="s">
        <v>17</v>
      </c>
      <c r="G322" t="s">
        <v>23</v>
      </c>
      <c r="H322" s="75" t="s">
        <v>23</v>
      </c>
      <c r="L322" s="76" t="s">
        <v>110</v>
      </c>
      <c r="M322" s="76" t="s">
        <v>120</v>
      </c>
      <c r="N322" s="76" t="s">
        <v>18</v>
      </c>
      <c r="O322" s="76" t="s">
        <v>17</v>
      </c>
    </row>
    <row r="323" spans="1:15" x14ac:dyDescent="0.25">
      <c r="A323" t="s">
        <v>108</v>
      </c>
      <c r="C323" t="s">
        <v>15</v>
      </c>
      <c r="D323" t="s">
        <v>29</v>
      </c>
      <c r="E323" t="s">
        <v>18</v>
      </c>
      <c r="F323" t="s">
        <v>24</v>
      </c>
      <c r="G323" t="s">
        <v>23</v>
      </c>
      <c r="H323" s="75" t="s">
        <v>24</v>
      </c>
      <c r="L323" s="76" t="s">
        <v>108</v>
      </c>
      <c r="M323" s="76" t="s">
        <v>121</v>
      </c>
      <c r="N323" s="76" t="s">
        <v>18</v>
      </c>
      <c r="O323" s="76" t="s">
        <v>23</v>
      </c>
    </row>
    <row r="324" spans="1:15" x14ac:dyDescent="0.25">
      <c r="A324" t="s">
        <v>101</v>
      </c>
      <c r="C324" t="s">
        <v>15</v>
      </c>
      <c r="D324" t="s">
        <v>21</v>
      </c>
      <c r="E324" t="s">
        <v>23</v>
      </c>
      <c r="F324" t="s">
        <v>22</v>
      </c>
      <c r="G324" t="s">
        <v>24</v>
      </c>
      <c r="H324" s="75" t="s">
        <v>23</v>
      </c>
      <c r="L324" s="76" t="s">
        <v>101</v>
      </c>
      <c r="M324" s="76" t="s">
        <v>117</v>
      </c>
      <c r="N324" s="76" t="s">
        <v>22</v>
      </c>
      <c r="O324" s="76" t="s">
        <v>24</v>
      </c>
    </row>
    <row r="325" spans="1:15" x14ac:dyDescent="0.25">
      <c r="A325" t="s">
        <v>107</v>
      </c>
      <c r="C325" t="s">
        <v>15</v>
      </c>
      <c r="D325" t="s">
        <v>29</v>
      </c>
      <c r="E325" t="s">
        <v>17</v>
      </c>
      <c r="F325" t="s">
        <v>31</v>
      </c>
      <c r="G325" t="s">
        <v>18</v>
      </c>
      <c r="H325" s="75" t="s">
        <v>17</v>
      </c>
      <c r="L325" s="76" t="s">
        <v>107</v>
      </c>
      <c r="M325" s="76" t="s">
        <v>140</v>
      </c>
      <c r="N325" s="76" t="s">
        <v>31</v>
      </c>
      <c r="O325" s="76" t="s">
        <v>18</v>
      </c>
    </row>
    <row r="326" spans="1:15" x14ac:dyDescent="0.25">
      <c r="A326" t="s">
        <v>101</v>
      </c>
      <c r="C326" t="s">
        <v>15</v>
      </c>
      <c r="D326" t="s">
        <v>16</v>
      </c>
      <c r="E326" t="s">
        <v>23</v>
      </c>
      <c r="F326" t="s">
        <v>22</v>
      </c>
      <c r="G326" t="s">
        <v>24</v>
      </c>
      <c r="H326" s="75" t="s">
        <v>24</v>
      </c>
      <c r="L326" s="76" t="s">
        <v>101</v>
      </c>
      <c r="M326" s="76" t="s">
        <v>122</v>
      </c>
      <c r="N326" s="76" t="s">
        <v>23</v>
      </c>
      <c r="O326" s="76" t="s">
        <v>22</v>
      </c>
    </row>
    <row r="327" spans="1:15" x14ac:dyDescent="0.25">
      <c r="A327" t="s">
        <v>105</v>
      </c>
      <c r="C327" t="s">
        <v>15</v>
      </c>
      <c r="D327" t="s">
        <v>29</v>
      </c>
      <c r="E327" t="s">
        <v>23</v>
      </c>
      <c r="F327" t="s">
        <v>22</v>
      </c>
      <c r="G327" t="s">
        <v>24</v>
      </c>
      <c r="H327" s="75" t="s">
        <v>23</v>
      </c>
      <c r="L327" s="76" t="s">
        <v>105</v>
      </c>
      <c r="M327" s="76" t="s">
        <v>117</v>
      </c>
      <c r="N327" s="76" t="s">
        <v>22</v>
      </c>
      <c r="O327" s="76" t="s">
        <v>24</v>
      </c>
    </row>
    <row r="328" spans="1:15" x14ac:dyDescent="0.25">
      <c r="A328" t="s">
        <v>107</v>
      </c>
      <c r="C328" t="s">
        <v>15</v>
      </c>
      <c r="D328" t="s">
        <v>29</v>
      </c>
      <c r="E328" t="s">
        <v>17</v>
      </c>
      <c r="F328" t="s">
        <v>18</v>
      </c>
      <c r="G328" t="s">
        <v>19</v>
      </c>
      <c r="H328" s="75" t="s">
        <v>19</v>
      </c>
      <c r="L328" s="76" t="s">
        <v>107</v>
      </c>
      <c r="M328" s="76" t="s">
        <v>111</v>
      </c>
      <c r="N328" s="76" t="s">
        <v>17</v>
      </c>
      <c r="O328" s="76" t="s">
        <v>18</v>
      </c>
    </row>
    <row r="329" spans="1:15" x14ac:dyDescent="0.25">
      <c r="A329" t="s">
        <v>106</v>
      </c>
      <c r="C329" t="s">
        <v>15</v>
      </c>
      <c r="D329" t="s">
        <v>21</v>
      </c>
      <c r="E329" t="s">
        <v>23</v>
      </c>
      <c r="F329" t="s">
        <v>17</v>
      </c>
      <c r="G329" t="s">
        <v>24</v>
      </c>
      <c r="H329" s="75" t="s">
        <v>24</v>
      </c>
      <c r="L329" s="76" t="s">
        <v>106</v>
      </c>
      <c r="M329" s="76" t="s">
        <v>146</v>
      </c>
      <c r="N329" s="76" t="s">
        <v>23</v>
      </c>
      <c r="O329" s="76" t="s">
        <v>17</v>
      </c>
    </row>
    <row r="330" spans="1:15" x14ac:dyDescent="0.25">
      <c r="A330" t="s">
        <v>109</v>
      </c>
      <c r="C330" t="s">
        <v>15</v>
      </c>
      <c r="D330" t="s">
        <v>29</v>
      </c>
      <c r="E330" t="s">
        <v>24</v>
      </c>
      <c r="F330" t="s">
        <v>36</v>
      </c>
      <c r="G330" t="s">
        <v>23</v>
      </c>
      <c r="H330" s="75" t="s">
        <v>23</v>
      </c>
      <c r="L330" s="76" t="s">
        <v>109</v>
      </c>
      <c r="M330" s="76" t="s">
        <v>162</v>
      </c>
      <c r="N330" s="76" t="s">
        <v>24</v>
      </c>
      <c r="O330" s="76" t="s">
        <v>36</v>
      </c>
    </row>
    <row r="331" spans="1:15" x14ac:dyDescent="0.25">
      <c r="A331" t="s">
        <v>105</v>
      </c>
      <c r="C331" t="s">
        <v>15</v>
      </c>
      <c r="D331" t="s">
        <v>33</v>
      </c>
      <c r="E331" t="s">
        <v>23</v>
      </c>
      <c r="F331" t="s">
        <v>24</v>
      </c>
      <c r="G331" t="s">
        <v>17</v>
      </c>
      <c r="H331" s="75" t="s">
        <v>17</v>
      </c>
      <c r="L331" s="76" t="s">
        <v>105</v>
      </c>
      <c r="M331" s="76" t="s">
        <v>116</v>
      </c>
      <c r="N331" s="76" t="s">
        <v>23</v>
      </c>
      <c r="O331" s="76" t="s">
        <v>24</v>
      </c>
    </row>
    <row r="332" spans="1:15" x14ac:dyDescent="0.25">
      <c r="A332" t="s">
        <v>107</v>
      </c>
      <c r="C332" t="s">
        <v>15</v>
      </c>
      <c r="D332" t="s">
        <v>29</v>
      </c>
      <c r="E332" t="s">
        <v>18</v>
      </c>
      <c r="F332" t="s">
        <v>17</v>
      </c>
      <c r="G332" t="s">
        <v>31</v>
      </c>
      <c r="H332" s="75" t="s">
        <v>31</v>
      </c>
      <c r="L332" s="76" t="s">
        <v>107</v>
      </c>
      <c r="M332" s="76" t="s">
        <v>120</v>
      </c>
      <c r="N332" s="76" t="s">
        <v>18</v>
      </c>
      <c r="O332" s="76" t="s">
        <v>17</v>
      </c>
    </row>
    <row r="333" spans="1:15" x14ac:dyDescent="0.25">
      <c r="A333" t="s">
        <v>106</v>
      </c>
      <c r="C333" t="s">
        <v>15</v>
      </c>
      <c r="D333" t="s">
        <v>21</v>
      </c>
      <c r="E333" t="s">
        <v>23</v>
      </c>
      <c r="F333" t="s">
        <v>17</v>
      </c>
      <c r="G333" t="s">
        <v>22</v>
      </c>
      <c r="H333" s="75" t="s">
        <v>17</v>
      </c>
      <c r="L333" s="76" t="s">
        <v>106</v>
      </c>
      <c r="M333" s="76" t="s">
        <v>122</v>
      </c>
      <c r="N333" s="76" t="s">
        <v>23</v>
      </c>
      <c r="O333" s="76" t="s">
        <v>22</v>
      </c>
    </row>
    <row r="334" spans="1:15" x14ac:dyDescent="0.25">
      <c r="A334" t="s">
        <v>100</v>
      </c>
      <c r="C334" t="s">
        <v>15</v>
      </c>
      <c r="D334" t="s">
        <v>33</v>
      </c>
      <c r="E334" t="s">
        <v>24</v>
      </c>
      <c r="F334" t="s">
        <v>19</v>
      </c>
      <c r="G334" t="s">
        <v>18</v>
      </c>
      <c r="H334" s="75" t="s">
        <v>24</v>
      </c>
      <c r="L334" s="76" t="s">
        <v>100</v>
      </c>
      <c r="M334" s="76" t="s">
        <v>147</v>
      </c>
      <c r="N334" s="76" t="s">
        <v>19</v>
      </c>
      <c r="O334" s="76" t="s">
        <v>18</v>
      </c>
    </row>
    <row r="335" spans="1:15" x14ac:dyDescent="0.25">
      <c r="A335" t="s">
        <v>108</v>
      </c>
      <c r="C335" t="s">
        <v>15</v>
      </c>
      <c r="D335" t="s">
        <v>29</v>
      </c>
      <c r="E335" t="s">
        <v>23</v>
      </c>
      <c r="F335" t="s">
        <v>18</v>
      </c>
      <c r="G335" t="s">
        <v>24</v>
      </c>
      <c r="H335" s="75" t="s">
        <v>24</v>
      </c>
      <c r="L335" s="76" t="s">
        <v>108</v>
      </c>
      <c r="M335" s="76" t="s">
        <v>118</v>
      </c>
      <c r="N335" s="76" t="s">
        <v>23</v>
      </c>
      <c r="O335" s="76" t="s">
        <v>18</v>
      </c>
    </row>
    <row r="336" spans="1:15" x14ac:dyDescent="0.25">
      <c r="A336" t="s">
        <v>108</v>
      </c>
      <c r="C336" t="s">
        <v>15</v>
      </c>
      <c r="D336" t="s">
        <v>29</v>
      </c>
      <c r="E336" t="s">
        <v>23</v>
      </c>
      <c r="F336" t="s">
        <v>18</v>
      </c>
      <c r="G336" t="s">
        <v>24</v>
      </c>
      <c r="H336" s="75" t="s">
        <v>24</v>
      </c>
      <c r="L336" s="76" t="s">
        <v>108</v>
      </c>
      <c r="M336" s="76" t="s">
        <v>118</v>
      </c>
      <c r="N336" s="76" t="s">
        <v>23</v>
      </c>
      <c r="O336" s="76" t="s">
        <v>18</v>
      </c>
    </row>
    <row r="337" spans="1:15" x14ac:dyDescent="0.25">
      <c r="A337" t="s">
        <v>104</v>
      </c>
      <c r="B337" t="s">
        <v>47</v>
      </c>
      <c r="C337" t="s">
        <v>15</v>
      </c>
      <c r="D337" t="s">
        <v>29</v>
      </c>
      <c r="E337" t="s">
        <v>18</v>
      </c>
      <c r="F337" t="s">
        <v>31</v>
      </c>
      <c r="G337" t="s">
        <v>23</v>
      </c>
      <c r="H337" s="75" t="s">
        <v>31</v>
      </c>
      <c r="L337" s="76" t="s">
        <v>104</v>
      </c>
      <c r="M337" s="76" t="s">
        <v>121</v>
      </c>
      <c r="N337" s="76" t="s">
        <v>18</v>
      </c>
      <c r="O337" s="76" t="s">
        <v>23</v>
      </c>
    </row>
    <row r="338" spans="1:15" x14ac:dyDescent="0.25">
      <c r="A338" t="s">
        <v>102</v>
      </c>
      <c r="C338" t="s">
        <v>15</v>
      </c>
      <c r="D338" t="s">
        <v>29</v>
      </c>
      <c r="E338" t="s">
        <v>23</v>
      </c>
      <c r="F338" t="s">
        <v>17</v>
      </c>
      <c r="G338" t="s">
        <v>18</v>
      </c>
      <c r="H338" s="75" t="s">
        <v>18</v>
      </c>
      <c r="L338" s="76" t="s">
        <v>102</v>
      </c>
      <c r="M338" s="76" t="s">
        <v>146</v>
      </c>
      <c r="N338" s="76" t="s">
        <v>23</v>
      </c>
      <c r="O338" s="76" t="s">
        <v>17</v>
      </c>
    </row>
    <row r="339" spans="1:15" x14ac:dyDescent="0.25">
      <c r="A339" t="s">
        <v>104</v>
      </c>
      <c r="C339" t="s">
        <v>15</v>
      </c>
      <c r="D339" t="s">
        <v>29</v>
      </c>
      <c r="E339" t="s">
        <v>31</v>
      </c>
      <c r="F339" t="s">
        <v>17</v>
      </c>
      <c r="G339" t="s">
        <v>24</v>
      </c>
      <c r="H339" s="75" t="s">
        <v>24</v>
      </c>
      <c r="L339" s="76" t="s">
        <v>104</v>
      </c>
      <c r="M339" s="76" t="s">
        <v>128</v>
      </c>
      <c r="N339" s="76" t="s">
        <v>31</v>
      </c>
      <c r="O339" s="76" t="s">
        <v>17</v>
      </c>
    </row>
    <row r="340" spans="1:15" x14ac:dyDescent="0.25">
      <c r="A340" t="s">
        <v>101</v>
      </c>
      <c r="C340" t="s">
        <v>15</v>
      </c>
      <c r="D340" t="s">
        <v>16</v>
      </c>
      <c r="E340" t="s">
        <v>23</v>
      </c>
      <c r="F340" t="s">
        <v>22</v>
      </c>
      <c r="G340" t="s">
        <v>24</v>
      </c>
      <c r="H340" s="75" t="s">
        <v>23</v>
      </c>
      <c r="L340" s="76" t="s">
        <v>101</v>
      </c>
      <c r="M340" s="76" t="s">
        <v>117</v>
      </c>
      <c r="N340" s="76" t="s">
        <v>22</v>
      </c>
      <c r="O340" s="76" t="s">
        <v>24</v>
      </c>
    </row>
    <row r="341" spans="1:15" x14ac:dyDescent="0.25">
      <c r="A341" t="s">
        <v>110</v>
      </c>
      <c r="C341" t="s">
        <v>15</v>
      </c>
      <c r="D341" t="s">
        <v>16</v>
      </c>
      <c r="E341" t="s">
        <v>17</v>
      </c>
      <c r="F341" t="s">
        <v>19</v>
      </c>
      <c r="G341" t="s">
        <v>23</v>
      </c>
      <c r="H341" s="75" t="s">
        <v>19</v>
      </c>
      <c r="L341" s="76" t="s">
        <v>110</v>
      </c>
      <c r="M341" s="76" t="s">
        <v>135</v>
      </c>
      <c r="N341" s="76" t="s">
        <v>17</v>
      </c>
      <c r="O341" s="76" t="s">
        <v>23</v>
      </c>
    </row>
    <row r="342" spans="1:15" x14ac:dyDescent="0.25">
      <c r="A342" t="s">
        <v>108</v>
      </c>
      <c r="C342" t="s">
        <v>15</v>
      </c>
      <c r="D342" t="s">
        <v>16</v>
      </c>
      <c r="E342" t="s">
        <v>23</v>
      </c>
      <c r="F342" t="s">
        <v>22</v>
      </c>
      <c r="G342" t="s">
        <v>24</v>
      </c>
      <c r="H342" s="75" t="s">
        <v>24</v>
      </c>
      <c r="L342" s="76" t="s">
        <v>108</v>
      </c>
      <c r="M342" s="76" t="s">
        <v>122</v>
      </c>
      <c r="N342" s="76" t="s">
        <v>23</v>
      </c>
      <c r="O342" s="76" t="s">
        <v>22</v>
      </c>
    </row>
    <row r="343" spans="1:15" x14ac:dyDescent="0.25">
      <c r="A343" t="s">
        <v>103</v>
      </c>
      <c r="C343" t="s">
        <v>15</v>
      </c>
      <c r="D343" t="s">
        <v>29</v>
      </c>
      <c r="E343" t="s">
        <v>30</v>
      </c>
      <c r="F343" t="s">
        <v>19</v>
      </c>
      <c r="G343" t="s">
        <v>17</v>
      </c>
      <c r="H343" s="75" t="s">
        <v>19</v>
      </c>
      <c r="L343" s="76" t="s">
        <v>103</v>
      </c>
      <c r="M343" s="76" t="s">
        <v>137</v>
      </c>
      <c r="N343" s="76" t="s">
        <v>30</v>
      </c>
      <c r="O343" s="76" t="s">
        <v>17</v>
      </c>
    </row>
    <row r="344" spans="1:15" x14ac:dyDescent="0.25">
      <c r="A344" t="s">
        <v>102</v>
      </c>
      <c r="C344" t="s">
        <v>15</v>
      </c>
      <c r="D344" t="s">
        <v>29</v>
      </c>
      <c r="E344" t="s">
        <v>17</v>
      </c>
      <c r="F344" t="s">
        <v>18</v>
      </c>
      <c r="G344" t="s">
        <v>24</v>
      </c>
      <c r="H344" s="75" t="s">
        <v>24</v>
      </c>
      <c r="L344" s="76" t="s">
        <v>102</v>
      </c>
      <c r="M344" s="76" t="s">
        <v>111</v>
      </c>
      <c r="N344" s="76" t="s">
        <v>17</v>
      </c>
      <c r="O344" s="76" t="s">
        <v>18</v>
      </c>
    </row>
    <row r="345" spans="1:15" x14ac:dyDescent="0.25">
      <c r="A345" t="s">
        <v>104</v>
      </c>
      <c r="C345" t="s">
        <v>15</v>
      </c>
      <c r="D345" t="s">
        <v>33</v>
      </c>
      <c r="E345" t="s">
        <v>31</v>
      </c>
      <c r="F345" t="s">
        <v>19</v>
      </c>
      <c r="G345" t="s">
        <v>23</v>
      </c>
      <c r="H345" s="75" t="s">
        <v>19</v>
      </c>
      <c r="L345" s="76" t="s">
        <v>104</v>
      </c>
      <c r="M345" s="76" t="s">
        <v>131</v>
      </c>
      <c r="N345" s="76" t="s">
        <v>31</v>
      </c>
      <c r="O345" s="76" t="s">
        <v>23</v>
      </c>
    </row>
    <row r="346" spans="1:15" x14ac:dyDescent="0.25">
      <c r="A346" t="s">
        <v>103</v>
      </c>
      <c r="C346" t="s">
        <v>15</v>
      </c>
      <c r="D346" t="s">
        <v>33</v>
      </c>
      <c r="E346" t="s">
        <v>22</v>
      </c>
      <c r="F346" t="s">
        <v>24</v>
      </c>
      <c r="G346" t="s">
        <v>23</v>
      </c>
      <c r="H346" s="75" t="s">
        <v>22</v>
      </c>
      <c r="L346" s="76" t="s">
        <v>103</v>
      </c>
      <c r="M346" s="76" t="s">
        <v>130</v>
      </c>
      <c r="N346" s="76" t="s">
        <v>24</v>
      </c>
      <c r="O346" s="76" t="s">
        <v>23</v>
      </c>
    </row>
    <row r="347" spans="1:15" x14ac:dyDescent="0.25">
      <c r="A347" t="s">
        <v>109</v>
      </c>
      <c r="C347" t="s">
        <v>15</v>
      </c>
      <c r="D347" t="s">
        <v>29</v>
      </c>
      <c r="E347" t="s">
        <v>23</v>
      </c>
      <c r="F347" t="s">
        <v>31</v>
      </c>
      <c r="G347" t="s">
        <v>24</v>
      </c>
      <c r="H347" s="75" t="s">
        <v>31</v>
      </c>
      <c r="L347" s="76" t="s">
        <v>109</v>
      </c>
      <c r="M347" s="76" t="s">
        <v>116</v>
      </c>
      <c r="N347" s="76" t="s">
        <v>23</v>
      </c>
      <c r="O347" s="76" t="s">
        <v>24</v>
      </c>
    </row>
    <row r="348" spans="1:15" x14ac:dyDescent="0.25">
      <c r="A348" t="s">
        <v>103</v>
      </c>
      <c r="C348" t="s">
        <v>15</v>
      </c>
      <c r="D348" t="s">
        <v>29</v>
      </c>
      <c r="E348" t="s">
        <v>17</v>
      </c>
      <c r="F348" t="s">
        <v>19</v>
      </c>
      <c r="G348" t="s">
        <v>31</v>
      </c>
      <c r="H348" s="75" t="s">
        <v>19</v>
      </c>
      <c r="L348" s="76" t="s">
        <v>103</v>
      </c>
      <c r="M348" s="76" t="s">
        <v>139</v>
      </c>
      <c r="N348" s="76" t="s">
        <v>17</v>
      </c>
      <c r="O348" s="76" t="s">
        <v>31</v>
      </c>
    </row>
    <row r="349" spans="1:15" x14ac:dyDescent="0.25">
      <c r="A349" t="s">
        <v>102</v>
      </c>
      <c r="C349" t="s">
        <v>15</v>
      </c>
      <c r="D349" t="s">
        <v>16</v>
      </c>
      <c r="E349" t="s">
        <v>18</v>
      </c>
      <c r="F349" t="s">
        <v>17</v>
      </c>
      <c r="G349" t="s">
        <v>23</v>
      </c>
      <c r="H349" s="75" t="s">
        <v>17</v>
      </c>
      <c r="L349" s="76" t="s">
        <v>102</v>
      </c>
      <c r="M349" s="76" t="s">
        <v>121</v>
      </c>
      <c r="N349" s="76" t="s">
        <v>18</v>
      </c>
      <c r="O349" s="76" t="s">
        <v>23</v>
      </c>
    </row>
    <row r="350" spans="1:15" x14ac:dyDescent="0.25">
      <c r="A350" t="s">
        <v>108</v>
      </c>
      <c r="C350" t="s">
        <v>15</v>
      </c>
      <c r="D350" t="s">
        <v>29</v>
      </c>
      <c r="E350" t="s">
        <v>23</v>
      </c>
      <c r="F350" t="s">
        <v>18</v>
      </c>
      <c r="G350" t="s">
        <v>22</v>
      </c>
      <c r="H350" s="75" t="s">
        <v>18</v>
      </c>
      <c r="L350" s="76" t="s">
        <v>108</v>
      </c>
      <c r="M350" s="76" t="s">
        <v>122</v>
      </c>
      <c r="N350" s="76" t="s">
        <v>23</v>
      </c>
      <c r="O350" s="76" t="s">
        <v>22</v>
      </c>
    </row>
    <row r="351" spans="1:15" x14ac:dyDescent="0.25">
      <c r="A351" t="s">
        <v>102</v>
      </c>
      <c r="C351" t="s">
        <v>15</v>
      </c>
      <c r="D351" t="s">
        <v>16</v>
      </c>
      <c r="E351" t="s">
        <v>23</v>
      </c>
      <c r="F351" t="s">
        <v>18</v>
      </c>
      <c r="G351" t="s">
        <v>17</v>
      </c>
      <c r="H351" s="75" t="s">
        <v>23</v>
      </c>
      <c r="L351" s="76" t="s">
        <v>102</v>
      </c>
      <c r="M351" s="76" t="s">
        <v>120</v>
      </c>
      <c r="N351" s="76" t="s">
        <v>18</v>
      </c>
      <c r="O351" s="76" t="s">
        <v>17</v>
      </c>
    </row>
    <row r="352" spans="1:15" x14ac:dyDescent="0.25">
      <c r="A352" t="s">
        <v>100</v>
      </c>
      <c r="C352" t="s">
        <v>15</v>
      </c>
      <c r="D352" t="s">
        <v>29</v>
      </c>
      <c r="E352" t="s">
        <v>18</v>
      </c>
      <c r="F352" t="s">
        <v>17</v>
      </c>
      <c r="G352" t="s">
        <v>19</v>
      </c>
      <c r="H352" s="75" t="s">
        <v>19</v>
      </c>
      <c r="L352" s="76" t="s">
        <v>100</v>
      </c>
      <c r="M352" s="76" t="s">
        <v>120</v>
      </c>
      <c r="N352" s="76" t="s">
        <v>18</v>
      </c>
      <c r="O352" s="76" t="s">
        <v>17</v>
      </c>
    </row>
    <row r="353" spans="1:15" x14ac:dyDescent="0.25">
      <c r="A353" t="s">
        <v>106</v>
      </c>
      <c r="C353" t="s">
        <v>15</v>
      </c>
      <c r="D353" t="s">
        <v>21</v>
      </c>
      <c r="E353" t="s">
        <v>23</v>
      </c>
      <c r="F353" t="s">
        <v>18</v>
      </c>
      <c r="G353" t="s">
        <v>22</v>
      </c>
      <c r="H353" s="75" t="s">
        <v>18</v>
      </c>
      <c r="L353" s="76" t="s">
        <v>106</v>
      </c>
      <c r="M353" s="76" t="s">
        <v>122</v>
      </c>
      <c r="N353" s="76" t="s">
        <v>23</v>
      </c>
      <c r="O353" s="76" t="s">
        <v>22</v>
      </c>
    </row>
    <row r="354" spans="1:15" x14ac:dyDescent="0.25">
      <c r="A354" t="s">
        <v>102</v>
      </c>
      <c r="C354" t="s">
        <v>15</v>
      </c>
      <c r="D354" t="s">
        <v>33</v>
      </c>
      <c r="E354" t="s">
        <v>22</v>
      </c>
      <c r="F354" t="s">
        <v>24</v>
      </c>
      <c r="G354" t="s">
        <v>19</v>
      </c>
      <c r="H354" s="75" t="s">
        <v>22</v>
      </c>
      <c r="L354" s="76" t="s">
        <v>102</v>
      </c>
      <c r="M354" s="76" t="s">
        <v>163</v>
      </c>
      <c r="N354" s="76" t="s">
        <v>24</v>
      </c>
      <c r="O354" s="76" t="s">
        <v>19</v>
      </c>
    </row>
    <row r="355" spans="1:15" x14ac:dyDescent="0.25">
      <c r="A355" t="s">
        <v>105</v>
      </c>
      <c r="C355" t="s">
        <v>15</v>
      </c>
      <c r="D355" t="s">
        <v>29</v>
      </c>
      <c r="E355" t="s">
        <v>23</v>
      </c>
      <c r="F355" t="s">
        <v>22</v>
      </c>
      <c r="G355" t="s">
        <v>18</v>
      </c>
      <c r="H355" s="75" t="s">
        <v>22</v>
      </c>
      <c r="L355" s="76" t="s">
        <v>105</v>
      </c>
      <c r="M355" s="76" t="s">
        <v>118</v>
      </c>
      <c r="N355" s="76" t="s">
        <v>23</v>
      </c>
      <c r="O355" s="76" t="s">
        <v>18</v>
      </c>
    </row>
    <row r="356" spans="1:15" x14ac:dyDescent="0.25">
      <c r="A356" t="s">
        <v>110</v>
      </c>
      <c r="C356" t="s">
        <v>15</v>
      </c>
      <c r="D356" t="s">
        <v>29</v>
      </c>
      <c r="E356" t="s">
        <v>23</v>
      </c>
      <c r="F356" t="s">
        <v>24</v>
      </c>
      <c r="G356" t="s">
        <v>17</v>
      </c>
      <c r="H356" s="75" t="s">
        <v>17</v>
      </c>
      <c r="L356" s="76" t="s">
        <v>110</v>
      </c>
      <c r="M356" s="76" t="s">
        <v>116</v>
      </c>
      <c r="N356" s="76" t="s">
        <v>23</v>
      </c>
      <c r="O356" s="76" t="s">
        <v>24</v>
      </c>
    </row>
    <row r="357" spans="1:15" x14ac:dyDescent="0.25">
      <c r="A357" t="s">
        <v>108</v>
      </c>
      <c r="C357" t="s">
        <v>15</v>
      </c>
      <c r="D357" t="s">
        <v>21</v>
      </c>
      <c r="E357" t="s">
        <v>24</v>
      </c>
      <c r="F357" t="s">
        <v>18</v>
      </c>
      <c r="G357" t="s">
        <v>23</v>
      </c>
      <c r="H357" s="75" t="s">
        <v>24</v>
      </c>
      <c r="L357" s="76" t="s">
        <v>108</v>
      </c>
      <c r="M357" s="76" t="s">
        <v>121</v>
      </c>
      <c r="N357" s="76" t="s">
        <v>18</v>
      </c>
      <c r="O357" s="76" t="s">
        <v>23</v>
      </c>
    </row>
    <row r="358" spans="1:15" x14ac:dyDescent="0.25">
      <c r="A358" t="s">
        <v>109</v>
      </c>
      <c r="C358" t="s">
        <v>15</v>
      </c>
      <c r="D358" t="s">
        <v>33</v>
      </c>
      <c r="E358" t="s">
        <v>36</v>
      </c>
      <c r="F358" t="s">
        <v>19</v>
      </c>
      <c r="G358" t="s">
        <v>17</v>
      </c>
      <c r="H358" s="75" t="s">
        <v>19</v>
      </c>
      <c r="L358" s="76" t="s">
        <v>109</v>
      </c>
      <c r="M358" s="76" t="s">
        <v>134</v>
      </c>
      <c r="N358" s="76" t="s">
        <v>36</v>
      </c>
      <c r="O358" s="76" t="s">
        <v>17</v>
      </c>
    </row>
    <row r="359" spans="1:15" x14ac:dyDescent="0.25">
      <c r="A359" t="s">
        <v>101</v>
      </c>
      <c r="C359" t="s">
        <v>15</v>
      </c>
      <c r="D359" t="s">
        <v>16</v>
      </c>
      <c r="E359" t="s">
        <v>23</v>
      </c>
      <c r="F359" t="s">
        <v>22</v>
      </c>
      <c r="G359" t="s">
        <v>24</v>
      </c>
      <c r="H359" s="75" t="s">
        <v>24</v>
      </c>
      <c r="L359" s="76" t="s">
        <v>101</v>
      </c>
      <c r="M359" s="76" t="s">
        <v>122</v>
      </c>
      <c r="N359" s="76" t="s">
        <v>23</v>
      </c>
      <c r="O359" s="76" t="s">
        <v>22</v>
      </c>
    </row>
    <row r="360" spans="1:15" x14ac:dyDescent="0.25">
      <c r="A360" t="s">
        <v>109</v>
      </c>
      <c r="C360" t="s">
        <v>15</v>
      </c>
      <c r="D360" t="s">
        <v>29</v>
      </c>
      <c r="E360" t="s">
        <v>36</v>
      </c>
      <c r="F360" t="s">
        <v>31</v>
      </c>
      <c r="G360" t="s">
        <v>19</v>
      </c>
      <c r="H360" s="75" t="s">
        <v>19</v>
      </c>
      <c r="L360" s="76" t="s">
        <v>109</v>
      </c>
      <c r="M360" s="76" t="s">
        <v>126</v>
      </c>
      <c r="N360" s="76" t="s">
        <v>36</v>
      </c>
      <c r="O360" s="76" t="s">
        <v>31</v>
      </c>
    </row>
    <row r="361" spans="1:15" x14ac:dyDescent="0.25">
      <c r="A361" t="s">
        <v>103</v>
      </c>
      <c r="C361" t="s">
        <v>15</v>
      </c>
      <c r="D361" t="s">
        <v>29</v>
      </c>
      <c r="E361" t="s">
        <v>30</v>
      </c>
      <c r="F361" t="s">
        <v>23</v>
      </c>
      <c r="G361" t="s">
        <v>22</v>
      </c>
      <c r="H361" s="75" t="s">
        <v>23</v>
      </c>
      <c r="L361" s="76" t="s">
        <v>103</v>
      </c>
      <c r="M361" s="76" t="s">
        <v>164</v>
      </c>
      <c r="N361" s="76" t="s">
        <v>30</v>
      </c>
      <c r="O361" s="76" t="s">
        <v>22</v>
      </c>
    </row>
    <row r="362" spans="1:15" x14ac:dyDescent="0.25">
      <c r="A362" t="s">
        <v>110</v>
      </c>
      <c r="C362" t="s">
        <v>15</v>
      </c>
      <c r="D362" t="s">
        <v>16</v>
      </c>
      <c r="E362" t="s">
        <v>19</v>
      </c>
      <c r="F362" t="s">
        <v>17</v>
      </c>
      <c r="G362" t="s">
        <v>18</v>
      </c>
      <c r="H362" s="75" t="s">
        <v>19</v>
      </c>
      <c r="L362" s="76" t="s">
        <v>110</v>
      </c>
      <c r="M362" s="76" t="s">
        <v>111</v>
      </c>
      <c r="N362" s="76" t="s">
        <v>17</v>
      </c>
      <c r="O362" s="76" t="s">
        <v>18</v>
      </c>
    </row>
    <row r="363" spans="1:15" x14ac:dyDescent="0.25">
      <c r="A363" t="s">
        <v>102</v>
      </c>
      <c r="C363" t="s">
        <v>15</v>
      </c>
      <c r="D363" t="s">
        <v>29</v>
      </c>
      <c r="E363" t="s">
        <v>23</v>
      </c>
      <c r="F363" t="s">
        <v>18</v>
      </c>
      <c r="G363" t="s">
        <v>17</v>
      </c>
      <c r="H363" s="75" t="s">
        <v>17</v>
      </c>
      <c r="L363" s="76" t="s">
        <v>102</v>
      </c>
      <c r="M363" s="76" t="s">
        <v>118</v>
      </c>
      <c r="N363" s="76" t="s">
        <v>23</v>
      </c>
      <c r="O363" s="76" t="s">
        <v>18</v>
      </c>
    </row>
    <row r="364" spans="1:15" x14ac:dyDescent="0.25">
      <c r="A364" t="s">
        <v>108</v>
      </c>
      <c r="C364" t="s">
        <v>15</v>
      </c>
      <c r="D364" t="s">
        <v>16</v>
      </c>
      <c r="E364" t="s">
        <v>23</v>
      </c>
      <c r="F364" t="s">
        <v>22</v>
      </c>
      <c r="G364" t="s">
        <v>24</v>
      </c>
      <c r="H364" s="75" t="s">
        <v>23</v>
      </c>
      <c r="L364" s="76" t="s">
        <v>108</v>
      </c>
      <c r="M364" s="76" t="s">
        <v>117</v>
      </c>
      <c r="N364" s="76" t="s">
        <v>22</v>
      </c>
      <c r="O364" s="76" t="s">
        <v>24</v>
      </c>
    </row>
    <row r="365" spans="1:15" x14ac:dyDescent="0.25">
      <c r="A365" t="s">
        <v>106</v>
      </c>
      <c r="C365" t="s">
        <v>15</v>
      </c>
      <c r="D365" t="s">
        <v>21</v>
      </c>
      <c r="E365" t="s">
        <v>23</v>
      </c>
      <c r="F365" t="s">
        <v>18</v>
      </c>
      <c r="G365" t="s">
        <v>22</v>
      </c>
      <c r="H365" s="75" t="s">
        <v>18</v>
      </c>
      <c r="L365" s="76" t="s">
        <v>106</v>
      </c>
      <c r="M365" s="76" t="s">
        <v>122</v>
      </c>
      <c r="N365" s="76" t="s">
        <v>23</v>
      </c>
      <c r="O365" s="76" t="s">
        <v>22</v>
      </c>
    </row>
    <row r="366" spans="1:15" x14ac:dyDescent="0.25">
      <c r="A366" t="s">
        <v>106</v>
      </c>
      <c r="C366" t="s">
        <v>15</v>
      </c>
      <c r="D366" t="s">
        <v>29</v>
      </c>
      <c r="E366" t="s">
        <v>17</v>
      </c>
      <c r="F366" t="s">
        <v>23</v>
      </c>
      <c r="G366" t="s">
        <v>18</v>
      </c>
      <c r="H366" s="75" t="s">
        <v>23</v>
      </c>
      <c r="L366" s="76" t="s">
        <v>106</v>
      </c>
      <c r="M366" s="76" t="s">
        <v>111</v>
      </c>
      <c r="N366" s="76" t="s">
        <v>17</v>
      </c>
      <c r="O366" s="76" t="s">
        <v>18</v>
      </c>
    </row>
    <row r="367" spans="1:15" x14ac:dyDescent="0.25">
      <c r="A367" t="s">
        <v>109</v>
      </c>
      <c r="C367" t="s">
        <v>15</v>
      </c>
      <c r="D367" t="s">
        <v>16</v>
      </c>
      <c r="E367" t="s">
        <v>23</v>
      </c>
      <c r="F367" t="s">
        <v>22</v>
      </c>
      <c r="G367" t="s">
        <v>36</v>
      </c>
      <c r="H367" s="75" t="s">
        <v>36</v>
      </c>
      <c r="L367" s="76" t="s">
        <v>109</v>
      </c>
      <c r="M367" s="76" t="s">
        <v>122</v>
      </c>
      <c r="N367" s="76" t="s">
        <v>23</v>
      </c>
      <c r="O367" s="76" t="s">
        <v>22</v>
      </c>
    </row>
    <row r="368" spans="1:15" x14ac:dyDescent="0.25">
      <c r="A368" t="s">
        <v>108</v>
      </c>
      <c r="C368" t="s">
        <v>15</v>
      </c>
      <c r="D368" t="s">
        <v>16</v>
      </c>
      <c r="E368" t="s">
        <v>23</v>
      </c>
      <c r="F368" t="s">
        <v>22</v>
      </c>
      <c r="G368" t="s">
        <v>24</v>
      </c>
      <c r="H368" s="75" t="s">
        <v>22</v>
      </c>
      <c r="L368" s="76" t="s">
        <v>108</v>
      </c>
      <c r="M368" s="76" t="s">
        <v>116</v>
      </c>
      <c r="N368" s="76" t="s">
        <v>23</v>
      </c>
      <c r="O368" s="76" t="s">
        <v>24</v>
      </c>
    </row>
    <row r="369" spans="1:15" x14ac:dyDescent="0.25">
      <c r="A369" t="s">
        <v>107</v>
      </c>
      <c r="C369" t="s">
        <v>15</v>
      </c>
      <c r="D369" t="s">
        <v>29</v>
      </c>
      <c r="E369" t="s">
        <v>19</v>
      </c>
      <c r="F369" t="s">
        <v>31</v>
      </c>
      <c r="G369" t="s">
        <v>17</v>
      </c>
      <c r="H369" s="75" t="s">
        <v>19</v>
      </c>
      <c r="L369" s="76" t="s">
        <v>107</v>
      </c>
      <c r="M369" s="76" t="s">
        <v>128</v>
      </c>
      <c r="N369" s="76" t="s">
        <v>31</v>
      </c>
      <c r="O369" s="76" t="s">
        <v>17</v>
      </c>
    </row>
    <row r="370" spans="1:15" x14ac:dyDescent="0.25">
      <c r="A370" t="s">
        <v>109</v>
      </c>
      <c r="C370" t="s">
        <v>15</v>
      </c>
      <c r="D370" t="s">
        <v>29</v>
      </c>
      <c r="E370" t="s">
        <v>36</v>
      </c>
      <c r="F370" t="s">
        <v>17</v>
      </c>
      <c r="G370" t="s">
        <v>19</v>
      </c>
      <c r="H370" s="75" t="s">
        <v>19</v>
      </c>
      <c r="L370" s="76" t="s">
        <v>109</v>
      </c>
      <c r="M370" s="76" t="s">
        <v>134</v>
      </c>
      <c r="N370" s="76" t="s">
        <v>36</v>
      </c>
      <c r="O370" s="76" t="s">
        <v>17</v>
      </c>
    </row>
    <row r="371" spans="1:15" x14ac:dyDescent="0.25">
      <c r="A371" t="s">
        <v>106</v>
      </c>
      <c r="C371" t="s">
        <v>15</v>
      </c>
      <c r="D371" t="s">
        <v>21</v>
      </c>
      <c r="E371" t="s">
        <v>24</v>
      </c>
      <c r="F371" t="s">
        <v>22</v>
      </c>
      <c r="G371" t="s">
        <v>23</v>
      </c>
      <c r="H371" s="75" t="s">
        <v>23</v>
      </c>
      <c r="L371" s="76" t="s">
        <v>106</v>
      </c>
      <c r="M371" s="76" t="s">
        <v>124</v>
      </c>
      <c r="N371" s="76" t="s">
        <v>24</v>
      </c>
      <c r="O371" s="76" t="s">
        <v>22</v>
      </c>
    </row>
    <row r="372" spans="1:15" x14ac:dyDescent="0.25">
      <c r="A372" t="s">
        <v>100</v>
      </c>
      <c r="C372" t="s">
        <v>15</v>
      </c>
      <c r="D372" t="s">
        <v>29</v>
      </c>
      <c r="E372" t="s">
        <v>23</v>
      </c>
      <c r="F372" t="s">
        <v>18</v>
      </c>
      <c r="G372" t="s">
        <v>19</v>
      </c>
      <c r="H372" s="75" t="s">
        <v>23</v>
      </c>
      <c r="L372" s="76" t="s">
        <v>100</v>
      </c>
      <c r="M372" s="76" t="s">
        <v>129</v>
      </c>
      <c r="N372" s="76" t="s">
        <v>18</v>
      </c>
      <c r="O372" s="76" t="s">
        <v>19</v>
      </c>
    </row>
    <row r="373" spans="1:15" x14ac:dyDescent="0.25">
      <c r="A373" t="s">
        <v>100</v>
      </c>
      <c r="C373" t="s">
        <v>15</v>
      </c>
      <c r="D373" t="s">
        <v>29</v>
      </c>
      <c r="E373" t="s">
        <v>18</v>
      </c>
      <c r="F373" t="s">
        <v>17</v>
      </c>
      <c r="G373" t="s">
        <v>19</v>
      </c>
      <c r="H373" s="75" t="s">
        <v>19</v>
      </c>
      <c r="L373" s="76" t="s">
        <v>100</v>
      </c>
      <c r="M373" s="76" t="s">
        <v>120</v>
      </c>
      <c r="N373" s="76" t="s">
        <v>18</v>
      </c>
      <c r="O373" s="76" t="s">
        <v>17</v>
      </c>
    </row>
    <row r="374" spans="1:15" x14ac:dyDescent="0.25">
      <c r="A374" t="s">
        <v>107</v>
      </c>
      <c r="C374" t="s">
        <v>15</v>
      </c>
      <c r="D374" t="s">
        <v>29</v>
      </c>
      <c r="E374" t="s">
        <v>18</v>
      </c>
      <c r="F374" t="s">
        <v>19</v>
      </c>
      <c r="G374" t="s">
        <v>17</v>
      </c>
      <c r="H374" s="75" t="s">
        <v>19</v>
      </c>
      <c r="L374" s="76" t="s">
        <v>107</v>
      </c>
      <c r="M374" s="76" t="s">
        <v>120</v>
      </c>
      <c r="N374" s="76" t="s">
        <v>18</v>
      </c>
      <c r="O374" s="76" t="s">
        <v>17</v>
      </c>
    </row>
    <row r="375" spans="1:15" x14ac:dyDescent="0.25">
      <c r="A375" t="s">
        <v>107</v>
      </c>
      <c r="C375" t="s">
        <v>15</v>
      </c>
      <c r="D375" t="s">
        <v>16</v>
      </c>
      <c r="E375" t="s">
        <v>19</v>
      </c>
      <c r="F375" t="s">
        <v>31</v>
      </c>
      <c r="G375" t="s">
        <v>17</v>
      </c>
      <c r="H375" s="75" t="s">
        <v>19</v>
      </c>
      <c r="L375" s="76" t="s">
        <v>107</v>
      </c>
      <c r="M375" s="76" t="s">
        <v>128</v>
      </c>
      <c r="N375" s="76" t="s">
        <v>31</v>
      </c>
      <c r="O375" s="76" t="s">
        <v>17</v>
      </c>
    </row>
    <row r="376" spans="1:15" x14ac:dyDescent="0.25">
      <c r="A376" t="s">
        <v>100</v>
      </c>
      <c r="C376" t="s">
        <v>15</v>
      </c>
      <c r="D376" t="s">
        <v>21</v>
      </c>
      <c r="E376" t="s">
        <v>23</v>
      </c>
      <c r="F376" t="s">
        <v>22</v>
      </c>
      <c r="G376" t="s">
        <v>17</v>
      </c>
      <c r="H376" s="75" t="s">
        <v>17</v>
      </c>
      <c r="L376" s="76" t="s">
        <v>100</v>
      </c>
      <c r="M376" s="76" t="s">
        <v>122</v>
      </c>
      <c r="N376" s="76" t="s">
        <v>23</v>
      </c>
      <c r="O376" s="76" t="s">
        <v>22</v>
      </c>
    </row>
    <row r="377" spans="1:15" x14ac:dyDescent="0.25">
      <c r="A377" t="s">
        <v>101</v>
      </c>
      <c r="C377" t="s">
        <v>15</v>
      </c>
      <c r="D377" t="s">
        <v>21</v>
      </c>
      <c r="E377" t="s">
        <v>23</v>
      </c>
      <c r="F377" t="s">
        <v>22</v>
      </c>
      <c r="G377" t="s">
        <v>24</v>
      </c>
      <c r="H377" s="75" t="s">
        <v>24</v>
      </c>
      <c r="L377" s="76" t="s">
        <v>101</v>
      </c>
      <c r="M377" s="76" t="s">
        <v>122</v>
      </c>
      <c r="N377" s="76" t="s">
        <v>23</v>
      </c>
      <c r="O377" s="76" t="s">
        <v>22</v>
      </c>
    </row>
    <row r="378" spans="1:15" x14ac:dyDescent="0.25">
      <c r="A378" t="s">
        <v>103</v>
      </c>
      <c r="C378" t="s">
        <v>15</v>
      </c>
      <c r="D378" t="s">
        <v>16</v>
      </c>
      <c r="E378" t="s">
        <v>23</v>
      </c>
      <c r="F378" t="s">
        <v>22</v>
      </c>
      <c r="G378" t="s">
        <v>18</v>
      </c>
      <c r="H378" s="75" t="s">
        <v>18</v>
      </c>
      <c r="L378" s="76" t="s">
        <v>103</v>
      </c>
      <c r="M378" s="76" t="s">
        <v>122</v>
      </c>
      <c r="N378" s="76" t="s">
        <v>23</v>
      </c>
      <c r="O378" s="76" t="s">
        <v>22</v>
      </c>
    </row>
    <row r="379" spans="1:15" x14ac:dyDescent="0.25">
      <c r="A379" t="s">
        <v>110</v>
      </c>
      <c r="C379" t="s">
        <v>15</v>
      </c>
      <c r="D379" t="s">
        <v>29</v>
      </c>
      <c r="E379" t="s">
        <v>17</v>
      </c>
      <c r="F379" t="s">
        <v>23</v>
      </c>
      <c r="G379" t="s">
        <v>24</v>
      </c>
      <c r="H379" s="75" t="s">
        <v>23</v>
      </c>
      <c r="L379" s="76" t="s">
        <v>110</v>
      </c>
      <c r="M379" s="76" t="s">
        <v>158</v>
      </c>
      <c r="N379" s="76" t="s">
        <v>17</v>
      </c>
      <c r="O379" s="76" t="s">
        <v>24</v>
      </c>
    </row>
    <row r="380" spans="1:15" x14ac:dyDescent="0.25">
      <c r="A380" t="s">
        <v>107</v>
      </c>
      <c r="C380" t="s">
        <v>15</v>
      </c>
      <c r="D380" t="s">
        <v>21</v>
      </c>
      <c r="E380" t="s">
        <v>17</v>
      </c>
      <c r="F380" t="s">
        <v>31</v>
      </c>
      <c r="G380" t="s">
        <v>19</v>
      </c>
      <c r="H380" s="75" t="s">
        <v>19</v>
      </c>
      <c r="L380" s="76" t="s">
        <v>107</v>
      </c>
      <c r="M380" s="76" t="s">
        <v>139</v>
      </c>
      <c r="N380" s="76" t="s">
        <v>17</v>
      </c>
      <c r="O380" s="76" t="s">
        <v>31</v>
      </c>
    </row>
    <row r="381" spans="1:15" x14ac:dyDescent="0.25">
      <c r="A381" t="s">
        <v>104</v>
      </c>
      <c r="C381" t="s">
        <v>15</v>
      </c>
      <c r="D381" t="s">
        <v>16</v>
      </c>
      <c r="E381" t="s">
        <v>23</v>
      </c>
      <c r="F381" t="s">
        <v>17</v>
      </c>
      <c r="G381" t="s">
        <v>31</v>
      </c>
      <c r="H381" s="75" t="s">
        <v>17</v>
      </c>
      <c r="L381" s="76" t="s">
        <v>104</v>
      </c>
      <c r="M381" s="76" t="s">
        <v>132</v>
      </c>
      <c r="N381" s="76" t="s">
        <v>23</v>
      </c>
      <c r="O381" s="76" t="s">
        <v>31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35D463A-5AE8-443C-9D2A-1F64AFDD8C8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hterm G</vt:lpstr>
      <vt:lpstr>Power Query</vt:lpstr>
      <vt:lpstr>'hterm G'!Print_Area</vt:lpstr>
      <vt:lpstr>'hterm G'!Print_Titles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hvaissiere</dc:creator>
  <cp:lastModifiedBy>Jean-Eric</cp:lastModifiedBy>
  <dcterms:created xsi:type="dcterms:W3CDTF">2020-04-19T13:54:54Z</dcterms:created>
  <dcterms:modified xsi:type="dcterms:W3CDTF">2020-04-19T20:50:53Z</dcterms:modified>
</cp:coreProperties>
</file>