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52511"/>
  <pivotCaches>
    <pivotCache cacheId="2" r:id="rId5"/>
  </pivotCaches>
</workbook>
</file>

<file path=xl/calcChain.xml><?xml version="1.0" encoding="utf-8"?>
<calcChain xmlns="http://schemas.openxmlformats.org/spreadsheetml/2006/main">
  <c r="G27" i="1" l="1"/>
  <c r="G29" i="1"/>
  <c r="G28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F29" i="1" l="1"/>
  <c r="H29" i="1" s="1"/>
  <c r="F28" i="1"/>
  <c r="H28" i="1" s="1"/>
  <c r="F27" i="1"/>
  <c r="H27" i="1" s="1"/>
  <c r="H24" i="1"/>
  <c r="F13" i="1"/>
  <c r="H23" i="1" s="1"/>
  <c r="H9" i="1"/>
  <c r="H16" i="1" l="1"/>
  <c r="H20" i="1"/>
  <c r="H5" i="1"/>
  <c r="H10" i="1"/>
  <c r="H13" i="1"/>
  <c r="H17" i="1"/>
  <c r="H21" i="1"/>
  <c r="H25" i="1"/>
  <c r="H11" i="1"/>
  <c r="H14" i="1"/>
  <c r="H18" i="1"/>
  <c r="H22" i="1"/>
  <c r="H26" i="1"/>
  <c r="H8" i="1"/>
  <c r="H7" i="1"/>
  <c r="H12" i="1"/>
  <c r="H15" i="1"/>
  <c r="H19" i="1"/>
  <c r="H6" i="1"/>
  <c r="H4" i="1"/>
</calcChain>
</file>

<file path=xl/sharedStrings.xml><?xml version="1.0" encoding="utf-8"?>
<sst xmlns="http://schemas.openxmlformats.org/spreadsheetml/2006/main" count="63" uniqueCount="35">
  <si>
    <t>Attribution des points selon le classement obtenu par le meilleur temps complété</t>
  </si>
  <si>
    <t>Position</t>
  </si>
  <si>
    <t>Points</t>
  </si>
  <si>
    <t>Section</t>
  </si>
  <si>
    <t>Temps</t>
  </si>
  <si>
    <t>Classement temps</t>
  </si>
  <si>
    <t>Alpha</t>
  </si>
  <si>
    <t>Bravo</t>
  </si>
  <si>
    <t>Charlie</t>
  </si>
  <si>
    <t>Delta</t>
  </si>
  <si>
    <t>Echo</t>
  </si>
  <si>
    <t>Foxtrot</t>
  </si>
  <si>
    <t>Golf</t>
  </si>
  <si>
    <t>Hotel</t>
  </si>
  <si>
    <t>India</t>
  </si>
  <si>
    <t>Juliett</t>
  </si>
  <si>
    <t>Kilo</t>
  </si>
  <si>
    <t>Lima</t>
  </si>
  <si>
    <t>Mike</t>
  </si>
  <si>
    <t>November</t>
  </si>
  <si>
    <t>Oscar</t>
  </si>
  <si>
    <t>Papa</t>
  </si>
  <si>
    <t>Quebec</t>
  </si>
  <si>
    <t>Romeo</t>
  </si>
  <si>
    <t>Sierra</t>
  </si>
  <si>
    <t>Tango</t>
  </si>
  <si>
    <t>Uniform</t>
  </si>
  <si>
    <t>Victor</t>
  </si>
  <si>
    <t>Whiskey</t>
  </si>
  <si>
    <t>X-ray</t>
  </si>
  <si>
    <t>Yankee</t>
  </si>
  <si>
    <t>Zulu</t>
  </si>
  <si>
    <t xml:space="preserve">Temps </t>
  </si>
  <si>
    <t xml:space="preserve">Points 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</si>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</sst>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:ss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46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46" fontId="0" fillId="0" borderId="10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46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46" fontId="0" fillId="0" borderId="15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euille%20&#233;valu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ilation"/>
      <sheetName val="pointage des temps"/>
      <sheetName val="Alpha"/>
      <sheetName val="Bravo"/>
      <sheetName val="Charlie"/>
      <sheetName val="Delta"/>
      <sheetName val="Echo"/>
      <sheetName val="Foxtrot"/>
      <sheetName val="Golf"/>
      <sheetName val="Hotel"/>
      <sheetName val="India"/>
      <sheetName val="Juliett"/>
      <sheetName val="Kilo"/>
      <sheetName val="Lima"/>
      <sheetName val="Mike"/>
      <sheetName val="November"/>
      <sheetName val="Oscar"/>
      <sheetName val="Papa"/>
      <sheetName val="Quebec"/>
      <sheetName val="Romeo"/>
      <sheetName val="Sierra"/>
      <sheetName val="Tango"/>
      <sheetName val="Uniform"/>
      <sheetName val="Victor"/>
      <sheetName val="Whiskey"/>
      <sheetName val="Xray"/>
      <sheetName val="Yankee"/>
      <sheetName val="Zul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2">
          <cell r="F22">
            <v>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2">
          <cell r="F22">
            <v>0</v>
          </cell>
        </row>
      </sheetData>
      <sheetData sheetId="26">
        <row r="22">
          <cell r="F22">
            <v>0</v>
          </cell>
        </row>
      </sheetData>
      <sheetData sheetId="27">
        <row r="22">
          <cell r="F22">
            <v>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226.882603240738" createdVersion="5" refreshedVersion="5" minRefreshableVersion="3" recordCount="26">
  <cacheSource type="worksheet">
    <worksheetSource ref="E3:H29" sheet="Feuil1"/>
  </cacheSource>
  <cacheFields count="4">
    <cacheField name="Section" numFmtId="0">
      <sharedItems count="26">
        <s v="Alpha"/>
        <s v="Bravo"/>
        <s v="Charlie"/>
        <s v="Delta"/>
        <s v="Echo"/>
        <s v="Foxtrot"/>
        <s v="Golf"/>
        <s v="Hotel"/>
        <s v="India"/>
        <s v="Juliett"/>
        <s v="Kilo"/>
        <s v="Lima"/>
        <s v="Mike"/>
        <s v="November"/>
        <s v="Oscar"/>
        <s v="Papa"/>
        <s v="Quebec"/>
        <s v="Romeo"/>
        <s v="Sierra"/>
        <s v="Tango"/>
        <s v="Uniform"/>
        <s v="Victor"/>
        <s v="Whiskey"/>
        <s v="X-ray"/>
        <s v="Yankee"/>
        <s v="Zulu"/>
      </sharedItems>
    </cacheField>
    <cacheField name="Temps" numFmtId="46">
      <sharedItems containsSemiMixedTypes="0" containsNonDate="0" containsDate="1" containsString="0" minDate="1899-12-30T00:00:00" maxDate="1899-12-30T23:00:00"/>
    </cacheField>
    <cacheField name="Classement temps" numFmtId="0">
      <sharedItems containsSemiMixedTypes="0" containsString="0" containsNumber="1" containsInteger="1" minValue="5" maxValue="26"/>
    </cacheField>
    <cacheField name="Points" numFmtId="0">
      <sharedItems containsSemiMixedTypes="0" containsString="0" containsNumber="1" containsInteger="1" minValue="0" maxValue="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d v="1899-12-30T03:00:00"/>
    <n v="11"/>
    <n v="60"/>
  </r>
  <r>
    <x v="1"/>
    <d v="1899-12-30T04:00:00"/>
    <n v="12"/>
    <n v="56"/>
  </r>
  <r>
    <x v="2"/>
    <d v="1899-12-30T01:00:00"/>
    <n v="5"/>
    <n v="84"/>
  </r>
  <r>
    <x v="3"/>
    <d v="1899-12-30T07:00:00"/>
    <n v="19"/>
    <n v="28"/>
  </r>
  <r>
    <x v="4"/>
    <d v="1899-12-30T06:00:00"/>
    <n v="17"/>
    <n v="36"/>
  </r>
  <r>
    <x v="5"/>
    <d v="1899-12-30T05:00:00"/>
    <n v="14"/>
    <n v="48"/>
  </r>
  <r>
    <x v="6"/>
    <d v="1899-12-30T09:00:00"/>
    <n v="23"/>
    <n v="12"/>
  </r>
  <r>
    <x v="7"/>
    <d v="1899-12-30T02:00:00"/>
    <n v="9"/>
    <n v="68"/>
  </r>
  <r>
    <x v="8"/>
    <d v="1899-12-30T07:00:00"/>
    <n v="19"/>
    <n v="28"/>
  </r>
  <r>
    <x v="9"/>
    <d v="1899-12-30T00:00:00"/>
    <n v="26"/>
    <n v="0"/>
  </r>
  <r>
    <x v="10"/>
    <d v="1899-12-30T05:05:00"/>
    <n v="15"/>
    <n v="44"/>
  </r>
  <r>
    <x v="11"/>
    <d v="1899-12-30T02:47:00"/>
    <n v="10"/>
    <n v="64"/>
  </r>
  <r>
    <x v="12"/>
    <d v="1899-12-30T01:24:00"/>
    <n v="7"/>
    <n v="76"/>
  </r>
  <r>
    <x v="13"/>
    <d v="1899-12-30T08:21:00"/>
    <n v="21"/>
    <n v="20"/>
  </r>
  <r>
    <x v="14"/>
    <d v="1899-12-30T06:24:00"/>
    <n v="18"/>
    <n v="32"/>
  </r>
  <r>
    <x v="15"/>
    <d v="1899-12-30T01:46:00"/>
    <n v="8"/>
    <n v="72"/>
  </r>
  <r>
    <x v="16"/>
    <d v="1899-12-30T11:00:00"/>
    <n v="25"/>
    <n v="4"/>
  </r>
  <r>
    <x v="17"/>
    <d v="1899-12-30T23:00:00"/>
    <n v="26"/>
    <n v="0"/>
  </r>
  <r>
    <x v="18"/>
    <d v="1899-12-30T08:22:00"/>
    <n v="22"/>
    <n v="16"/>
  </r>
  <r>
    <x v="19"/>
    <d v="1899-12-30T01:21:00"/>
    <n v="6"/>
    <n v="80"/>
  </r>
  <r>
    <x v="20"/>
    <d v="1899-12-30T05:12:00"/>
    <n v="16"/>
    <n v="40"/>
  </r>
  <r>
    <x v="21"/>
    <d v="1899-12-30T04:56:00"/>
    <n v="13"/>
    <n v="52"/>
  </r>
  <r>
    <x v="22"/>
    <d v="1899-12-30T09:11:00"/>
    <n v="24"/>
    <n v="8"/>
  </r>
  <r>
    <x v="23"/>
    <d v="1899-12-30T00:00:00"/>
    <n v="26"/>
    <n v="0"/>
  </r>
  <r>
    <x v="24"/>
    <d v="1899-12-30T00:00:00"/>
    <n v="26"/>
    <n v="0"/>
  </r>
  <r>
    <x v="25"/>
    <d v="1899-12-30T00:00:00"/>
    <n v="2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Section">
  <location ref="K3:N29" firstHeaderRow="0" firstDataRow="1" firstDataCol="1"/>
  <pivotFields count="4">
    <pivotField axis="axisRow" showAll="0" sortType="descending">
      <items count="27"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numFmtId="46" showAll="0"/>
    <pivotField showAll="0"/>
    <pivotField dataField="1" showAll="0"/>
  </pivotFields>
  <rowFields count="1">
    <field x="0"/>
  </rowFields>
  <rowItems count="26">
    <i>
      <x v="3"/>
    </i>
    <i>
      <x v="19"/>
    </i>
    <i>
      <x v="13"/>
    </i>
    <i>
      <x v="15"/>
    </i>
    <i>
      <x v="8"/>
    </i>
    <i>
      <x v="12"/>
    </i>
    <i>
      <x v="1"/>
    </i>
    <i>
      <x v="2"/>
    </i>
    <i>
      <x v="21"/>
    </i>
    <i>
      <x v="6"/>
    </i>
    <i>
      <x v="11"/>
    </i>
    <i>
      <x v="20"/>
    </i>
    <i>
      <x v="5"/>
    </i>
    <i>
      <x v="14"/>
    </i>
    <i>
      <x v="9"/>
    </i>
    <i>
      <x v="4"/>
    </i>
    <i>
      <x/>
    </i>
    <i>
      <x v="18"/>
    </i>
    <i>
      <x v="7"/>
    </i>
    <i>
      <x v="22"/>
    </i>
    <i>
      <x v="16"/>
    </i>
    <i>
      <x v="24"/>
    </i>
    <i>
      <x v="23"/>
    </i>
    <i>
      <x v="17"/>
    </i>
    <i>
      <x v="25"/>
    </i>
    <i>
      <x v="10"/>
    </i>
  </rowItems>
  <colFields count="1">
    <field x="-2"/>
  </colFields>
  <colItems count="3">
    <i>
      <x/>
    </i>
    <i i="1">
      <x v="1"/>
    </i>
    <i i="2">
      <x v="2"/>
    </i>
  </colItems>
  <dataFields count="3">
    <dataField name="Temps " fld="1" baseField="0" baseItem="0" numFmtId="165"/>
    <dataField name="Points " fld="3" baseField="0" baseItem="0" numFmtId="1"/>
    <dataField name="Rang" fld="3" baseField="0" baseItem="15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3" workbookViewId="0">
      <selection activeCell="N10" sqref="N10"/>
    </sheetView>
  </sheetViews>
  <sheetFormatPr baseColWidth="10" defaultRowHeight="15" x14ac:dyDescent="0.25"/>
  <cols>
    <col min="11" max="11" width="21" bestFit="1" customWidth="1"/>
    <col min="12" max="12" width="8.140625" customWidth="1"/>
    <col min="13" max="13" width="7" customWidth="1"/>
    <col min="14" max="14" width="5.28515625" customWidth="1"/>
  </cols>
  <sheetData>
    <row r="1" spans="1:14" ht="18.75" x14ac:dyDescent="0.3">
      <c r="A1" s="1" t="s">
        <v>0</v>
      </c>
    </row>
    <row r="2" spans="1:14" ht="15.75" thickBot="1" x14ac:dyDescent="0.3"/>
    <row r="3" spans="1:14" ht="30.75" thickBot="1" x14ac:dyDescent="0.3">
      <c r="B3" s="2" t="s">
        <v>1</v>
      </c>
      <c r="C3" s="2" t="s">
        <v>2</v>
      </c>
      <c r="D3" s="3"/>
      <c r="E3" s="2" t="s">
        <v>3</v>
      </c>
      <c r="F3" s="2" t="s">
        <v>4</v>
      </c>
      <c r="G3" s="4" t="s">
        <v>5</v>
      </c>
      <c r="H3" s="4" t="s">
        <v>2</v>
      </c>
      <c r="K3" s="24" t="s">
        <v>3</v>
      </c>
      <c r="L3" t="s">
        <v>32</v>
      </c>
      <c r="M3" t="s">
        <v>33</v>
      </c>
      <c r="N3" t="s">
        <v>34</v>
      </c>
    </row>
    <row r="4" spans="1:14" x14ac:dyDescent="0.25">
      <c r="B4" s="5">
        <v>1</v>
      </c>
      <c r="C4" s="6">
        <v>100</v>
      </c>
      <c r="D4" s="7"/>
      <c r="E4" s="8" t="s">
        <v>6</v>
      </c>
      <c r="F4" s="9">
        <v>0.125</v>
      </c>
      <c r="G4" s="21">
        <f>IF(F4=0,26,RANK(F4,$F$4:$F$29,1)-COUNTIF($A$1:$A$29,0))</f>
        <v>11</v>
      </c>
      <c r="H4" s="8">
        <f>VLOOKUP(G4,$B$4:$C$29,2)</f>
        <v>60</v>
      </c>
      <c r="K4" s="25" t="s">
        <v>8</v>
      </c>
      <c r="L4" s="27">
        <v>4.1666666666666664E-2</v>
      </c>
      <c r="M4" s="28">
        <v>84</v>
      </c>
      <c r="N4" s="26">
        <v>1</v>
      </c>
    </row>
    <row r="5" spans="1:14" x14ac:dyDescent="0.25">
      <c r="B5" s="10">
        <v>2</v>
      </c>
      <c r="C5" s="11">
        <v>96</v>
      </c>
      <c r="D5" s="7"/>
      <c r="E5" s="12" t="s">
        <v>7</v>
      </c>
      <c r="F5" s="13">
        <v>0.16666666666666666</v>
      </c>
      <c r="G5" s="22">
        <f t="shared" ref="G5:G29" si="0">IF(F5=0,26,RANK(F5,$F$4:$F$29,1)-COUNTIF($A$1:$A$29,0))</f>
        <v>12</v>
      </c>
      <c r="H5" s="14">
        <f t="shared" ref="H5:H29" si="1">VLOOKUP(G5,$B$4:$C$29,2)</f>
        <v>56</v>
      </c>
      <c r="K5" s="25" t="s">
        <v>25</v>
      </c>
      <c r="L5" s="27">
        <v>5.6250000000000001E-2</v>
      </c>
      <c r="M5" s="28">
        <v>80</v>
      </c>
      <c r="N5" s="26">
        <v>2</v>
      </c>
    </row>
    <row r="6" spans="1:14" x14ac:dyDescent="0.25">
      <c r="B6" s="10">
        <v>3</v>
      </c>
      <c r="C6" s="11">
        <v>92</v>
      </c>
      <c r="D6" s="7"/>
      <c r="E6" s="12" t="s">
        <v>8</v>
      </c>
      <c r="F6" s="15">
        <v>4.1666666666666664E-2</v>
      </c>
      <c r="G6" s="22">
        <f t="shared" si="0"/>
        <v>5</v>
      </c>
      <c r="H6" s="14">
        <f t="shared" si="1"/>
        <v>84</v>
      </c>
      <c r="K6" s="25" t="s">
        <v>18</v>
      </c>
      <c r="L6" s="27">
        <v>5.8333333333333327E-2</v>
      </c>
      <c r="M6" s="28">
        <v>76</v>
      </c>
      <c r="N6" s="26">
        <v>3</v>
      </c>
    </row>
    <row r="7" spans="1:14" x14ac:dyDescent="0.25">
      <c r="B7" s="10">
        <v>4</v>
      </c>
      <c r="C7" s="11">
        <v>88</v>
      </c>
      <c r="D7" s="7"/>
      <c r="E7" s="12" t="s">
        <v>9</v>
      </c>
      <c r="F7" s="13">
        <v>0.29166666666666669</v>
      </c>
      <c r="G7" s="22">
        <f t="shared" si="0"/>
        <v>19</v>
      </c>
      <c r="H7" s="14">
        <f t="shared" si="1"/>
        <v>28</v>
      </c>
      <c r="K7" s="25" t="s">
        <v>21</v>
      </c>
      <c r="L7" s="27">
        <v>7.3611111111111113E-2</v>
      </c>
      <c r="M7" s="28">
        <v>72</v>
      </c>
      <c r="N7" s="26">
        <v>4</v>
      </c>
    </row>
    <row r="8" spans="1:14" x14ac:dyDescent="0.25">
      <c r="B8" s="10">
        <v>5</v>
      </c>
      <c r="C8" s="11">
        <v>84</v>
      </c>
      <c r="D8" s="7"/>
      <c r="E8" s="12" t="s">
        <v>10</v>
      </c>
      <c r="F8" s="13">
        <v>0.25</v>
      </c>
      <c r="G8" s="22">
        <f t="shared" si="0"/>
        <v>17</v>
      </c>
      <c r="H8" s="14">
        <f t="shared" si="1"/>
        <v>36</v>
      </c>
      <c r="K8" s="25" t="s">
        <v>13</v>
      </c>
      <c r="L8" s="27">
        <v>8.3333333333333329E-2</v>
      </c>
      <c r="M8" s="28">
        <v>68</v>
      </c>
      <c r="N8" s="26">
        <v>5</v>
      </c>
    </row>
    <row r="9" spans="1:14" x14ac:dyDescent="0.25">
      <c r="B9" s="10">
        <v>6</v>
      </c>
      <c r="C9" s="11">
        <v>80</v>
      </c>
      <c r="D9" s="7"/>
      <c r="E9" s="12" t="s">
        <v>11</v>
      </c>
      <c r="F9" s="13">
        <v>0.20833333333333334</v>
      </c>
      <c r="G9" s="22">
        <f t="shared" si="0"/>
        <v>14</v>
      </c>
      <c r="H9" s="14">
        <f t="shared" si="1"/>
        <v>48</v>
      </c>
      <c r="K9" s="25" t="s">
        <v>17</v>
      </c>
      <c r="L9" s="27">
        <v>0.11597222222222221</v>
      </c>
      <c r="M9" s="28">
        <v>64</v>
      </c>
      <c r="N9" s="26">
        <v>6</v>
      </c>
    </row>
    <row r="10" spans="1:14" x14ac:dyDescent="0.25">
      <c r="B10" s="10">
        <v>7</v>
      </c>
      <c r="C10" s="11">
        <v>76</v>
      </c>
      <c r="D10" s="7"/>
      <c r="E10" s="12" t="s">
        <v>12</v>
      </c>
      <c r="F10" s="13">
        <v>0.375</v>
      </c>
      <c r="G10" s="22">
        <f t="shared" si="0"/>
        <v>23</v>
      </c>
      <c r="H10" s="14">
        <f t="shared" si="1"/>
        <v>12</v>
      </c>
      <c r="K10" s="25" t="s">
        <v>6</v>
      </c>
      <c r="L10" s="27">
        <v>0.125</v>
      </c>
      <c r="M10" s="28">
        <v>60</v>
      </c>
      <c r="N10" s="26">
        <v>7</v>
      </c>
    </row>
    <row r="11" spans="1:14" x14ac:dyDescent="0.25">
      <c r="B11" s="10">
        <v>8</v>
      </c>
      <c r="C11" s="11">
        <v>72</v>
      </c>
      <c r="D11" s="7"/>
      <c r="E11" s="12" t="s">
        <v>13</v>
      </c>
      <c r="F11" s="13">
        <v>8.3333333333333329E-2</v>
      </c>
      <c r="G11" s="22">
        <f t="shared" si="0"/>
        <v>9</v>
      </c>
      <c r="H11" s="14">
        <f t="shared" si="1"/>
        <v>68</v>
      </c>
      <c r="K11" s="25" t="s">
        <v>7</v>
      </c>
      <c r="L11" s="27">
        <v>0.16666666666666666</v>
      </c>
      <c r="M11" s="28">
        <v>56</v>
      </c>
      <c r="N11" s="26">
        <v>8</v>
      </c>
    </row>
    <row r="12" spans="1:14" x14ac:dyDescent="0.25">
      <c r="B12" s="10">
        <v>9</v>
      </c>
      <c r="C12" s="11">
        <v>68</v>
      </c>
      <c r="D12" s="7"/>
      <c r="E12" s="12" t="s">
        <v>14</v>
      </c>
      <c r="F12" s="13">
        <v>0.29166666666666669</v>
      </c>
      <c r="G12" s="22">
        <f t="shared" si="0"/>
        <v>19</v>
      </c>
      <c r="H12" s="14">
        <f t="shared" si="1"/>
        <v>28</v>
      </c>
      <c r="K12" s="25" t="s">
        <v>27</v>
      </c>
      <c r="L12" s="27">
        <v>0.20555555555555557</v>
      </c>
      <c r="M12" s="28">
        <v>52</v>
      </c>
      <c r="N12" s="26">
        <v>9</v>
      </c>
    </row>
    <row r="13" spans="1:14" x14ac:dyDescent="0.25">
      <c r="B13" s="10">
        <v>10</v>
      </c>
      <c r="C13" s="11">
        <v>64</v>
      </c>
      <c r="D13" s="7"/>
      <c r="E13" s="12" t="s">
        <v>15</v>
      </c>
      <c r="F13" s="13">
        <f>[1]Juliett!F22</f>
        <v>0</v>
      </c>
      <c r="G13" s="22">
        <f t="shared" si="0"/>
        <v>26</v>
      </c>
      <c r="H13" s="14">
        <f t="shared" si="1"/>
        <v>0</v>
      </c>
      <c r="K13" s="25" t="s">
        <v>11</v>
      </c>
      <c r="L13" s="27">
        <v>0.20833333333333334</v>
      </c>
      <c r="M13" s="28">
        <v>48</v>
      </c>
      <c r="N13" s="26">
        <v>10</v>
      </c>
    </row>
    <row r="14" spans="1:14" x14ac:dyDescent="0.25">
      <c r="B14" s="10">
        <v>11</v>
      </c>
      <c r="C14" s="11">
        <v>60</v>
      </c>
      <c r="D14" s="7"/>
      <c r="E14" s="12" t="s">
        <v>16</v>
      </c>
      <c r="F14" s="13">
        <v>0.21180555555555555</v>
      </c>
      <c r="G14" s="22">
        <f t="shared" si="0"/>
        <v>15</v>
      </c>
      <c r="H14" s="14">
        <f t="shared" si="1"/>
        <v>44</v>
      </c>
      <c r="K14" s="25" t="s">
        <v>16</v>
      </c>
      <c r="L14" s="27">
        <v>0.21180555555555555</v>
      </c>
      <c r="M14" s="28">
        <v>44</v>
      </c>
      <c r="N14" s="26">
        <v>11</v>
      </c>
    </row>
    <row r="15" spans="1:14" x14ac:dyDescent="0.25">
      <c r="B15" s="10">
        <v>12</v>
      </c>
      <c r="C15" s="11">
        <v>56</v>
      </c>
      <c r="D15" s="7"/>
      <c r="E15" s="12" t="s">
        <v>17</v>
      </c>
      <c r="F15" s="13">
        <v>0.11597222222222221</v>
      </c>
      <c r="G15" s="22">
        <f t="shared" si="0"/>
        <v>10</v>
      </c>
      <c r="H15" s="14">
        <f t="shared" si="1"/>
        <v>64</v>
      </c>
      <c r="K15" s="25" t="s">
        <v>26</v>
      </c>
      <c r="L15" s="27">
        <v>0.21666666666666667</v>
      </c>
      <c r="M15" s="28">
        <v>40</v>
      </c>
      <c r="N15" s="26">
        <v>12</v>
      </c>
    </row>
    <row r="16" spans="1:14" x14ac:dyDescent="0.25">
      <c r="B16" s="10">
        <v>13</v>
      </c>
      <c r="C16" s="11">
        <v>52</v>
      </c>
      <c r="D16" s="7"/>
      <c r="E16" s="12" t="s">
        <v>18</v>
      </c>
      <c r="F16" s="13">
        <v>5.8333333333333327E-2</v>
      </c>
      <c r="G16" s="22">
        <f t="shared" si="0"/>
        <v>7</v>
      </c>
      <c r="H16" s="14">
        <f t="shared" si="1"/>
        <v>76</v>
      </c>
      <c r="K16" s="25" t="s">
        <v>10</v>
      </c>
      <c r="L16" s="27">
        <v>0.25</v>
      </c>
      <c r="M16" s="28">
        <v>36</v>
      </c>
      <c r="N16" s="26">
        <v>13</v>
      </c>
    </row>
    <row r="17" spans="2:14" x14ac:dyDescent="0.25">
      <c r="B17" s="10">
        <v>14</v>
      </c>
      <c r="C17" s="11">
        <v>48</v>
      </c>
      <c r="D17" s="7"/>
      <c r="E17" s="12" t="s">
        <v>19</v>
      </c>
      <c r="F17" s="13">
        <v>0.34791666666666665</v>
      </c>
      <c r="G17" s="22">
        <f t="shared" si="0"/>
        <v>21</v>
      </c>
      <c r="H17" s="14">
        <f t="shared" si="1"/>
        <v>20</v>
      </c>
      <c r="K17" s="25" t="s">
        <v>20</v>
      </c>
      <c r="L17" s="27">
        <v>0.26666666666666666</v>
      </c>
      <c r="M17" s="28">
        <v>32</v>
      </c>
      <c r="N17" s="26">
        <v>14</v>
      </c>
    </row>
    <row r="18" spans="2:14" x14ac:dyDescent="0.25">
      <c r="B18" s="10">
        <v>15</v>
      </c>
      <c r="C18" s="11">
        <v>44</v>
      </c>
      <c r="D18" s="7"/>
      <c r="E18" s="12" t="s">
        <v>20</v>
      </c>
      <c r="F18" s="13">
        <v>0.26666666666666666</v>
      </c>
      <c r="G18" s="22">
        <f t="shared" si="0"/>
        <v>18</v>
      </c>
      <c r="H18" s="14">
        <f t="shared" si="1"/>
        <v>32</v>
      </c>
      <c r="K18" s="25" t="s">
        <v>14</v>
      </c>
      <c r="L18" s="27">
        <v>0.29166666666666669</v>
      </c>
      <c r="M18" s="28">
        <v>28</v>
      </c>
      <c r="N18" s="26">
        <v>15</v>
      </c>
    </row>
    <row r="19" spans="2:14" x14ac:dyDescent="0.25">
      <c r="B19" s="10">
        <v>16</v>
      </c>
      <c r="C19" s="11">
        <v>40</v>
      </c>
      <c r="D19" s="7"/>
      <c r="E19" s="12" t="s">
        <v>21</v>
      </c>
      <c r="F19" s="13">
        <v>7.3611111111111113E-2</v>
      </c>
      <c r="G19" s="22">
        <f t="shared" si="0"/>
        <v>8</v>
      </c>
      <c r="H19" s="14">
        <f t="shared" si="1"/>
        <v>72</v>
      </c>
      <c r="K19" s="25" t="s">
        <v>9</v>
      </c>
      <c r="L19" s="27">
        <v>0.29166666666666669</v>
      </c>
      <c r="M19" s="28">
        <v>28</v>
      </c>
      <c r="N19" s="26">
        <v>15</v>
      </c>
    </row>
    <row r="20" spans="2:14" x14ac:dyDescent="0.25">
      <c r="B20" s="10">
        <v>17</v>
      </c>
      <c r="C20" s="11">
        <v>36</v>
      </c>
      <c r="D20" s="7"/>
      <c r="E20" s="12" t="s">
        <v>22</v>
      </c>
      <c r="F20" s="13">
        <v>0.45833333333333331</v>
      </c>
      <c r="G20" s="22">
        <f t="shared" si="0"/>
        <v>25</v>
      </c>
      <c r="H20" s="14">
        <f t="shared" si="1"/>
        <v>4</v>
      </c>
      <c r="K20" s="25" t="s">
        <v>19</v>
      </c>
      <c r="L20" s="27">
        <v>0.34791666666666665</v>
      </c>
      <c r="M20" s="28">
        <v>20</v>
      </c>
      <c r="N20" s="26">
        <v>16</v>
      </c>
    </row>
    <row r="21" spans="2:14" x14ac:dyDescent="0.25">
      <c r="B21" s="10">
        <v>18</v>
      </c>
      <c r="C21" s="11">
        <v>32</v>
      </c>
      <c r="D21" s="7"/>
      <c r="E21" s="12" t="s">
        <v>23</v>
      </c>
      <c r="F21" s="13">
        <v>0.95833333333333337</v>
      </c>
      <c r="G21" s="22">
        <f t="shared" si="0"/>
        <v>26</v>
      </c>
      <c r="H21" s="14">
        <f t="shared" si="1"/>
        <v>0</v>
      </c>
      <c r="K21" s="25" t="s">
        <v>24</v>
      </c>
      <c r="L21" s="27">
        <v>0.34861111111111115</v>
      </c>
      <c r="M21" s="28">
        <v>16</v>
      </c>
      <c r="N21" s="26">
        <v>17</v>
      </c>
    </row>
    <row r="22" spans="2:14" x14ac:dyDescent="0.25">
      <c r="B22" s="10">
        <v>19</v>
      </c>
      <c r="C22" s="11">
        <v>28</v>
      </c>
      <c r="D22" s="7"/>
      <c r="E22" s="12" t="s">
        <v>24</v>
      </c>
      <c r="F22" s="13">
        <v>0.34861111111111115</v>
      </c>
      <c r="G22" s="22">
        <f t="shared" si="0"/>
        <v>22</v>
      </c>
      <c r="H22" s="14">
        <f t="shared" si="1"/>
        <v>16</v>
      </c>
      <c r="K22" s="25" t="s">
        <v>12</v>
      </c>
      <c r="L22" s="27">
        <v>0.375</v>
      </c>
      <c r="M22" s="28">
        <v>12</v>
      </c>
      <c r="N22" s="26">
        <v>18</v>
      </c>
    </row>
    <row r="23" spans="2:14" x14ac:dyDescent="0.25">
      <c r="B23" s="10">
        <v>20</v>
      </c>
      <c r="C23" s="11">
        <v>24</v>
      </c>
      <c r="D23" s="7"/>
      <c r="E23" s="12" t="s">
        <v>25</v>
      </c>
      <c r="F23" s="13">
        <v>5.6250000000000001E-2</v>
      </c>
      <c r="G23" s="22">
        <f t="shared" si="0"/>
        <v>6</v>
      </c>
      <c r="H23" s="14">
        <f t="shared" si="1"/>
        <v>80</v>
      </c>
      <c r="K23" s="25" t="s">
        <v>28</v>
      </c>
      <c r="L23" s="27">
        <v>0.38263888888888892</v>
      </c>
      <c r="M23" s="28">
        <v>8</v>
      </c>
      <c r="N23" s="26">
        <v>19</v>
      </c>
    </row>
    <row r="24" spans="2:14" x14ac:dyDescent="0.25">
      <c r="B24" s="10">
        <v>21</v>
      </c>
      <c r="C24" s="11">
        <v>20</v>
      </c>
      <c r="D24" s="7"/>
      <c r="E24" s="12" t="s">
        <v>26</v>
      </c>
      <c r="F24" s="13">
        <v>0.21666666666666667</v>
      </c>
      <c r="G24" s="22">
        <f t="shared" si="0"/>
        <v>16</v>
      </c>
      <c r="H24" s="14">
        <f t="shared" si="1"/>
        <v>40</v>
      </c>
      <c r="K24" s="25" t="s">
        <v>22</v>
      </c>
      <c r="L24" s="27">
        <v>0.45833333333333331</v>
      </c>
      <c r="M24" s="28">
        <v>4</v>
      </c>
      <c r="N24" s="26">
        <v>20</v>
      </c>
    </row>
    <row r="25" spans="2:14" x14ac:dyDescent="0.25">
      <c r="B25" s="10">
        <v>22</v>
      </c>
      <c r="C25" s="11">
        <v>16</v>
      </c>
      <c r="D25" s="7"/>
      <c r="E25" s="12" t="s">
        <v>27</v>
      </c>
      <c r="F25" s="13">
        <v>0.20555555555555557</v>
      </c>
      <c r="G25" s="22">
        <f t="shared" si="0"/>
        <v>13</v>
      </c>
      <c r="H25" s="14">
        <f t="shared" si="1"/>
        <v>52</v>
      </c>
      <c r="K25" s="25" t="s">
        <v>30</v>
      </c>
      <c r="L25" s="27">
        <v>0</v>
      </c>
      <c r="M25" s="28">
        <v>0</v>
      </c>
      <c r="N25" s="26">
        <v>21</v>
      </c>
    </row>
    <row r="26" spans="2:14" ht="15.75" thickBot="1" x14ac:dyDescent="0.3">
      <c r="B26" s="10">
        <v>23</v>
      </c>
      <c r="C26" s="11">
        <v>12</v>
      </c>
      <c r="D26" s="7"/>
      <c r="E26" s="12" t="s">
        <v>28</v>
      </c>
      <c r="F26" s="13">
        <v>0.38263888888888892</v>
      </c>
      <c r="G26" s="22">
        <f t="shared" si="0"/>
        <v>24</v>
      </c>
      <c r="H26" s="14">
        <f t="shared" si="1"/>
        <v>8</v>
      </c>
      <c r="K26" s="25" t="s">
        <v>29</v>
      </c>
      <c r="L26" s="27">
        <v>0</v>
      </c>
      <c r="M26" s="28">
        <v>0</v>
      </c>
      <c r="N26" s="26">
        <v>21</v>
      </c>
    </row>
    <row r="27" spans="2:14" x14ac:dyDescent="0.25">
      <c r="B27" s="10">
        <v>24</v>
      </c>
      <c r="C27" s="11">
        <v>8</v>
      </c>
      <c r="D27" s="7"/>
      <c r="E27" s="12" t="s">
        <v>29</v>
      </c>
      <c r="F27" s="13">
        <f>[1]Xray!F22</f>
        <v>0</v>
      </c>
      <c r="G27" s="21">
        <f>IF(F27=0,26,RANK(F27,$F$4:$F$29,1)-COUNTIF($A$1:$A$29,0))</f>
        <v>26</v>
      </c>
      <c r="H27" s="14">
        <f t="shared" si="1"/>
        <v>0</v>
      </c>
      <c r="K27" s="25" t="s">
        <v>23</v>
      </c>
      <c r="L27" s="27">
        <v>0.95833333333333337</v>
      </c>
      <c r="M27" s="28">
        <v>0</v>
      </c>
      <c r="N27" s="26">
        <v>21</v>
      </c>
    </row>
    <row r="28" spans="2:14" x14ac:dyDescent="0.25">
      <c r="B28" s="10">
        <v>25</v>
      </c>
      <c r="C28" s="11">
        <v>4</v>
      </c>
      <c r="D28" s="7"/>
      <c r="E28" s="12" t="s">
        <v>30</v>
      </c>
      <c r="F28" s="13">
        <f>[1]Yankee!F22</f>
        <v>0</v>
      </c>
      <c r="G28" s="22">
        <f t="shared" si="0"/>
        <v>26</v>
      </c>
      <c r="H28" s="14">
        <f t="shared" si="1"/>
        <v>0</v>
      </c>
      <c r="K28" s="25" t="s">
        <v>31</v>
      </c>
      <c r="L28" s="27">
        <v>0</v>
      </c>
      <c r="M28" s="28">
        <v>0</v>
      </c>
      <c r="N28" s="26">
        <v>21</v>
      </c>
    </row>
    <row r="29" spans="2:14" ht="15.75" thickBot="1" x14ac:dyDescent="0.3">
      <c r="B29" s="16">
        <v>26</v>
      </c>
      <c r="C29" s="17">
        <v>0</v>
      </c>
      <c r="D29" s="7"/>
      <c r="E29" s="18" t="s">
        <v>31</v>
      </c>
      <c r="F29" s="19">
        <f>[1]Zulu!F22</f>
        <v>0</v>
      </c>
      <c r="G29" s="23">
        <f t="shared" si="0"/>
        <v>26</v>
      </c>
      <c r="H29" s="20">
        <f t="shared" si="1"/>
        <v>0</v>
      </c>
      <c r="K29" s="25" t="s">
        <v>15</v>
      </c>
      <c r="L29" s="27">
        <v>0</v>
      </c>
      <c r="M29" s="28">
        <v>0</v>
      </c>
      <c r="N29" s="26">
        <v>21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Department of National Defence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tanguay.d2</dc:creator>
  <cp:lastModifiedBy>Jean-Eric</cp:lastModifiedBy>
  <dcterms:created xsi:type="dcterms:W3CDTF">2015-08-10T18:32:19Z</dcterms:created>
  <dcterms:modified xsi:type="dcterms:W3CDTF">2015-08-10T19:23:40Z</dcterms:modified>
</cp:coreProperties>
</file>