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755"/>
  </bookViews>
  <sheets>
    <sheet name="Feuil1" sheetId="1" r:id="rId1"/>
    <sheet name="Feuil2" sheetId="2" r:id="rId2"/>
  </sheets>
  <calcPr calcId="145621" iterate="1" iterateCount="10" concurrentCalc="0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F21" i="1"/>
  <c r="F20" i="1"/>
  <c r="F19" i="1"/>
  <c r="F18" i="1"/>
  <c r="F17" i="1"/>
  <c r="F16" i="1"/>
  <c r="T16" i="2" a="1"/>
  <c r="T16" i="2"/>
  <c r="U16" i="2"/>
  <c r="T17" i="2" a="1"/>
  <c r="T17" i="2"/>
  <c r="U17" i="2"/>
  <c r="T18" i="2" a="1"/>
  <c r="T18" i="2"/>
  <c r="U18" i="2"/>
  <c r="T19" i="2" a="1"/>
  <c r="T19" i="2"/>
  <c r="U19" i="2"/>
  <c r="T20" i="2" a="1"/>
  <c r="T20" i="2"/>
  <c r="U20" i="2"/>
  <c r="T21" i="2" a="1"/>
  <c r="T21" i="2"/>
  <c r="U21" i="2"/>
  <c r="T22" i="2" a="1"/>
  <c r="T22" i="2"/>
  <c r="U22" i="2"/>
  <c r="T15" i="2" a="1"/>
  <c r="T15" i="2"/>
  <c r="T23" i="2"/>
  <c r="U15" i="2"/>
  <c r="U23" i="2"/>
  <c r="S23" i="2"/>
  <c r="T10" i="2"/>
  <c r="S4" i="2" a="1"/>
  <c r="S4" i="2"/>
  <c r="U4" i="2"/>
  <c r="S5" i="2" a="1"/>
  <c r="S5" i="2"/>
  <c r="U5" i="2"/>
  <c r="S6" i="2" a="1"/>
  <c r="S6" i="2"/>
  <c r="U6" i="2"/>
  <c r="S7" i="2" a="1"/>
  <c r="S7" i="2"/>
  <c r="U7" i="2"/>
  <c r="S8" i="2" a="1"/>
  <c r="S8" i="2"/>
  <c r="U8" i="2"/>
  <c r="S9" i="2" a="1"/>
  <c r="S9" i="2"/>
  <c r="U9" i="2"/>
  <c r="U10" i="2"/>
  <c r="S10" i="2"/>
  <c r="P5" i="2" a="1"/>
  <c r="P5" i="2"/>
  <c r="Q5" i="2" a="1"/>
  <c r="Q5" i="2"/>
  <c r="R5" i="2" a="1"/>
  <c r="R5" i="2"/>
  <c r="P6" i="2" a="1"/>
  <c r="P6" i="2"/>
  <c r="Q6" i="2" a="1"/>
  <c r="Q6" i="2"/>
  <c r="R6" i="2" a="1"/>
  <c r="R6" i="2"/>
  <c r="P7" i="2" a="1"/>
  <c r="P7" i="2"/>
  <c r="Q7" i="2" a="1"/>
  <c r="Q7" i="2"/>
  <c r="R7" i="2" a="1"/>
  <c r="R7" i="2"/>
  <c r="P8" i="2" a="1"/>
  <c r="P8" i="2"/>
  <c r="Q8" i="2" a="1"/>
  <c r="Q8" i="2"/>
  <c r="R8" i="2" a="1"/>
  <c r="R8" i="2"/>
  <c r="P9" i="2" a="1"/>
  <c r="P9" i="2"/>
  <c r="Q9" i="2" a="1"/>
  <c r="Q9" i="2"/>
  <c r="R9" i="2" a="1"/>
  <c r="R9" i="2"/>
  <c r="Q4" i="2" a="1"/>
  <c r="Q4" i="2"/>
  <c r="R4" i="2" a="1"/>
  <c r="R4" i="2"/>
  <c r="P4" i="2" a="1"/>
  <c r="P4" i="2"/>
  <c r="P16" i="2" a="1"/>
  <c r="P16" i="2"/>
  <c r="Q16" i="2" a="1"/>
  <c r="Q16" i="2"/>
  <c r="R16" i="2" a="1"/>
  <c r="R16" i="2"/>
  <c r="P17" i="2" a="1"/>
  <c r="P17" i="2"/>
  <c r="Q17" i="2" a="1"/>
  <c r="Q17" i="2"/>
  <c r="R17" i="2" a="1"/>
  <c r="R17" i="2"/>
  <c r="P18" i="2" a="1"/>
  <c r="P18" i="2"/>
  <c r="Q18" i="2" a="1"/>
  <c r="Q18" i="2"/>
  <c r="R18" i="2" a="1"/>
  <c r="R18" i="2"/>
  <c r="P19" i="2" a="1"/>
  <c r="P19" i="2"/>
  <c r="Q19" i="2" a="1"/>
  <c r="Q19" i="2"/>
  <c r="R19" i="2" a="1"/>
  <c r="R19" i="2"/>
  <c r="P20" i="2" a="1"/>
  <c r="P20" i="2"/>
  <c r="Q20" i="2" a="1"/>
  <c r="Q20" i="2"/>
  <c r="R20" i="2" a="1"/>
  <c r="R20" i="2"/>
  <c r="P21" i="2" a="1"/>
  <c r="P21" i="2"/>
  <c r="Q21" i="2" a="1"/>
  <c r="Q21" i="2"/>
  <c r="R21" i="2" a="1"/>
  <c r="R21" i="2"/>
  <c r="P22" i="2" a="1"/>
  <c r="P22" i="2"/>
  <c r="Q22" i="2" a="1"/>
  <c r="Q22" i="2"/>
  <c r="R22" i="2" a="1"/>
  <c r="R22" i="2"/>
  <c r="Q15" i="2" a="1"/>
  <c r="Q15" i="2"/>
  <c r="R15" i="2" a="1"/>
  <c r="R15" i="2"/>
  <c r="P15" i="2" a="1"/>
  <c r="P15" i="2"/>
  <c r="M15" i="2"/>
  <c r="F3" i="1"/>
  <c r="E16" i="2"/>
  <c r="M16" i="2"/>
  <c r="D23" i="2"/>
  <c r="L23" i="2"/>
  <c r="K23" i="2"/>
  <c r="J23" i="2"/>
  <c r="I23" i="2"/>
  <c r="B16" i="2"/>
  <c r="J16" i="2"/>
  <c r="A16" i="2"/>
  <c r="I16" i="2"/>
  <c r="K15" i="2"/>
  <c r="J15" i="2"/>
  <c r="I15" i="2"/>
  <c r="K14" i="2"/>
  <c r="J14" i="2"/>
  <c r="I14" i="2"/>
  <c r="M10" i="2"/>
  <c r="D5" i="2"/>
  <c r="F4" i="1"/>
  <c r="D6" i="2"/>
  <c r="F5" i="1"/>
  <c r="D7" i="2"/>
  <c r="D8" i="2"/>
  <c r="F7" i="1"/>
  <c r="D9" i="2"/>
  <c r="F8" i="1"/>
  <c r="D10" i="2"/>
  <c r="D11" i="2"/>
  <c r="D12" i="2"/>
  <c r="L10" i="2"/>
  <c r="K10" i="2"/>
  <c r="J10" i="2"/>
  <c r="I10" i="2"/>
  <c r="M9" i="2"/>
  <c r="L9" i="2"/>
  <c r="C11" i="2"/>
  <c r="K9" i="2"/>
  <c r="B11" i="2"/>
  <c r="J9" i="2"/>
  <c r="A11" i="2"/>
  <c r="I9" i="2"/>
  <c r="M7" i="2"/>
  <c r="L7" i="2"/>
  <c r="C9" i="2"/>
  <c r="K7" i="2"/>
  <c r="B9" i="2"/>
  <c r="J7" i="2"/>
  <c r="A9" i="2"/>
  <c r="I7" i="2"/>
  <c r="M5" i="2"/>
  <c r="L5" i="2"/>
  <c r="C5" i="2"/>
  <c r="K5" i="2"/>
  <c r="K4" i="2"/>
  <c r="K3" i="2"/>
  <c r="J3" i="2"/>
  <c r="I3" i="2"/>
  <c r="C17" i="2"/>
  <c r="C18" i="2"/>
  <c r="F6" i="1"/>
  <c r="C19" i="2"/>
  <c r="C20" i="2"/>
  <c r="C21" i="2"/>
  <c r="F9" i="1"/>
  <c r="C22" i="2"/>
  <c r="B17" i="2"/>
  <c r="B18" i="2"/>
  <c r="B19" i="2"/>
  <c r="B20" i="2"/>
  <c r="B21" i="2"/>
  <c r="B22" i="2"/>
  <c r="N15" i="2"/>
  <c r="F16" i="2"/>
  <c r="N16" i="2"/>
  <c r="E19" i="2"/>
  <c r="F19" i="2"/>
  <c r="N17" i="2"/>
  <c r="E22" i="2"/>
  <c r="F22" i="2"/>
  <c r="N18" i="2"/>
  <c r="N23" i="2"/>
  <c r="L14" i="2"/>
  <c r="N14" i="2"/>
  <c r="C16" i="2"/>
  <c r="K16" i="2"/>
  <c r="A19" i="2"/>
  <c r="I17" i="2"/>
  <c r="K17" i="2"/>
  <c r="L17" i="2"/>
  <c r="M17" i="2"/>
  <c r="A22" i="2"/>
  <c r="I18" i="2"/>
  <c r="J18" i="2"/>
  <c r="K18" i="2"/>
  <c r="L18" i="2"/>
  <c r="M18" i="2"/>
  <c r="M23" i="2"/>
  <c r="L3" i="2"/>
  <c r="N3" i="2"/>
  <c r="L4" i="2"/>
  <c r="N4" i="2"/>
  <c r="F5" i="2"/>
  <c r="N5" i="2"/>
  <c r="A7" i="2"/>
  <c r="I6" i="2"/>
  <c r="B7" i="2"/>
  <c r="J6" i="2"/>
  <c r="C7" i="2"/>
  <c r="K6" i="2"/>
  <c r="L6" i="2"/>
  <c r="M6" i="2"/>
  <c r="F7" i="2"/>
  <c r="N6" i="2"/>
  <c r="F9" i="2"/>
  <c r="N7" i="2"/>
  <c r="A10" i="2"/>
  <c r="I8" i="2"/>
  <c r="B10" i="2"/>
  <c r="J8" i="2"/>
  <c r="C10" i="2"/>
  <c r="K8" i="2"/>
  <c r="L8" i="2"/>
  <c r="M8" i="2"/>
  <c r="F10" i="2"/>
  <c r="N8" i="2"/>
  <c r="F11" i="2"/>
  <c r="N9" i="2"/>
  <c r="F12" i="2"/>
  <c r="N10" i="2"/>
  <c r="E17" i="2"/>
  <c r="E18" i="2"/>
  <c r="E20" i="2"/>
  <c r="E21" i="2"/>
  <c r="A17" i="2"/>
  <c r="A18" i="2"/>
  <c r="A20" i="2"/>
  <c r="A21" i="2"/>
  <c r="A6" i="2"/>
  <c r="A8" i="2"/>
  <c r="A5" i="2"/>
  <c r="C6" i="2"/>
  <c r="C8" i="2"/>
  <c r="B6" i="2"/>
  <c r="B8" i="2"/>
  <c r="B5" i="2"/>
  <c r="F23" i="2"/>
  <c r="F21" i="2"/>
  <c r="F20" i="2"/>
  <c r="F18" i="2"/>
  <c r="F17" i="2"/>
  <c r="F8" i="2"/>
  <c r="F6" i="2"/>
  <c r="D10" i="1"/>
  <c r="E10" i="1"/>
  <c r="F10" i="1"/>
</calcChain>
</file>

<file path=xl/sharedStrings.xml><?xml version="1.0" encoding="utf-8"?>
<sst xmlns="http://schemas.openxmlformats.org/spreadsheetml/2006/main" count="113" uniqueCount="29">
  <si>
    <t>N°</t>
  </si>
  <si>
    <t>acheteur</t>
  </si>
  <si>
    <t>origine</t>
  </si>
  <si>
    <t>montant</t>
  </si>
  <si>
    <t>payé</t>
  </si>
  <si>
    <t>impayé</t>
  </si>
  <si>
    <t>Mr Bernard</t>
  </si>
  <si>
    <t>Mr Loic</t>
  </si>
  <si>
    <t>Mr germain</t>
  </si>
  <si>
    <t>Mr trucmuche</t>
  </si>
  <si>
    <t>mr Bibandome</t>
  </si>
  <si>
    <t>Mr Grouard</t>
  </si>
  <si>
    <t>vente neuf</t>
  </si>
  <si>
    <t>vente occaz</t>
  </si>
  <si>
    <t xml:space="preserve">total </t>
  </si>
  <si>
    <t>total</t>
  </si>
  <si>
    <t xml:space="preserve">Total </t>
  </si>
  <si>
    <t>Total</t>
  </si>
  <si>
    <t>CE QUE J'AI:</t>
  </si>
  <si>
    <t>CE QUE j'aimerais</t>
  </si>
  <si>
    <t>Mr Loizo</t>
  </si>
  <si>
    <t>montant payé</t>
  </si>
  <si>
    <t>montant impayé</t>
  </si>
  <si>
    <t>Ce que je propose</t>
  </si>
  <si>
    <t>Payé</t>
  </si>
  <si>
    <t>Impayé</t>
  </si>
  <si>
    <t>Total général</t>
  </si>
  <si>
    <t>Montant Payé</t>
  </si>
  <si>
    <t>Somme de Impayé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</si>
</sst>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quotePrefix="1"/>
    <xf numFmtId="0" fontId="0" fillId="2" borderId="1" xfId="0" applyFill="1" applyBorder="1"/>
    <xf numFmtId="0" fontId="0" fillId="0" borderId="4" xfId="0" applyBorder="1" applyAlignment="1">
      <alignment vertical="center"/>
    </xf>
    <xf numFmtId="0" fontId="0" fillId="0" borderId="1" xfId="0" applyBorder="1" applyAlignment="1"/>
    <xf numFmtId="0" fontId="0" fillId="0" borderId="0" xfId="0" pivotButton="1"/>
    <xf numFmtId="3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10</xdr:row>
      <xdr:rowOff>114300</xdr:rowOff>
    </xdr:from>
    <xdr:to>
      <xdr:col>1</xdr:col>
      <xdr:colOff>28575</xdr:colOff>
      <xdr:row>13</xdr:row>
      <xdr:rowOff>19050</xdr:rowOff>
    </xdr:to>
    <xdr:sp macro="" textlink="">
      <xdr:nvSpPr>
        <xdr:cNvPr id="2" name="Flèche vers le bas 1"/>
        <xdr:cNvSpPr/>
      </xdr:nvSpPr>
      <xdr:spPr>
        <a:xfrm>
          <a:off x="533400" y="2114550"/>
          <a:ext cx="257175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361950</xdr:colOff>
      <xdr:row>14</xdr:row>
      <xdr:rowOff>85725</xdr:rowOff>
    </xdr:from>
    <xdr:to>
      <xdr:col>7</xdr:col>
      <xdr:colOff>352425</xdr:colOff>
      <xdr:row>15</xdr:row>
      <xdr:rowOff>123825</xdr:rowOff>
    </xdr:to>
    <xdr:sp macro="" textlink="">
      <xdr:nvSpPr>
        <xdr:cNvPr id="4" name="Flèche droite 3"/>
        <xdr:cNvSpPr/>
      </xdr:nvSpPr>
      <xdr:spPr>
        <a:xfrm>
          <a:off x="4933950" y="2857500"/>
          <a:ext cx="75247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1442.517466898149" createdVersion="4" refreshedVersion="4" minRefreshableVersion="3" recordCount="7">
  <cacheSource type="worksheet">
    <worksheetSource ref="A15:F22" sheet="Feuil1"/>
  </cacheSource>
  <cacheFields count="6">
    <cacheField name="N°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acheteur" numFmtId="0">
      <sharedItems count="7">
        <s v="Mr Loizo"/>
        <s v="Mr Bernard"/>
        <s v="Mr Loic"/>
        <s v="Mr germain"/>
        <s v="Mr trucmuche"/>
        <s v="mr Bibandome"/>
        <s v="Mr Grouard"/>
      </sharedItems>
    </cacheField>
    <cacheField name="origine" numFmtId="0">
      <sharedItems count="2">
        <s v="vente neuf"/>
        <s v="vente occaz"/>
      </sharedItems>
    </cacheField>
    <cacheField name="Payé" numFmtId="0">
      <sharedItems containsString="0" containsBlank="1" containsNumber="1" containsInteger="1" minValue="200" maxValue="2000" count="5">
        <n v="1000"/>
        <n v="500"/>
        <n v="200"/>
        <m/>
        <n v="2000"/>
      </sharedItems>
    </cacheField>
    <cacheField name="Impayé" numFmtId="0">
      <sharedItems containsString="0" containsBlank="1" containsNumber="1" containsInteger="1" minValue="1000" maxValue="4000"/>
    </cacheField>
    <cacheField name="total" numFmtId="0">
      <sharedItems containsSemiMixedTypes="0" containsString="0" containsNumber="1" containsInteger="1" minValue="200" maxValue="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n v="4000"/>
    <n v="5000"/>
  </r>
  <r>
    <x v="1"/>
    <x v="1"/>
    <x v="0"/>
    <x v="1"/>
    <m/>
    <n v="500"/>
  </r>
  <r>
    <x v="2"/>
    <x v="2"/>
    <x v="1"/>
    <x v="2"/>
    <m/>
    <n v="200"/>
  </r>
  <r>
    <x v="3"/>
    <x v="3"/>
    <x v="0"/>
    <x v="3"/>
    <n v="1000"/>
    <n v="1000"/>
  </r>
  <r>
    <x v="4"/>
    <x v="4"/>
    <x v="1"/>
    <x v="4"/>
    <m/>
    <n v="2000"/>
  </r>
  <r>
    <x v="5"/>
    <x v="5"/>
    <x v="0"/>
    <x v="0"/>
    <m/>
    <n v="1000"/>
  </r>
  <r>
    <x v="6"/>
    <x v="6"/>
    <x v="1"/>
    <x v="3"/>
    <n v="3000"/>
    <n v="3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gridDropZones="1" multipleFieldFilters="0">
  <location ref="N15:Q24" firstHeaderRow="2" firstDataRow="2" firstDataCol="3"/>
  <pivotFields count="6"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 defaultSubtotal="0">
      <items count="7">
        <item x="1"/>
        <item x="5"/>
        <item x="3"/>
        <item x="6"/>
        <item x="2"/>
        <item x="0"/>
        <item x="4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>
      <items count="5">
        <item x="2"/>
        <item x="1"/>
        <item x="0"/>
        <item x="4"/>
        <item x="3"/>
      </items>
    </pivotField>
    <pivotField dataField="1" compact="0" outline="0" showAll="0" defaultSubtotal="0"/>
    <pivotField compact="0" outline="0" showAll="0" defaultSubtotal="0"/>
  </pivotFields>
  <rowFields count="3">
    <field x="0"/>
    <field x="1"/>
    <field x="2"/>
  </rowFields>
  <rowItems count="8">
    <i>
      <x/>
      <x v="5"/>
      <x/>
    </i>
    <i>
      <x v="1"/>
      <x/>
      <x/>
    </i>
    <i>
      <x v="2"/>
      <x v="4"/>
      <x v="1"/>
    </i>
    <i>
      <x v="3"/>
      <x v="2"/>
      <x/>
    </i>
    <i>
      <x v="4"/>
      <x v="6"/>
      <x v="1"/>
    </i>
    <i>
      <x v="5"/>
      <x v="1"/>
      <x/>
    </i>
    <i>
      <x v="6"/>
      <x v="3"/>
      <x v="1"/>
    </i>
    <i t="grand">
      <x/>
    </i>
  </rowItems>
  <colItems count="1">
    <i/>
  </colItems>
  <dataFields count="1">
    <dataField name="Somme de Impayé" fld="4" baseField="2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gridDropZones="1" multipleFieldFilters="0">
  <location ref="I15:L24" firstHeaderRow="2" firstDataRow="2" firstDataCol="3"/>
  <pivotFields count="6"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 defaultSubtotal="0">
      <items count="7">
        <item x="1"/>
        <item x="5"/>
        <item x="3"/>
        <item x="6"/>
        <item x="2"/>
        <item x="0"/>
        <item x="4"/>
      </items>
    </pivotField>
    <pivotField axis="axisRow" compact="0" outline="0" showAll="0" defaultSubtotal="0">
      <items count="2">
        <item x="0"/>
        <item x="1"/>
      </items>
    </pivotField>
    <pivotField dataField="1" compact="0" outline="0" showAll="0" defaultSubtotal="0">
      <items count="5">
        <item x="2"/>
        <item x="1"/>
        <item x="0"/>
        <item x="4"/>
        <item x="3"/>
      </items>
    </pivotField>
    <pivotField compact="0" outline="0" showAll="0" defaultSubtotal="0"/>
    <pivotField compact="0" outline="0" showAll="0" defaultSubtotal="0"/>
  </pivotFields>
  <rowFields count="3">
    <field x="0"/>
    <field x="1"/>
    <field x="2"/>
  </rowFields>
  <rowItems count="8">
    <i>
      <x/>
      <x v="5"/>
      <x/>
    </i>
    <i>
      <x v="1"/>
      <x/>
      <x/>
    </i>
    <i>
      <x v="2"/>
      <x v="4"/>
      <x v="1"/>
    </i>
    <i>
      <x v="3"/>
      <x v="2"/>
      <x/>
    </i>
    <i>
      <x v="4"/>
      <x v="6"/>
      <x v="1"/>
    </i>
    <i>
      <x v="5"/>
      <x v="1"/>
      <x/>
    </i>
    <i>
      <x v="6"/>
      <x v="3"/>
      <x v="1"/>
    </i>
    <i t="grand">
      <x/>
    </i>
  </rowItems>
  <colItems count="1">
    <i/>
  </colItems>
  <dataFields count="1">
    <dataField name="Montant Payé" fld="3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C7" workbookViewId="0">
      <selection activeCell="K10" sqref="K10"/>
    </sheetView>
  </sheetViews>
  <sheetFormatPr baseColWidth="10" defaultRowHeight="15" x14ac:dyDescent="0.25"/>
  <cols>
    <col min="9" max="9" width="15.28515625" customWidth="1"/>
    <col min="10" max="10" width="14" customWidth="1"/>
    <col min="11" max="11" width="11.28515625" customWidth="1"/>
    <col min="12" max="13" width="5.42578125" customWidth="1"/>
    <col min="14" max="14" width="13.42578125" bestFit="1" customWidth="1"/>
    <col min="16" max="16" width="11.28515625" customWidth="1"/>
    <col min="17" max="17" width="5.42578125" customWidth="1"/>
  </cols>
  <sheetData>
    <row r="1" spans="1:17" ht="15.75" thickBot="1" x14ac:dyDescent="0.3">
      <c r="A1" s="13" t="s">
        <v>0</v>
      </c>
      <c r="B1" s="13" t="s">
        <v>1</v>
      </c>
      <c r="C1" s="13" t="s">
        <v>2</v>
      </c>
      <c r="D1" s="12" t="s">
        <v>3</v>
      </c>
      <c r="E1" s="12"/>
      <c r="F1" s="13" t="s">
        <v>15</v>
      </c>
    </row>
    <row r="2" spans="1:17" ht="15.75" thickBot="1" x14ac:dyDescent="0.3">
      <c r="A2" s="13"/>
      <c r="B2" s="13"/>
      <c r="C2" s="13"/>
      <c r="D2" s="1" t="s">
        <v>4</v>
      </c>
      <c r="E2" s="1" t="s">
        <v>5</v>
      </c>
      <c r="F2" s="13"/>
    </row>
    <row r="3" spans="1:17" ht="15.75" thickBot="1" x14ac:dyDescent="0.3">
      <c r="A3" s="1">
        <v>1</v>
      </c>
      <c r="B3" s="1" t="s">
        <v>20</v>
      </c>
      <c r="C3" s="1" t="s">
        <v>12</v>
      </c>
      <c r="D3" s="1">
        <v>1000</v>
      </c>
      <c r="E3" s="1">
        <v>4000</v>
      </c>
      <c r="F3" s="1">
        <f>SUM(D3:E3)</f>
        <v>5000</v>
      </c>
    </row>
    <row r="4" spans="1:17" ht="15.75" thickBot="1" x14ac:dyDescent="0.3">
      <c r="A4" s="1">
        <v>2</v>
      </c>
      <c r="B4" s="1" t="s">
        <v>6</v>
      </c>
      <c r="C4" s="1" t="s">
        <v>12</v>
      </c>
      <c r="D4" s="1">
        <v>500</v>
      </c>
      <c r="E4" s="1"/>
      <c r="F4" s="1">
        <f t="shared" ref="F4:F10" si="0">SUM(D4:E4)</f>
        <v>500</v>
      </c>
    </row>
    <row r="5" spans="1:17" ht="15.75" thickBot="1" x14ac:dyDescent="0.3">
      <c r="A5" s="1">
        <v>3</v>
      </c>
      <c r="B5" s="1" t="s">
        <v>7</v>
      </c>
      <c r="C5" s="1" t="s">
        <v>13</v>
      </c>
      <c r="D5" s="1">
        <v>200</v>
      </c>
      <c r="E5" s="1"/>
      <c r="F5" s="1">
        <f t="shared" si="0"/>
        <v>200</v>
      </c>
    </row>
    <row r="6" spans="1:17" ht="15.75" thickBot="1" x14ac:dyDescent="0.3">
      <c r="A6" s="1">
        <v>4</v>
      </c>
      <c r="B6" s="1" t="s">
        <v>8</v>
      </c>
      <c r="C6" s="1" t="s">
        <v>12</v>
      </c>
      <c r="D6" s="1"/>
      <c r="E6" s="1">
        <v>1000</v>
      </c>
      <c r="F6" s="1">
        <f t="shared" si="0"/>
        <v>1000</v>
      </c>
    </row>
    <row r="7" spans="1:17" ht="15.75" thickBot="1" x14ac:dyDescent="0.3">
      <c r="A7" s="1">
        <v>5</v>
      </c>
      <c r="B7" s="1" t="s">
        <v>9</v>
      </c>
      <c r="C7" s="1" t="s">
        <v>13</v>
      </c>
      <c r="D7" s="1">
        <v>2000</v>
      </c>
      <c r="E7" s="1"/>
      <c r="F7" s="1">
        <f t="shared" si="0"/>
        <v>2000</v>
      </c>
    </row>
    <row r="8" spans="1:17" ht="15.75" thickBot="1" x14ac:dyDescent="0.3">
      <c r="A8" s="1">
        <v>6</v>
      </c>
      <c r="B8" s="1" t="s">
        <v>10</v>
      </c>
      <c r="C8" s="1" t="s">
        <v>12</v>
      </c>
      <c r="D8" s="1">
        <v>1000</v>
      </c>
      <c r="E8" s="1"/>
      <c r="F8" s="1">
        <f t="shared" si="0"/>
        <v>1000</v>
      </c>
    </row>
    <row r="9" spans="1:17" ht="15.75" thickBot="1" x14ac:dyDescent="0.3">
      <c r="A9" s="1">
        <v>7</v>
      </c>
      <c r="B9" s="1" t="s">
        <v>11</v>
      </c>
      <c r="C9" s="1" t="s">
        <v>13</v>
      </c>
      <c r="D9" s="1"/>
      <c r="E9" s="1">
        <v>3000</v>
      </c>
      <c r="F9" s="1">
        <f t="shared" si="0"/>
        <v>3000</v>
      </c>
    </row>
    <row r="10" spans="1:17" ht="15.75" thickBot="1" x14ac:dyDescent="0.3">
      <c r="A10" s="1" t="s">
        <v>14</v>
      </c>
      <c r="B10" s="1"/>
      <c r="C10" s="1"/>
      <c r="D10" s="1">
        <f>SUM(D3:D9)</f>
        <v>4700</v>
      </c>
      <c r="E10" s="1">
        <f>SUM(E3:E9)</f>
        <v>8000</v>
      </c>
      <c r="F10" s="1">
        <f t="shared" si="0"/>
        <v>12700</v>
      </c>
    </row>
    <row r="14" spans="1:17" ht="15.75" thickBot="1" x14ac:dyDescent="0.3"/>
    <row r="15" spans="1:17" ht="15.75" thickBot="1" x14ac:dyDescent="0.3">
      <c r="A15" s="8" t="s">
        <v>0</v>
      </c>
      <c r="B15" s="8" t="s">
        <v>1</v>
      </c>
      <c r="C15" s="8" t="s">
        <v>2</v>
      </c>
      <c r="D15" s="9" t="s">
        <v>24</v>
      </c>
      <c r="E15" s="3" t="s">
        <v>25</v>
      </c>
      <c r="F15" s="8" t="s">
        <v>15</v>
      </c>
      <c r="I15" s="10" t="s">
        <v>27</v>
      </c>
      <c r="N15" s="10" t="s">
        <v>28</v>
      </c>
    </row>
    <row r="16" spans="1:17" ht="15.75" thickBot="1" x14ac:dyDescent="0.3">
      <c r="A16" s="1">
        <v>1</v>
      </c>
      <c r="B16" s="1" t="s">
        <v>20</v>
      </c>
      <c r="C16" s="1" t="s">
        <v>12</v>
      </c>
      <c r="D16" s="1">
        <v>1000</v>
      </c>
      <c r="E16" s="1">
        <v>4000</v>
      </c>
      <c r="F16" s="1">
        <f>SUM(D16:E16)</f>
        <v>5000</v>
      </c>
      <c r="I16" s="10" t="s">
        <v>0</v>
      </c>
      <c r="J16" s="10" t="s">
        <v>1</v>
      </c>
      <c r="K16" s="10" t="s">
        <v>2</v>
      </c>
      <c r="L16" t="s">
        <v>17</v>
      </c>
      <c r="N16" s="10" t="s">
        <v>0</v>
      </c>
      <c r="O16" s="10" t="s">
        <v>1</v>
      </c>
      <c r="P16" s="10" t="s">
        <v>2</v>
      </c>
      <c r="Q16" t="s">
        <v>17</v>
      </c>
    </row>
    <row r="17" spans="1:17" ht="15.75" thickBot="1" x14ac:dyDescent="0.3">
      <c r="A17" s="1">
        <v>2</v>
      </c>
      <c r="B17" s="1" t="s">
        <v>6</v>
      </c>
      <c r="C17" s="1" t="s">
        <v>12</v>
      </c>
      <c r="D17" s="1">
        <v>500</v>
      </c>
      <c r="E17" s="1"/>
      <c r="F17" s="1">
        <f t="shared" ref="F17:F22" si="1">SUM(D17:E17)</f>
        <v>500</v>
      </c>
      <c r="I17">
        <v>1</v>
      </c>
      <c r="J17" t="s">
        <v>20</v>
      </c>
      <c r="K17" t="s">
        <v>12</v>
      </c>
      <c r="L17" s="11">
        <v>1000</v>
      </c>
      <c r="N17">
        <v>1</v>
      </c>
      <c r="O17" t="s">
        <v>20</v>
      </c>
      <c r="P17" t="s">
        <v>12</v>
      </c>
      <c r="Q17" s="11">
        <v>4000</v>
      </c>
    </row>
    <row r="18" spans="1:17" ht="15.75" thickBot="1" x14ac:dyDescent="0.3">
      <c r="A18" s="1">
        <v>3</v>
      </c>
      <c r="B18" s="1" t="s">
        <v>7</v>
      </c>
      <c r="C18" s="1" t="s">
        <v>13</v>
      </c>
      <c r="D18" s="1">
        <v>200</v>
      </c>
      <c r="E18" s="1"/>
      <c r="F18" s="1">
        <f t="shared" si="1"/>
        <v>200</v>
      </c>
      <c r="I18">
        <v>2</v>
      </c>
      <c r="J18" t="s">
        <v>6</v>
      </c>
      <c r="K18" t="s">
        <v>12</v>
      </c>
      <c r="L18" s="11">
        <v>500</v>
      </c>
      <c r="N18">
        <v>2</v>
      </c>
      <c r="O18" t="s">
        <v>6</v>
      </c>
      <c r="P18" t="s">
        <v>12</v>
      </c>
      <c r="Q18" s="11"/>
    </row>
    <row r="19" spans="1:17" ht="15.75" thickBot="1" x14ac:dyDescent="0.3">
      <c r="A19" s="1">
        <v>4</v>
      </c>
      <c r="B19" s="1" t="s">
        <v>8</v>
      </c>
      <c r="C19" s="1" t="s">
        <v>12</v>
      </c>
      <c r="D19" s="1"/>
      <c r="E19" s="1">
        <v>1000</v>
      </c>
      <c r="F19" s="1">
        <f t="shared" si="1"/>
        <v>1000</v>
      </c>
      <c r="I19">
        <v>3</v>
      </c>
      <c r="J19" t="s">
        <v>7</v>
      </c>
      <c r="K19" t="s">
        <v>13</v>
      </c>
      <c r="L19" s="11">
        <v>200</v>
      </c>
      <c r="N19">
        <v>3</v>
      </c>
      <c r="O19" t="s">
        <v>7</v>
      </c>
      <c r="P19" t="s">
        <v>13</v>
      </c>
      <c r="Q19" s="11"/>
    </row>
    <row r="20" spans="1:17" ht="15.75" thickBot="1" x14ac:dyDescent="0.3">
      <c r="A20" s="1">
        <v>5</v>
      </c>
      <c r="B20" s="1" t="s">
        <v>9</v>
      </c>
      <c r="C20" s="1" t="s">
        <v>13</v>
      </c>
      <c r="D20" s="1">
        <v>2000</v>
      </c>
      <c r="E20" s="1"/>
      <c r="F20" s="1">
        <f t="shared" si="1"/>
        <v>2000</v>
      </c>
      <c r="I20">
        <v>4</v>
      </c>
      <c r="J20" t="s">
        <v>8</v>
      </c>
      <c r="K20" t="s">
        <v>12</v>
      </c>
      <c r="L20" s="11"/>
      <c r="N20">
        <v>4</v>
      </c>
      <c r="O20" t="s">
        <v>8</v>
      </c>
      <c r="P20" t="s">
        <v>12</v>
      </c>
      <c r="Q20" s="11">
        <v>1000</v>
      </c>
    </row>
    <row r="21" spans="1:17" ht="15.75" thickBot="1" x14ac:dyDescent="0.3">
      <c r="A21" s="1">
        <v>6</v>
      </c>
      <c r="B21" s="1" t="s">
        <v>10</v>
      </c>
      <c r="C21" s="1" t="s">
        <v>12</v>
      </c>
      <c r="D21" s="1">
        <v>1000</v>
      </c>
      <c r="E21" s="1"/>
      <c r="F21" s="1">
        <f t="shared" si="1"/>
        <v>1000</v>
      </c>
      <c r="I21">
        <v>5</v>
      </c>
      <c r="J21" t="s">
        <v>9</v>
      </c>
      <c r="K21" t="s">
        <v>13</v>
      </c>
      <c r="L21" s="11">
        <v>2000</v>
      </c>
      <c r="N21">
        <v>5</v>
      </c>
      <c r="O21" t="s">
        <v>9</v>
      </c>
      <c r="P21" t="s">
        <v>13</v>
      </c>
      <c r="Q21" s="11"/>
    </row>
    <row r="22" spans="1:17" ht="15.75" thickBot="1" x14ac:dyDescent="0.3">
      <c r="A22" s="1">
        <v>7</v>
      </c>
      <c r="B22" s="1" t="s">
        <v>11</v>
      </c>
      <c r="C22" s="1" t="s">
        <v>13</v>
      </c>
      <c r="D22" s="1"/>
      <c r="E22" s="1">
        <v>3000</v>
      </c>
      <c r="F22" s="1">
        <f t="shared" si="1"/>
        <v>3000</v>
      </c>
      <c r="I22">
        <v>6</v>
      </c>
      <c r="J22" t="s">
        <v>10</v>
      </c>
      <c r="K22" t="s">
        <v>12</v>
      </c>
      <c r="L22" s="11">
        <v>1000</v>
      </c>
      <c r="N22">
        <v>6</v>
      </c>
      <c r="O22" t="s">
        <v>10</v>
      </c>
      <c r="P22" t="s">
        <v>12</v>
      </c>
      <c r="Q22" s="11"/>
    </row>
    <row r="23" spans="1:17" x14ac:dyDescent="0.25">
      <c r="I23">
        <v>7</v>
      </c>
      <c r="J23" t="s">
        <v>11</v>
      </c>
      <c r="K23" t="s">
        <v>13</v>
      </c>
      <c r="L23" s="11"/>
      <c r="N23">
        <v>7</v>
      </c>
      <c r="O23" t="s">
        <v>11</v>
      </c>
      <c r="P23" t="s">
        <v>13</v>
      </c>
      <c r="Q23" s="11">
        <v>3000</v>
      </c>
    </row>
    <row r="24" spans="1:17" x14ac:dyDescent="0.25">
      <c r="I24" t="s">
        <v>26</v>
      </c>
      <c r="L24" s="11">
        <v>4700</v>
      </c>
      <c r="N24" t="s">
        <v>26</v>
      </c>
      <c r="Q24" s="11">
        <v>8000</v>
      </c>
    </row>
  </sheetData>
  <mergeCells count="5">
    <mergeCell ref="D1:E1"/>
    <mergeCell ref="A1:A2"/>
    <mergeCell ref="B1:B2"/>
    <mergeCell ref="C1:C2"/>
    <mergeCell ref="F1:F2"/>
  </mergeCells>
  <pageMargins left="0.7" right="0.7" top="0.75" bottom="0.75" header="0.3" footer="0.3"/>
  <pageSetup paperSize="9" orientation="portrait" horizontalDpi="1200" verticalDpi="12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workbookViewId="0">
      <selection activeCell="B21" sqref="B21"/>
    </sheetView>
  </sheetViews>
  <sheetFormatPr baseColWidth="10" defaultRowHeight="15" x14ac:dyDescent="0.25"/>
  <cols>
    <col min="2" max="2" width="13.7109375" customWidth="1"/>
  </cols>
  <sheetData>
    <row r="1" spans="1:21" x14ac:dyDescent="0.25">
      <c r="B1" s="14" t="s">
        <v>18</v>
      </c>
      <c r="C1" s="14"/>
      <c r="D1" s="14"/>
      <c r="E1" s="14"/>
      <c r="J1" s="14" t="s">
        <v>19</v>
      </c>
      <c r="K1" s="14"/>
      <c r="L1" s="14"/>
      <c r="M1" s="14"/>
      <c r="Q1" s="14" t="s">
        <v>23</v>
      </c>
      <c r="R1" s="14"/>
      <c r="S1" s="14"/>
      <c r="T1" s="14"/>
    </row>
    <row r="2" spans="1:21" ht="15.75" thickBot="1" x14ac:dyDescent="0.3"/>
    <row r="3" spans="1:21" ht="15.75" thickBot="1" x14ac:dyDescent="0.3">
      <c r="A3" s="13" t="s">
        <v>0</v>
      </c>
      <c r="B3" s="13" t="s">
        <v>1</v>
      </c>
      <c r="C3" s="13" t="s">
        <v>2</v>
      </c>
      <c r="D3" s="12" t="s">
        <v>3</v>
      </c>
      <c r="E3" s="12"/>
      <c r="F3" s="13" t="s">
        <v>15</v>
      </c>
      <c r="G3" s="4"/>
      <c r="I3" s="1" t="str">
        <f>A3</f>
        <v>N°</v>
      </c>
      <c r="J3" s="1" t="str">
        <f>B3</f>
        <v>acheteur</v>
      </c>
      <c r="K3" s="1" t="str">
        <f>C3</f>
        <v>origine</v>
      </c>
      <c r="L3" s="15" t="str">
        <f>D3</f>
        <v>montant</v>
      </c>
      <c r="M3" s="16"/>
      <c r="N3" s="1" t="str">
        <f>F3</f>
        <v>total</v>
      </c>
      <c r="P3" s="1" t="s">
        <v>0</v>
      </c>
      <c r="Q3" s="1" t="s">
        <v>1</v>
      </c>
      <c r="R3" s="1" t="s">
        <v>2</v>
      </c>
      <c r="S3" s="15" t="s">
        <v>21</v>
      </c>
      <c r="T3" s="16"/>
      <c r="U3" s="1" t="s">
        <v>15</v>
      </c>
    </row>
    <row r="4" spans="1:21" ht="15.75" thickBot="1" x14ac:dyDescent="0.3">
      <c r="A4" s="13"/>
      <c r="B4" s="13"/>
      <c r="C4" s="13"/>
      <c r="D4" s="2" t="s">
        <v>4</v>
      </c>
      <c r="E4" s="3"/>
      <c r="F4" s="13"/>
      <c r="G4" s="4"/>
      <c r="I4" s="1">
        <v>1</v>
      </c>
      <c r="J4" s="1">
        <v>2</v>
      </c>
      <c r="K4" s="1">
        <f>C4</f>
        <v>0</v>
      </c>
      <c r="L4" s="1" t="str">
        <f>D4</f>
        <v>payé</v>
      </c>
      <c r="M4" s="1"/>
      <c r="N4" s="1">
        <f>F4</f>
        <v>0</v>
      </c>
      <c r="P4" s="1">
        <f t="array" aca="1" ref="P4" ca="1">IF(ROWS($1:1)&lt;=SUMPRODUCT((Feuil1!$A$3:$A$9&lt;&gt;"")*(Feuil1!$D$3:$D$9&lt;&gt;"")),INDEX(Feuil1!A$3:A$9,SMALL(IF((Feuil1!$A$3:$A$9&lt;&gt;"")*(Feuil1!$D$3:$D$9&lt;&gt;""),ROW(INDIRECT("1:"&amp;ROWS(Feuil1!$B$3:$B$9)))),ROWS($1:1))),"")</f>
        <v>1</v>
      </c>
      <c r="Q4" s="1" t="str">
        <f t="array" aca="1" ref="Q4" ca="1">IF(ROWS($1:1)&lt;=SUMPRODUCT((Feuil1!$A$3:$A$9&lt;&gt;"")*(Feuil1!$D$3:$D$9&lt;&gt;"")),INDEX(Feuil1!B$3:B$9,SMALL(IF((Feuil1!$A$3:$A$9&lt;&gt;"")*(Feuil1!$D$3:$D$9&lt;&gt;""),ROW(INDIRECT("1:"&amp;ROWS(Feuil1!$B$3:$B$9)))),ROWS($1:1))),"")</f>
        <v>Mr Loizo</v>
      </c>
      <c r="R4" s="1" t="str">
        <f t="array" aca="1" ref="R4" ca="1">IF(ROWS($1:1)&lt;=SUMPRODUCT((Feuil1!$A$3:$A$9&lt;&gt;"")*(Feuil1!$D$3:$D$9&lt;&gt;"")),INDEX(Feuil1!C$3:C$9,SMALL(IF((Feuil1!$A$3:$A$9&lt;&gt;"")*(Feuil1!$D$3:$D$9&lt;&gt;""),ROW(INDIRECT("1:"&amp;ROWS(Feuil1!$B$3:$B$9)))),ROWS($1:1))),"")</f>
        <v>vente neuf</v>
      </c>
      <c r="S4" s="1">
        <f t="array" aca="1" ref="S4" ca="1">IF(ROWS($1:1)&lt;=SUMPRODUCT((Feuil1!$A$3:$A$9&lt;&gt;"")*(Feuil1!$D$3:$D$9&lt;&gt;"")),INDEX(Feuil1!D$3:D$9,SMALL(IF((Feuil1!$A$3:$A$9&lt;&gt;"")*(Feuil1!$D$3:$D$9&lt;&gt;""),ROW(INDIRECT("1:"&amp;ROWS(Feuil1!$B$3:$B$9)))),ROWS($1:1))),"")</f>
        <v>1000</v>
      </c>
      <c r="T4" s="7"/>
      <c r="U4" s="1">
        <f ca="1">S4</f>
        <v>1000</v>
      </c>
    </row>
    <row r="5" spans="1:21" ht="15.75" thickBot="1" x14ac:dyDescent="0.3">
      <c r="A5" s="1">
        <f>IF(Feuil1!$D3&lt;&gt;0,HLOOKUP(Feuil1!A3,Feuil1!A3:E9,1),"")</f>
        <v>1</v>
      </c>
      <c r="B5" s="1" t="str">
        <f>IF(Feuil1!$D3&lt;&gt;0,HLOOKUP(Feuil1!B3,Feuil1!B3:F9,1),"")</f>
        <v>Mr Loizo</v>
      </c>
      <c r="C5" s="1" t="str">
        <f>IF(Feuil1!$D3&lt;&gt;0,HLOOKUP(Feuil1!C3,Feuil1!C3:G9,1),"")</f>
        <v>vente neuf</v>
      </c>
      <c r="D5" s="1">
        <f>IF(Feuil1!$D3&lt;&gt;0,HLOOKUP(Feuil1!D3,Feuil1!D3:H9,1),"")</f>
        <v>1000</v>
      </c>
      <c r="E5" s="3"/>
      <c r="F5" s="1">
        <f>SUM(D5:E5)</f>
        <v>1000</v>
      </c>
      <c r="G5" s="5"/>
      <c r="I5" s="1">
        <v>2</v>
      </c>
      <c r="J5" s="1" t="s">
        <v>6</v>
      </c>
      <c r="K5" s="1" t="str">
        <f>C5</f>
        <v>vente neuf</v>
      </c>
      <c r="L5" s="1">
        <f>D5</f>
        <v>1000</v>
      </c>
      <c r="M5" s="1">
        <f>E5</f>
        <v>0</v>
      </c>
      <c r="N5" s="1">
        <f>F5</f>
        <v>1000</v>
      </c>
      <c r="P5" s="1">
        <f t="array" aca="1" ref="P5" ca="1">IF(ROWS($1:2)&lt;=SUMPRODUCT((Feuil1!$A$3:$A$9&lt;&gt;"")*(Feuil1!$D$3:$D$9&lt;&gt;"")),INDEX(Feuil1!A$3:A$9,SMALL(IF((Feuil1!$A$3:$A$9&lt;&gt;"")*(Feuil1!$D$3:$D$9&lt;&gt;""),ROW(INDIRECT("1:"&amp;ROWS(Feuil1!$B$3:$B$9)))),ROWS($1:2))),"")</f>
        <v>2</v>
      </c>
      <c r="Q5" s="1" t="str">
        <f t="array" aca="1" ref="Q5" ca="1">IF(ROWS($1:2)&lt;=SUMPRODUCT((Feuil1!$A$3:$A$9&lt;&gt;"")*(Feuil1!$D$3:$D$9&lt;&gt;"")),INDEX(Feuil1!B$3:B$9,SMALL(IF((Feuil1!$A$3:$A$9&lt;&gt;"")*(Feuil1!$D$3:$D$9&lt;&gt;""),ROW(INDIRECT("1:"&amp;ROWS(Feuil1!$B$3:$B$9)))),ROWS($1:2))),"")</f>
        <v>Mr Bernard</v>
      </c>
      <c r="R5" s="1" t="str">
        <f t="array" aca="1" ref="R5" ca="1">IF(ROWS($1:2)&lt;=SUMPRODUCT((Feuil1!$A$3:$A$9&lt;&gt;"")*(Feuil1!$D$3:$D$9&lt;&gt;"")),INDEX(Feuil1!C$3:C$9,SMALL(IF((Feuil1!$A$3:$A$9&lt;&gt;"")*(Feuil1!$D$3:$D$9&lt;&gt;""),ROW(INDIRECT("1:"&amp;ROWS(Feuil1!$B$3:$B$9)))),ROWS($1:2))),"")</f>
        <v>vente neuf</v>
      </c>
      <c r="S5" s="1">
        <f t="array" aca="1" ref="S5" ca="1">IF(ROWS($1:2)&lt;=SUMPRODUCT((Feuil1!$A$3:$A$9&lt;&gt;"")*(Feuil1!$D$3:$D$9&lt;&gt;"")),INDEX(Feuil1!D$3:D$9,SMALL(IF((Feuil1!$A$3:$A$9&lt;&gt;"")*(Feuil1!$D$3:$D$9&lt;&gt;""),ROW(INDIRECT("1:"&amp;ROWS(Feuil1!$B$3:$B$9)))),ROWS($1:2))),"")</f>
        <v>500</v>
      </c>
      <c r="T5" s="7"/>
      <c r="U5" s="1">
        <f t="shared" ref="U5:U9" ca="1" si="0">S5</f>
        <v>500</v>
      </c>
    </row>
    <row r="6" spans="1:21" ht="15.75" thickBot="1" x14ac:dyDescent="0.3">
      <c r="A6" s="1">
        <f>IF(Feuil1!$D4&lt;&gt;0,HLOOKUP(Feuil1!A4,Feuil1!A4:E10,1),"")</f>
        <v>2</v>
      </c>
      <c r="B6" s="1" t="str">
        <f>IF(Feuil1!$D4&lt;&gt;0,HLOOKUP(Feuil1!B4,Feuil1!B4:F10,1),"")</f>
        <v>Mr Bernard</v>
      </c>
      <c r="C6" s="1" t="str">
        <f>IF(Feuil1!$D4&lt;&gt;0,HLOOKUP(Feuil1!C4,Feuil1!C4:G10,1),"")</f>
        <v>vente neuf</v>
      </c>
      <c r="D6" s="1">
        <f>IF(Feuil1!$D4&lt;&gt;0,HLOOKUP(Feuil1!D4,Feuil1!D4:H10,1),"")</f>
        <v>500</v>
      </c>
      <c r="E6" s="3"/>
      <c r="F6" s="1">
        <f t="shared" ref="F6:F12" si="1">SUM(D6:E6)</f>
        <v>500</v>
      </c>
      <c r="G6" s="5"/>
      <c r="I6" s="1">
        <f t="shared" ref="I6:N6" si="2">A7</f>
        <v>3</v>
      </c>
      <c r="J6" s="1" t="str">
        <f t="shared" si="2"/>
        <v>Mr Loic</v>
      </c>
      <c r="K6" s="1" t="str">
        <f t="shared" si="2"/>
        <v>vente occaz</v>
      </c>
      <c r="L6" s="1">
        <f t="shared" si="2"/>
        <v>200</v>
      </c>
      <c r="M6" s="1">
        <f t="shared" si="2"/>
        <v>0</v>
      </c>
      <c r="N6" s="1">
        <f t="shared" si="2"/>
        <v>200</v>
      </c>
      <c r="P6" s="1">
        <f t="array" aca="1" ref="P6" ca="1">IF(ROWS($1:3)&lt;=SUMPRODUCT((Feuil1!$A$3:$A$9&lt;&gt;"")*(Feuil1!$D$3:$D$9&lt;&gt;"")),INDEX(Feuil1!A$3:A$9,SMALL(IF((Feuil1!$A$3:$A$9&lt;&gt;"")*(Feuil1!$D$3:$D$9&lt;&gt;""),ROW(INDIRECT("1:"&amp;ROWS(Feuil1!$B$3:$B$9)))),ROWS($1:3))),"")</f>
        <v>3</v>
      </c>
      <c r="Q6" s="1" t="str">
        <f t="array" aca="1" ref="Q6" ca="1">IF(ROWS($1:3)&lt;=SUMPRODUCT((Feuil1!$A$3:$A$9&lt;&gt;"")*(Feuil1!$D$3:$D$9&lt;&gt;"")),INDEX(Feuil1!B$3:B$9,SMALL(IF((Feuil1!$A$3:$A$9&lt;&gt;"")*(Feuil1!$D$3:$D$9&lt;&gt;""),ROW(INDIRECT("1:"&amp;ROWS(Feuil1!$B$3:$B$9)))),ROWS($1:3))),"")</f>
        <v>Mr Loic</v>
      </c>
      <c r="R6" s="1" t="str">
        <f t="array" aca="1" ref="R6" ca="1">IF(ROWS($1:3)&lt;=SUMPRODUCT((Feuil1!$A$3:$A$9&lt;&gt;"")*(Feuil1!$D$3:$D$9&lt;&gt;"")),INDEX(Feuil1!C$3:C$9,SMALL(IF((Feuil1!$A$3:$A$9&lt;&gt;"")*(Feuil1!$D$3:$D$9&lt;&gt;""),ROW(INDIRECT("1:"&amp;ROWS(Feuil1!$B$3:$B$9)))),ROWS($1:3))),"")</f>
        <v>vente occaz</v>
      </c>
      <c r="S6" s="1">
        <f t="array" aca="1" ref="S6" ca="1">IF(ROWS($1:3)&lt;=SUMPRODUCT((Feuil1!$A$3:$A$9&lt;&gt;"")*(Feuil1!$D$3:$D$9&lt;&gt;"")),INDEX(Feuil1!D$3:D$9,SMALL(IF((Feuil1!$A$3:$A$9&lt;&gt;"")*(Feuil1!$D$3:$D$9&lt;&gt;""),ROW(INDIRECT("1:"&amp;ROWS(Feuil1!$B$3:$B$9)))),ROWS($1:3))),"")</f>
        <v>200</v>
      </c>
      <c r="T6" s="7"/>
      <c r="U6" s="1">
        <f t="shared" ca="1" si="0"/>
        <v>200</v>
      </c>
    </row>
    <row r="7" spans="1:21" ht="15.75" thickBot="1" x14ac:dyDescent="0.3">
      <c r="A7" s="1">
        <f>IF(Feuil1!$D5&lt;&gt;0,HLOOKUP(Feuil1!A5,Feuil1!A5:E11,1),"")</f>
        <v>3</v>
      </c>
      <c r="B7" s="1" t="str">
        <f>IF(Feuil1!$D5&lt;&gt;0,HLOOKUP(Feuil1!B5,Feuil1!B5:F11,1),"")</f>
        <v>Mr Loic</v>
      </c>
      <c r="C7" s="1" t="str">
        <f>IF(Feuil1!$D5&lt;&gt;0,HLOOKUP(Feuil1!C5,Feuil1!C5:G11,1),"")</f>
        <v>vente occaz</v>
      </c>
      <c r="D7" s="1">
        <f>IF(Feuil1!$D5&lt;&gt;0,HLOOKUP(Feuil1!D5,Feuil1!D5:H11,1),"")</f>
        <v>200</v>
      </c>
      <c r="E7" s="3"/>
      <c r="F7" s="1">
        <f t="shared" si="1"/>
        <v>200</v>
      </c>
      <c r="G7" s="5"/>
      <c r="I7" s="1">
        <f t="shared" ref="I7:N10" si="3">A9</f>
        <v>5</v>
      </c>
      <c r="J7" s="1" t="str">
        <f t="shared" si="3"/>
        <v>Mr trucmuche</v>
      </c>
      <c r="K7" s="1" t="str">
        <f t="shared" si="3"/>
        <v>vente occaz</v>
      </c>
      <c r="L7" s="1">
        <f t="shared" si="3"/>
        <v>2000</v>
      </c>
      <c r="M7" s="1">
        <f t="shared" si="3"/>
        <v>0</v>
      </c>
      <c r="N7" s="1">
        <f t="shared" si="3"/>
        <v>2000</v>
      </c>
      <c r="P7" s="1">
        <f t="array" aca="1" ref="P7" ca="1">IF(ROWS($1:4)&lt;=SUMPRODUCT((Feuil1!$A$3:$A$9&lt;&gt;"")*(Feuil1!$D$3:$D$9&lt;&gt;"")),INDEX(Feuil1!A$3:A$9,SMALL(IF((Feuil1!$A$3:$A$9&lt;&gt;"")*(Feuil1!$D$3:$D$9&lt;&gt;""),ROW(INDIRECT("1:"&amp;ROWS(Feuil1!$B$3:$B$9)))),ROWS($1:4))),"")</f>
        <v>5</v>
      </c>
      <c r="Q7" s="1" t="str">
        <f t="array" aca="1" ref="Q7" ca="1">IF(ROWS($1:4)&lt;=SUMPRODUCT((Feuil1!$A$3:$A$9&lt;&gt;"")*(Feuil1!$D$3:$D$9&lt;&gt;"")),INDEX(Feuil1!B$3:B$9,SMALL(IF((Feuil1!$A$3:$A$9&lt;&gt;"")*(Feuil1!$D$3:$D$9&lt;&gt;""),ROW(INDIRECT("1:"&amp;ROWS(Feuil1!$B$3:$B$9)))),ROWS($1:4))),"")</f>
        <v>Mr trucmuche</v>
      </c>
      <c r="R7" s="1" t="str">
        <f t="array" aca="1" ref="R7" ca="1">IF(ROWS($1:4)&lt;=SUMPRODUCT((Feuil1!$A$3:$A$9&lt;&gt;"")*(Feuil1!$D$3:$D$9&lt;&gt;"")),INDEX(Feuil1!C$3:C$9,SMALL(IF((Feuil1!$A$3:$A$9&lt;&gt;"")*(Feuil1!$D$3:$D$9&lt;&gt;""),ROW(INDIRECT("1:"&amp;ROWS(Feuil1!$B$3:$B$9)))),ROWS($1:4))),"")</f>
        <v>vente occaz</v>
      </c>
      <c r="S7" s="1">
        <f t="array" aca="1" ref="S7" ca="1">IF(ROWS($1:4)&lt;=SUMPRODUCT((Feuil1!$A$3:$A$9&lt;&gt;"")*(Feuil1!$D$3:$D$9&lt;&gt;"")),INDEX(Feuil1!D$3:D$9,SMALL(IF((Feuil1!$A$3:$A$9&lt;&gt;"")*(Feuil1!$D$3:$D$9&lt;&gt;""),ROW(INDIRECT("1:"&amp;ROWS(Feuil1!$B$3:$B$9)))),ROWS($1:4))),"")</f>
        <v>2000</v>
      </c>
      <c r="T7" s="7"/>
      <c r="U7" s="1">
        <f t="shared" ca="1" si="0"/>
        <v>2000</v>
      </c>
    </row>
    <row r="8" spans="1:21" ht="15.75" thickBot="1" x14ac:dyDescent="0.3">
      <c r="A8" s="1" t="str">
        <f>IF(Feuil1!$D6&lt;&gt;0,HLOOKUP(Feuil1!A6,Feuil1!A6:E12,1),"")</f>
        <v/>
      </c>
      <c r="B8" s="1" t="str">
        <f>IF(Feuil1!$D6&lt;&gt;0,HLOOKUP(Feuil1!B6,Feuil1!B6:F12,1),"")</f>
        <v/>
      </c>
      <c r="C8" s="1" t="str">
        <f>IF(Feuil1!$D6&lt;&gt;0,HLOOKUP(Feuil1!C6,Feuil1!C6:G12,1),"")</f>
        <v/>
      </c>
      <c r="D8" s="1" t="str">
        <f>IF(Feuil1!$D6&lt;&gt;0,HLOOKUP(Feuil1!D6,Feuil1!D6:H12,1),"")</f>
        <v/>
      </c>
      <c r="E8" s="3"/>
      <c r="F8" s="1">
        <f t="shared" si="1"/>
        <v>0</v>
      </c>
      <c r="G8" s="5"/>
      <c r="I8" s="1">
        <f t="shared" si="3"/>
        <v>6</v>
      </c>
      <c r="J8" s="1" t="str">
        <f t="shared" si="3"/>
        <v>mr Bibandome</v>
      </c>
      <c r="K8" s="1" t="str">
        <f t="shared" si="3"/>
        <v>vente neuf</v>
      </c>
      <c r="L8" s="1">
        <f t="shared" si="3"/>
        <v>1000</v>
      </c>
      <c r="M8" s="1">
        <f t="shared" si="3"/>
        <v>0</v>
      </c>
      <c r="N8" s="1">
        <f t="shared" si="3"/>
        <v>1000</v>
      </c>
      <c r="P8" s="1">
        <f t="array" aca="1" ref="P8" ca="1">IF(ROWS($1:5)&lt;=SUMPRODUCT((Feuil1!$A$3:$A$9&lt;&gt;"")*(Feuil1!$D$3:$D$9&lt;&gt;"")),INDEX(Feuil1!A$3:A$9,SMALL(IF((Feuil1!$A$3:$A$9&lt;&gt;"")*(Feuil1!$D$3:$D$9&lt;&gt;""),ROW(INDIRECT("1:"&amp;ROWS(Feuil1!$B$3:$B$9)))),ROWS($1:5))),"")</f>
        <v>6</v>
      </c>
      <c r="Q8" s="1" t="str">
        <f t="array" aca="1" ref="Q8" ca="1">IF(ROWS($1:5)&lt;=SUMPRODUCT((Feuil1!$A$3:$A$9&lt;&gt;"")*(Feuil1!$D$3:$D$9&lt;&gt;"")),INDEX(Feuil1!B$3:B$9,SMALL(IF((Feuil1!$A$3:$A$9&lt;&gt;"")*(Feuil1!$D$3:$D$9&lt;&gt;""),ROW(INDIRECT("1:"&amp;ROWS(Feuil1!$B$3:$B$9)))),ROWS($1:5))),"")</f>
        <v>mr Bibandome</v>
      </c>
      <c r="R8" s="1" t="str">
        <f t="array" aca="1" ref="R8" ca="1">IF(ROWS($1:5)&lt;=SUMPRODUCT((Feuil1!$A$3:$A$9&lt;&gt;"")*(Feuil1!$D$3:$D$9&lt;&gt;"")),INDEX(Feuil1!C$3:C$9,SMALL(IF((Feuil1!$A$3:$A$9&lt;&gt;"")*(Feuil1!$D$3:$D$9&lt;&gt;""),ROW(INDIRECT("1:"&amp;ROWS(Feuil1!$B$3:$B$9)))),ROWS($1:5))),"")</f>
        <v>vente neuf</v>
      </c>
      <c r="S8" s="1">
        <f t="array" aca="1" ref="S8" ca="1">IF(ROWS($1:5)&lt;=SUMPRODUCT((Feuil1!$A$3:$A$9&lt;&gt;"")*(Feuil1!$D$3:$D$9&lt;&gt;"")),INDEX(Feuil1!D$3:D$9,SMALL(IF((Feuil1!$A$3:$A$9&lt;&gt;"")*(Feuil1!$D$3:$D$9&lt;&gt;""),ROW(INDIRECT("1:"&amp;ROWS(Feuil1!$B$3:$B$9)))),ROWS($1:5))),"")</f>
        <v>1000</v>
      </c>
      <c r="T8" s="7"/>
      <c r="U8" s="1">
        <f t="shared" ca="1" si="0"/>
        <v>1000</v>
      </c>
    </row>
    <row r="9" spans="1:21" ht="15.75" thickBot="1" x14ac:dyDescent="0.3">
      <c r="A9" s="1">
        <f>IF(Feuil1!$D7&lt;&gt;0,HLOOKUP(Feuil1!A7,Feuil1!A7:E13,1),"")</f>
        <v>5</v>
      </c>
      <c r="B9" s="1" t="str">
        <f>IF(Feuil1!$D7&lt;&gt;0,HLOOKUP(Feuil1!B7,Feuil1!B7:F13,1),"")</f>
        <v>Mr trucmuche</v>
      </c>
      <c r="C9" s="1" t="str">
        <f>IF(Feuil1!$D7&lt;&gt;0,HLOOKUP(Feuil1!C7,Feuil1!C7:G13,1),"")</f>
        <v>vente occaz</v>
      </c>
      <c r="D9" s="1">
        <f>IF(Feuil1!$D7&lt;&gt;0,HLOOKUP(Feuil1!D7,Feuil1!D7:H13,1),"")</f>
        <v>2000</v>
      </c>
      <c r="E9" s="3"/>
      <c r="F9" s="1">
        <f t="shared" si="1"/>
        <v>2000</v>
      </c>
      <c r="G9" s="5"/>
      <c r="I9" s="1" t="str">
        <f t="shared" si="3"/>
        <v/>
      </c>
      <c r="J9" s="1" t="str">
        <f t="shared" si="3"/>
        <v/>
      </c>
      <c r="K9" s="1" t="str">
        <f t="shared" si="3"/>
        <v/>
      </c>
      <c r="L9" s="1" t="str">
        <f t="shared" si="3"/>
        <v/>
      </c>
      <c r="M9" s="1">
        <f t="shared" si="3"/>
        <v>0</v>
      </c>
      <c r="N9" s="1">
        <f t="shared" si="3"/>
        <v>0</v>
      </c>
      <c r="P9" s="1" t="str">
        <f t="array" aca="1" ref="P9" ca="1">IF(ROWS($1:6)&lt;=SUMPRODUCT((Feuil1!$A$3:$A$9&lt;&gt;"")*(Feuil1!$D$3:$D$9&lt;&gt;"")),INDEX(Feuil1!A$3:A$9,SMALL(IF((Feuil1!$A$3:$A$9&lt;&gt;"")*(Feuil1!$D$3:$D$9&lt;&gt;""),ROW(INDIRECT("1:"&amp;ROWS(Feuil1!$B$3:$B$9)))),ROWS($1:6))),"")</f>
        <v/>
      </c>
      <c r="Q9" s="1" t="str">
        <f t="array" aca="1" ref="Q9" ca="1">IF(ROWS($1:6)&lt;=SUMPRODUCT((Feuil1!$A$3:$A$9&lt;&gt;"")*(Feuil1!$D$3:$D$9&lt;&gt;"")),INDEX(Feuil1!B$3:B$9,SMALL(IF((Feuil1!$A$3:$A$9&lt;&gt;"")*(Feuil1!$D$3:$D$9&lt;&gt;""),ROW(INDIRECT("1:"&amp;ROWS(Feuil1!$B$3:$B$9)))),ROWS($1:6))),"")</f>
        <v/>
      </c>
      <c r="R9" s="1" t="str">
        <f t="array" aca="1" ref="R9" ca="1">IF(ROWS($1:6)&lt;=SUMPRODUCT((Feuil1!$A$3:$A$9&lt;&gt;"")*(Feuil1!$D$3:$D$9&lt;&gt;"")),INDEX(Feuil1!C$3:C$9,SMALL(IF((Feuil1!$A$3:$A$9&lt;&gt;"")*(Feuil1!$D$3:$D$9&lt;&gt;""),ROW(INDIRECT("1:"&amp;ROWS(Feuil1!$B$3:$B$9)))),ROWS($1:6))),"")</f>
        <v/>
      </c>
      <c r="S9" s="1" t="str">
        <f t="array" aca="1" ref="S9" ca="1">IF(ROWS($1:6)&lt;=SUMPRODUCT((Feuil1!$A$3:$A$9&lt;&gt;"")*(Feuil1!$D$3:$D$9&lt;&gt;"")),INDEX(Feuil1!D$3:D$9,SMALL(IF((Feuil1!$A$3:$A$9&lt;&gt;"")*(Feuil1!$D$3:$D$9&lt;&gt;""),ROW(INDIRECT("1:"&amp;ROWS(Feuil1!$B$3:$B$9)))),ROWS($1:6))),"")</f>
        <v/>
      </c>
      <c r="T9" s="7"/>
      <c r="U9" s="1" t="str">
        <f t="shared" ca="1" si="0"/>
        <v/>
      </c>
    </row>
    <row r="10" spans="1:21" ht="15.75" thickBot="1" x14ac:dyDescent="0.3">
      <c r="A10" s="1">
        <f>IF(Feuil1!$D8&lt;&gt;0,HLOOKUP(Feuil1!A8,Feuil1!A8:E14,1),"")</f>
        <v>6</v>
      </c>
      <c r="B10" s="1" t="str">
        <f>IF(Feuil1!$D8&lt;&gt;0,HLOOKUP(Feuil1!B8,Feuil1!B8:F14,1),"")</f>
        <v>mr Bibandome</v>
      </c>
      <c r="C10" s="1" t="str">
        <f>IF(Feuil1!$D8&lt;&gt;0,HLOOKUP(Feuil1!C8,Feuil1!C8:G14,1),"")</f>
        <v>vente neuf</v>
      </c>
      <c r="D10" s="1">
        <f>IF(Feuil1!$D8&lt;&gt;0,HLOOKUP(Feuil1!D8,Feuil1!D8:H14,1),"")</f>
        <v>1000</v>
      </c>
      <c r="E10" s="3"/>
      <c r="F10" s="1">
        <f t="shared" si="1"/>
        <v>1000</v>
      </c>
      <c r="G10" s="5"/>
      <c r="I10" s="1" t="str">
        <f t="shared" si="3"/>
        <v xml:space="preserve">total </v>
      </c>
      <c r="J10" s="1">
        <f t="shared" si="3"/>
        <v>0</v>
      </c>
      <c r="K10" s="1">
        <f t="shared" si="3"/>
        <v>0</v>
      </c>
      <c r="L10" s="1">
        <f t="shared" si="3"/>
        <v>4700</v>
      </c>
      <c r="M10" s="1">
        <f t="shared" si="3"/>
        <v>0</v>
      </c>
      <c r="N10" s="1">
        <f t="shared" si="3"/>
        <v>4700</v>
      </c>
      <c r="P10" s="1" t="s">
        <v>15</v>
      </c>
      <c r="Q10" s="1"/>
      <c r="R10" s="1"/>
      <c r="S10" s="1">
        <f ca="1">SUM(S4:S9)</f>
        <v>4700</v>
      </c>
      <c r="T10" s="1">
        <f t="shared" ref="T10:U10" si="4">SUM(T4:T9)</f>
        <v>0</v>
      </c>
      <c r="U10" s="1">
        <f t="shared" ca="1" si="4"/>
        <v>4700</v>
      </c>
    </row>
    <row r="11" spans="1:21" ht="15.75" thickBot="1" x14ac:dyDescent="0.3">
      <c r="A11" s="1" t="str">
        <f>IF(Feuil1!$D9&lt;&gt;0,HLOOKUP(Feuil1!A9,Feuil1!A9:E15,1),"")</f>
        <v/>
      </c>
      <c r="B11" s="1" t="str">
        <f>IF(Feuil1!$D9&lt;&gt;0,HLOOKUP(Feuil1!B9,Feuil1!B9:F15,1),"")</f>
        <v/>
      </c>
      <c r="C11" s="1" t="str">
        <f>IF(Feuil1!$D9&lt;&gt;0,HLOOKUP(Feuil1!C9,Feuil1!C9:G15,1),"")</f>
        <v/>
      </c>
      <c r="D11" s="1" t="str">
        <f>IF(Feuil1!$D9&lt;&gt;0,HLOOKUP(Feuil1!D9,Feuil1!D9:H15,1),"")</f>
        <v/>
      </c>
      <c r="E11" s="3"/>
      <c r="F11" s="1">
        <f t="shared" si="1"/>
        <v>0</v>
      </c>
      <c r="G11" s="5"/>
    </row>
    <row r="12" spans="1:21" ht="15.75" thickBot="1" x14ac:dyDescent="0.3">
      <c r="A12" s="1" t="s">
        <v>14</v>
      </c>
      <c r="B12" s="1"/>
      <c r="C12" s="1"/>
      <c r="D12" s="15">
        <f>SUM(D5:D11)</f>
        <v>4700</v>
      </c>
      <c r="E12" s="16"/>
      <c r="F12" s="1">
        <f t="shared" si="1"/>
        <v>4700</v>
      </c>
      <c r="G12" s="5"/>
    </row>
    <row r="13" spans="1:21" ht="15.75" thickBot="1" x14ac:dyDescent="0.3"/>
    <row r="14" spans="1:21" ht="15.75" thickBot="1" x14ac:dyDescent="0.3">
      <c r="A14" s="13" t="s">
        <v>0</v>
      </c>
      <c r="B14" s="13" t="s">
        <v>1</v>
      </c>
      <c r="C14" s="13" t="s">
        <v>2</v>
      </c>
      <c r="D14" s="12" t="s">
        <v>3</v>
      </c>
      <c r="E14" s="12"/>
      <c r="F14" s="13" t="s">
        <v>17</v>
      </c>
      <c r="G14" s="4"/>
      <c r="I14" s="1" t="str">
        <f>A14</f>
        <v>N°</v>
      </c>
      <c r="J14" s="1" t="str">
        <f>B14</f>
        <v>acheteur</v>
      </c>
      <c r="K14" s="1" t="str">
        <f>C14</f>
        <v>origine</v>
      </c>
      <c r="L14" s="15" t="str">
        <f>D14</f>
        <v>montant</v>
      </c>
      <c r="M14" s="16"/>
      <c r="N14" s="1" t="str">
        <f>F14</f>
        <v>Total</v>
      </c>
      <c r="P14" s="1" t="s">
        <v>0</v>
      </c>
      <c r="Q14" s="1" t="s">
        <v>1</v>
      </c>
      <c r="R14" s="1" t="s">
        <v>2</v>
      </c>
      <c r="S14" s="15" t="s">
        <v>22</v>
      </c>
      <c r="T14" s="16"/>
      <c r="U14" s="1" t="s">
        <v>15</v>
      </c>
    </row>
    <row r="15" spans="1:21" ht="15.75" thickBot="1" x14ac:dyDescent="0.3">
      <c r="A15" s="13"/>
      <c r="B15" s="13"/>
      <c r="C15" s="13"/>
      <c r="D15" s="15" t="s">
        <v>5</v>
      </c>
      <c r="E15" s="16"/>
      <c r="F15" s="13"/>
      <c r="G15" s="4"/>
      <c r="I15" s="1">
        <f t="shared" ref="I15:K16" si="5">A15</f>
        <v>0</v>
      </c>
      <c r="J15" s="1">
        <f t="shared" si="5"/>
        <v>0</v>
      </c>
      <c r="K15" s="1">
        <f t="shared" si="5"/>
        <v>0</v>
      </c>
      <c r="M15" s="1" t="str">
        <f>D15</f>
        <v>impayé</v>
      </c>
      <c r="N15" s="1">
        <f>F15</f>
        <v>0</v>
      </c>
      <c r="P15" s="1">
        <f t="array" aca="1" ref="P15" ca="1">IF(ROWS($1:1)&lt;=SUMPRODUCT((Feuil1!$A$3:$A$9&lt;&gt;"")*(Feuil1!$E$3:$E$9&lt;&gt;"")),INDEX(Feuil1!A$3:A$9,SMALL(IF((Feuil1!$A$3:$A$9&lt;&gt;"")*(Feuil1!$E$3:$E$9&lt;&gt;""),ROW(INDIRECT("1:"&amp;ROWS(Feuil1!$B$3:$B$9)))),ROWS($1:1))),"")</f>
        <v>1</v>
      </c>
      <c r="Q15" s="1" t="str">
        <f t="array" aca="1" ref="Q15" ca="1">IF(ROWS($1:1)&lt;=SUMPRODUCT((Feuil1!$A$3:$A$9&lt;&gt;"")*(Feuil1!$E$3:$E$9&lt;&gt;"")),INDEX(Feuil1!B$3:B$9,SMALL(IF((Feuil1!$A$3:$A$9&lt;&gt;"")*(Feuil1!$E$3:$E$9&lt;&gt;""),ROW(INDIRECT("1:"&amp;ROWS(Feuil1!$B$3:$B$9)))),ROWS($1:1))),"")</f>
        <v>Mr Loizo</v>
      </c>
      <c r="R15" s="1" t="str">
        <f t="array" aca="1" ref="R15" ca="1">IF(ROWS($1:1)&lt;=SUMPRODUCT((Feuil1!$A$3:$A$9&lt;&gt;"")*(Feuil1!$E$3:$E$9&lt;&gt;"")),INDEX(Feuil1!C$3:C$9,SMALL(IF((Feuil1!$A$3:$A$9&lt;&gt;"")*(Feuil1!$E$3:$E$9&lt;&gt;""),ROW(INDIRECT("1:"&amp;ROWS(Feuil1!$B$3:$B$9)))),ROWS($1:1))),"")</f>
        <v>vente neuf</v>
      </c>
      <c r="S15" s="7"/>
      <c r="T15" s="1">
        <f t="array" aca="1" ref="T15" ca="1">IF(ROWS($1:1)&lt;=SUMPRODUCT((Feuil1!$A$3:$A$9&lt;&gt;"")*(Feuil1!$E$3:$E$9&lt;&gt;"")),INDEX(Feuil1!E$3:E$9,SMALL(IF((Feuil1!$A$3:$A$9&lt;&gt;"")*(Feuil1!$E$3:$E$9&lt;&gt;""),ROW(INDIRECT("1:"&amp;ROWS(Feuil1!$B$3:$B$9)))),ROWS($1:1))),"")</f>
        <v>4000</v>
      </c>
      <c r="U15" s="1">
        <f ca="1">T15</f>
        <v>4000</v>
      </c>
    </row>
    <row r="16" spans="1:21" ht="15.75" thickBot="1" x14ac:dyDescent="0.3">
      <c r="A16" s="1">
        <f>IF(Feuil1!$E3&lt;&gt;0,HLOOKUP(Feuil1!A3,Feuil1!A3:E9,1),"")</f>
        <v>1</v>
      </c>
      <c r="B16" s="1" t="str">
        <f>IF(Feuil1!$E3&lt;&gt;0,HLOOKUP(Feuil1!B3,Feuil1!B3:F9,1),"")</f>
        <v>Mr Loizo</v>
      </c>
      <c r="C16" s="1" t="str">
        <f>IF(Feuil1!$E3&lt;&gt;0,HLOOKUP(Feuil1!C3,Feuil1!C3:G9,1),"")</f>
        <v>vente neuf</v>
      </c>
      <c r="D16" s="1"/>
      <c r="E16" s="1">
        <f>IF(Feuil1!$E3&lt;&gt;0,HLOOKUP(Feuil1!E3,Feuil1!E3:I9,1),"")</f>
        <v>4000</v>
      </c>
      <c r="F16" s="1">
        <f>SUM(D16:E16)</f>
        <v>4000</v>
      </c>
      <c r="G16" s="5"/>
      <c r="I16" s="1">
        <f t="shared" si="5"/>
        <v>1</v>
      </c>
      <c r="J16" s="1" t="str">
        <f t="shared" si="5"/>
        <v>Mr Loizo</v>
      </c>
      <c r="K16" s="1" t="str">
        <f t="shared" si="5"/>
        <v>vente neuf</v>
      </c>
      <c r="L16" s="1"/>
      <c r="M16" s="1">
        <f>E16</f>
        <v>4000</v>
      </c>
      <c r="N16" s="1">
        <f>F16</f>
        <v>4000</v>
      </c>
      <c r="P16" s="1">
        <f t="array" aca="1" ref="P16" ca="1">IF(ROWS($1:2)&lt;=SUMPRODUCT((Feuil1!$A$3:$A$9&lt;&gt;"")*(Feuil1!$E$3:$E$9&lt;&gt;"")),INDEX(Feuil1!A$3:A$9,SMALL(IF((Feuil1!$A$3:$A$9&lt;&gt;"")*(Feuil1!$E$3:$E$9&lt;&gt;""),ROW(INDIRECT("1:"&amp;ROWS(Feuil1!$B$3:$B$9)))),ROWS($1:2))),"")</f>
        <v>4</v>
      </c>
      <c r="Q16" s="1" t="str">
        <f t="array" aca="1" ref="Q16" ca="1">IF(ROWS($1:2)&lt;=SUMPRODUCT((Feuil1!$A$3:$A$9&lt;&gt;"")*(Feuil1!$E$3:$E$9&lt;&gt;"")),INDEX(Feuil1!B$3:B$9,SMALL(IF((Feuil1!$A$3:$A$9&lt;&gt;"")*(Feuil1!$E$3:$E$9&lt;&gt;""),ROW(INDIRECT("1:"&amp;ROWS(Feuil1!$B$3:$B$9)))),ROWS($1:2))),"")</f>
        <v>Mr germain</v>
      </c>
      <c r="R16" s="1" t="str">
        <f t="array" aca="1" ref="R16" ca="1">IF(ROWS($1:2)&lt;=SUMPRODUCT((Feuil1!$A$3:$A$9&lt;&gt;"")*(Feuil1!$E$3:$E$9&lt;&gt;"")),INDEX(Feuil1!C$3:C$9,SMALL(IF((Feuil1!$A$3:$A$9&lt;&gt;"")*(Feuil1!$E$3:$E$9&lt;&gt;""),ROW(INDIRECT("1:"&amp;ROWS(Feuil1!$B$3:$B$9)))),ROWS($1:2))),"")</f>
        <v>vente neuf</v>
      </c>
      <c r="S16" s="7"/>
      <c r="T16" s="1">
        <f t="array" aca="1" ref="T16" ca="1">IF(ROWS($1:2)&lt;=SUMPRODUCT((Feuil1!$A$3:$A$9&lt;&gt;"")*(Feuil1!$E$3:$E$9&lt;&gt;"")),INDEX(Feuil1!E$3:E$9,SMALL(IF((Feuil1!$A$3:$A$9&lt;&gt;"")*(Feuil1!$E$3:$E$9&lt;&gt;""),ROW(INDIRECT("1:"&amp;ROWS(Feuil1!$B$3:$B$9)))),ROWS($1:2))),"")</f>
        <v>1000</v>
      </c>
      <c r="U16" s="1">
        <f t="shared" ref="U16:U22" ca="1" si="6">T16</f>
        <v>1000</v>
      </c>
    </row>
    <row r="17" spans="1:21" ht="15.75" thickBot="1" x14ac:dyDescent="0.3">
      <c r="A17" s="1" t="str">
        <f>IF(Feuil1!$E4&lt;&gt;0,HLOOKUP(Feuil1!A4,Feuil1!A4:E10,1),"")</f>
        <v/>
      </c>
      <c r="B17" s="1" t="str">
        <f>IF(Feuil1!$E4&lt;&gt;0,HLOOKUP(Feuil1!B4,Feuil1!B4:F10,1),"")</f>
        <v/>
      </c>
      <c r="C17" s="1" t="str">
        <f>IF(Feuil1!$E4&lt;&gt;0,HLOOKUP(Feuil1!C4,Feuil1!C4:G10,1),"")</f>
        <v/>
      </c>
      <c r="D17" s="2"/>
      <c r="E17" s="1" t="str">
        <f>IF(Feuil1!$E4&lt;&gt;0,HLOOKUP(Feuil1!E4,Feuil1!E4:I10,1),"")</f>
        <v/>
      </c>
      <c r="F17" s="1">
        <f t="shared" ref="F17:F23" si="7">SUM(D17:E17)</f>
        <v>0</v>
      </c>
      <c r="G17" s="5"/>
      <c r="I17" s="1">
        <f>A19</f>
        <v>4</v>
      </c>
      <c r="J17" s="1" t="s">
        <v>8</v>
      </c>
      <c r="K17" s="1" t="str">
        <f>C19</f>
        <v>vente neuf</v>
      </c>
      <c r="L17" s="1">
        <f>D19</f>
        <v>0</v>
      </c>
      <c r="M17" s="1">
        <f>E19</f>
        <v>1000</v>
      </c>
      <c r="N17" s="1">
        <f>F19</f>
        <v>1000</v>
      </c>
      <c r="P17" s="1">
        <f t="array" aca="1" ref="P17" ca="1">IF(ROWS($1:3)&lt;=SUMPRODUCT((Feuil1!$A$3:$A$9&lt;&gt;"")*(Feuil1!$E$3:$E$9&lt;&gt;"")),INDEX(Feuil1!A$3:A$9,SMALL(IF((Feuil1!$A$3:$A$9&lt;&gt;"")*(Feuil1!$E$3:$E$9&lt;&gt;""),ROW(INDIRECT("1:"&amp;ROWS(Feuil1!$B$3:$B$9)))),ROWS($1:3))),"")</f>
        <v>7</v>
      </c>
      <c r="Q17" s="1" t="str">
        <f t="array" aca="1" ref="Q17" ca="1">IF(ROWS($1:3)&lt;=SUMPRODUCT((Feuil1!$A$3:$A$9&lt;&gt;"")*(Feuil1!$E$3:$E$9&lt;&gt;"")),INDEX(Feuil1!B$3:B$9,SMALL(IF((Feuil1!$A$3:$A$9&lt;&gt;"")*(Feuil1!$E$3:$E$9&lt;&gt;""),ROW(INDIRECT("1:"&amp;ROWS(Feuil1!$B$3:$B$9)))),ROWS($1:3))),"")</f>
        <v>Mr Grouard</v>
      </c>
      <c r="R17" s="1" t="str">
        <f t="array" aca="1" ref="R17" ca="1">IF(ROWS($1:3)&lt;=SUMPRODUCT((Feuil1!$A$3:$A$9&lt;&gt;"")*(Feuil1!$E$3:$E$9&lt;&gt;"")),INDEX(Feuil1!C$3:C$9,SMALL(IF((Feuil1!$A$3:$A$9&lt;&gt;"")*(Feuil1!$E$3:$E$9&lt;&gt;""),ROW(INDIRECT("1:"&amp;ROWS(Feuil1!$B$3:$B$9)))),ROWS($1:3))),"")</f>
        <v>vente occaz</v>
      </c>
      <c r="S17" s="7"/>
      <c r="T17" s="1">
        <f t="array" aca="1" ref="T17" ca="1">IF(ROWS($1:3)&lt;=SUMPRODUCT((Feuil1!$A$3:$A$9&lt;&gt;"")*(Feuil1!$E$3:$E$9&lt;&gt;"")),INDEX(Feuil1!E$3:E$9,SMALL(IF((Feuil1!$A$3:$A$9&lt;&gt;"")*(Feuil1!$E$3:$E$9&lt;&gt;""),ROW(INDIRECT("1:"&amp;ROWS(Feuil1!$B$3:$B$9)))),ROWS($1:3))),"")</f>
        <v>3000</v>
      </c>
      <c r="U17" s="1">
        <f t="shared" ca="1" si="6"/>
        <v>3000</v>
      </c>
    </row>
    <row r="18" spans="1:21" ht="15.75" thickBot="1" x14ac:dyDescent="0.3">
      <c r="A18" s="1" t="str">
        <f>IF(Feuil1!$E5&lt;&gt;0,HLOOKUP(Feuil1!A5,Feuil1!A5:E11,1),"")</f>
        <v/>
      </c>
      <c r="B18" s="1" t="str">
        <f>IF(Feuil1!$E5&lt;&gt;0,HLOOKUP(Feuil1!B5,Feuil1!B5:F11,1),"")</f>
        <v/>
      </c>
      <c r="C18" s="1" t="str">
        <f>IF(Feuil1!$E5&lt;&gt;0,HLOOKUP(Feuil1!C5,Feuil1!C5:G11,1),"")</f>
        <v/>
      </c>
      <c r="D18" s="2"/>
      <c r="E18" s="1" t="str">
        <f>IF(Feuil1!$E5&lt;&gt;0,HLOOKUP(Feuil1!E5,Feuil1!E5:I11,1),"")</f>
        <v/>
      </c>
      <c r="F18" s="1">
        <f t="shared" si="7"/>
        <v>0</v>
      </c>
      <c r="G18" s="5"/>
      <c r="I18" s="1">
        <f t="shared" ref="I18:N18" si="8">A22</f>
        <v>7</v>
      </c>
      <c r="J18" s="1" t="str">
        <f t="shared" si="8"/>
        <v>Mr Grouard</v>
      </c>
      <c r="K18" s="1" t="str">
        <f t="shared" si="8"/>
        <v>vente occaz</v>
      </c>
      <c r="L18" s="1">
        <f t="shared" si="8"/>
        <v>0</v>
      </c>
      <c r="M18" s="1">
        <f t="shared" si="8"/>
        <v>3000</v>
      </c>
      <c r="N18" s="1">
        <f t="shared" si="8"/>
        <v>3000</v>
      </c>
      <c r="P18" s="1" t="str">
        <f t="array" aca="1" ref="P18" ca="1">IF(ROWS($1:4)&lt;=SUMPRODUCT((Feuil1!$A$3:$A$9&lt;&gt;"")*(Feuil1!$E$3:$E$9&lt;&gt;"")),INDEX(Feuil1!A$3:A$9,SMALL(IF((Feuil1!$A$3:$A$9&lt;&gt;"")*(Feuil1!$E$3:$E$9&lt;&gt;""),ROW(INDIRECT("1:"&amp;ROWS(Feuil1!$B$3:$B$9)))),ROWS($1:4))),"")</f>
        <v/>
      </c>
      <c r="Q18" s="1" t="str">
        <f t="array" aca="1" ref="Q18" ca="1">IF(ROWS($1:4)&lt;=SUMPRODUCT((Feuil1!$A$3:$A$9&lt;&gt;"")*(Feuil1!$E$3:$E$9&lt;&gt;"")),INDEX(Feuil1!B$3:B$9,SMALL(IF((Feuil1!$A$3:$A$9&lt;&gt;"")*(Feuil1!$E$3:$E$9&lt;&gt;""),ROW(INDIRECT("1:"&amp;ROWS(Feuil1!$B$3:$B$9)))),ROWS($1:4))),"")</f>
        <v/>
      </c>
      <c r="R18" s="1" t="str">
        <f t="array" aca="1" ref="R18" ca="1">IF(ROWS($1:4)&lt;=SUMPRODUCT((Feuil1!$A$3:$A$9&lt;&gt;"")*(Feuil1!$E$3:$E$9&lt;&gt;"")),INDEX(Feuil1!C$3:C$9,SMALL(IF((Feuil1!$A$3:$A$9&lt;&gt;"")*(Feuil1!$E$3:$E$9&lt;&gt;""),ROW(INDIRECT("1:"&amp;ROWS(Feuil1!$B$3:$B$9)))),ROWS($1:4))),"")</f>
        <v/>
      </c>
      <c r="S18" s="7"/>
      <c r="T18" s="1" t="str">
        <f t="array" aca="1" ref="T18" ca="1">IF(ROWS($1:4)&lt;=SUMPRODUCT((Feuil1!$A$3:$A$9&lt;&gt;"")*(Feuil1!$E$3:$E$9&lt;&gt;"")),INDEX(Feuil1!E$3:E$9,SMALL(IF((Feuil1!$A$3:$A$9&lt;&gt;"")*(Feuil1!$E$3:$E$9&lt;&gt;""),ROW(INDIRECT("1:"&amp;ROWS(Feuil1!$B$3:$B$9)))),ROWS($1:4))),"")</f>
        <v/>
      </c>
      <c r="U18" s="1" t="str">
        <f t="shared" ca="1" si="6"/>
        <v/>
      </c>
    </row>
    <row r="19" spans="1:21" ht="15.75" thickBot="1" x14ac:dyDescent="0.3">
      <c r="A19" s="1">
        <f>IF(Feuil1!$E6&lt;&gt;0,HLOOKUP(Feuil1!A6,Feuil1!A6:E12,1),"")</f>
        <v>4</v>
      </c>
      <c r="B19" s="1" t="str">
        <f>IF(Feuil1!$E6&lt;&gt;0,HLOOKUP(Feuil1!B6,Feuil1!B6:F12,1),"")</f>
        <v>Mr germain</v>
      </c>
      <c r="C19" s="1" t="str">
        <f>IF(Feuil1!$E6&lt;&gt;0,HLOOKUP(Feuil1!C6,Feuil1!C6:G12,1),"")</f>
        <v>vente neuf</v>
      </c>
      <c r="D19" s="2"/>
      <c r="E19" s="1">
        <f>IF(Feuil1!$E6&lt;&gt;0,HLOOKUP(Feuil1!E6,Feuil1!E6:I12,1),"")</f>
        <v>1000</v>
      </c>
      <c r="F19" s="1">
        <f t="shared" si="7"/>
        <v>1000</v>
      </c>
      <c r="G19" s="5"/>
      <c r="I19" s="1"/>
      <c r="J19" s="1"/>
      <c r="K19" s="1"/>
      <c r="L19" s="1"/>
      <c r="M19" s="1"/>
      <c r="N19" s="1"/>
      <c r="P19" s="1" t="str">
        <f t="array" aca="1" ref="P19" ca="1">IF(ROWS($1:5)&lt;=SUMPRODUCT((Feuil1!$A$3:$A$9&lt;&gt;"")*(Feuil1!$E$3:$E$9&lt;&gt;"")),INDEX(Feuil1!A$3:A$9,SMALL(IF((Feuil1!$A$3:$A$9&lt;&gt;"")*(Feuil1!$E$3:$E$9&lt;&gt;""),ROW(INDIRECT("1:"&amp;ROWS(Feuil1!$B$3:$B$9)))),ROWS($1:5))),"")</f>
        <v/>
      </c>
      <c r="Q19" s="1" t="str">
        <f t="array" aca="1" ref="Q19" ca="1">IF(ROWS($1:5)&lt;=SUMPRODUCT((Feuil1!$A$3:$A$9&lt;&gt;"")*(Feuil1!$E$3:$E$9&lt;&gt;"")),INDEX(Feuil1!B$3:B$9,SMALL(IF((Feuil1!$A$3:$A$9&lt;&gt;"")*(Feuil1!$E$3:$E$9&lt;&gt;""),ROW(INDIRECT("1:"&amp;ROWS(Feuil1!$B$3:$B$9)))),ROWS($1:5))),"")</f>
        <v/>
      </c>
      <c r="R19" s="1" t="str">
        <f t="array" aca="1" ref="R19" ca="1">IF(ROWS($1:5)&lt;=SUMPRODUCT((Feuil1!$A$3:$A$9&lt;&gt;"")*(Feuil1!$E$3:$E$9&lt;&gt;"")),INDEX(Feuil1!C$3:C$9,SMALL(IF((Feuil1!$A$3:$A$9&lt;&gt;"")*(Feuil1!$E$3:$E$9&lt;&gt;""),ROW(INDIRECT("1:"&amp;ROWS(Feuil1!$B$3:$B$9)))),ROWS($1:5))),"")</f>
        <v/>
      </c>
      <c r="S19" s="7"/>
      <c r="T19" s="1" t="str">
        <f t="array" aca="1" ref="T19" ca="1">IF(ROWS($1:5)&lt;=SUMPRODUCT((Feuil1!$A$3:$A$9&lt;&gt;"")*(Feuil1!$E$3:$E$9&lt;&gt;"")),INDEX(Feuil1!E$3:E$9,SMALL(IF((Feuil1!$A$3:$A$9&lt;&gt;"")*(Feuil1!$E$3:$E$9&lt;&gt;""),ROW(INDIRECT("1:"&amp;ROWS(Feuil1!$B$3:$B$9)))),ROWS($1:5))),"")</f>
        <v/>
      </c>
      <c r="U19" s="1" t="str">
        <f t="shared" ca="1" si="6"/>
        <v/>
      </c>
    </row>
    <row r="20" spans="1:21" ht="15.75" thickBot="1" x14ac:dyDescent="0.3">
      <c r="A20" s="1" t="str">
        <f>IF(Feuil1!$E7&lt;&gt;0,HLOOKUP(Feuil1!A7,Feuil1!A7:E13,1),"")</f>
        <v/>
      </c>
      <c r="B20" s="1" t="str">
        <f>IF(Feuil1!$E7&lt;&gt;0,HLOOKUP(Feuil1!B7,Feuil1!B7:F13,1),"")</f>
        <v/>
      </c>
      <c r="C20" s="1" t="str">
        <f>IF(Feuil1!$E7&lt;&gt;0,HLOOKUP(Feuil1!C7,Feuil1!C7:G13,1),"")</f>
        <v/>
      </c>
      <c r="D20" s="2"/>
      <c r="E20" s="1" t="str">
        <f>IF(Feuil1!$E7&lt;&gt;0,HLOOKUP(Feuil1!E7,Feuil1!E7:I13,1),"")</f>
        <v/>
      </c>
      <c r="F20" s="1">
        <f t="shared" si="7"/>
        <v>0</v>
      </c>
      <c r="G20" s="5"/>
      <c r="I20" s="1"/>
      <c r="J20" s="1"/>
      <c r="K20" s="1"/>
      <c r="L20" s="1"/>
      <c r="M20" s="1"/>
      <c r="N20" s="1"/>
      <c r="P20" s="1" t="str">
        <f t="array" aca="1" ref="P20" ca="1">IF(ROWS($1:6)&lt;=SUMPRODUCT((Feuil1!$A$3:$A$9&lt;&gt;"")*(Feuil1!$E$3:$E$9&lt;&gt;"")),INDEX(Feuil1!A$3:A$9,SMALL(IF((Feuil1!$A$3:$A$9&lt;&gt;"")*(Feuil1!$E$3:$E$9&lt;&gt;""),ROW(INDIRECT("1:"&amp;ROWS(Feuil1!$B$3:$B$9)))),ROWS($1:6))),"")</f>
        <v/>
      </c>
      <c r="Q20" s="1" t="str">
        <f t="array" aca="1" ref="Q20" ca="1">IF(ROWS($1:6)&lt;=SUMPRODUCT((Feuil1!$A$3:$A$9&lt;&gt;"")*(Feuil1!$E$3:$E$9&lt;&gt;"")),INDEX(Feuil1!B$3:B$9,SMALL(IF((Feuil1!$A$3:$A$9&lt;&gt;"")*(Feuil1!$E$3:$E$9&lt;&gt;""),ROW(INDIRECT("1:"&amp;ROWS(Feuil1!$B$3:$B$9)))),ROWS($1:6))),"")</f>
        <v/>
      </c>
      <c r="R20" s="1" t="str">
        <f t="array" aca="1" ref="R20" ca="1">IF(ROWS($1:6)&lt;=SUMPRODUCT((Feuil1!$A$3:$A$9&lt;&gt;"")*(Feuil1!$E$3:$E$9&lt;&gt;"")),INDEX(Feuil1!C$3:C$9,SMALL(IF((Feuil1!$A$3:$A$9&lt;&gt;"")*(Feuil1!$E$3:$E$9&lt;&gt;""),ROW(INDIRECT("1:"&amp;ROWS(Feuil1!$B$3:$B$9)))),ROWS($1:6))),"")</f>
        <v/>
      </c>
      <c r="S20" s="7"/>
      <c r="T20" s="1" t="str">
        <f t="array" aca="1" ref="T20" ca="1">IF(ROWS($1:6)&lt;=SUMPRODUCT((Feuil1!$A$3:$A$9&lt;&gt;"")*(Feuil1!$E$3:$E$9&lt;&gt;"")),INDEX(Feuil1!E$3:E$9,SMALL(IF((Feuil1!$A$3:$A$9&lt;&gt;"")*(Feuil1!$E$3:$E$9&lt;&gt;""),ROW(INDIRECT("1:"&amp;ROWS(Feuil1!$B$3:$B$9)))),ROWS($1:6))),"")</f>
        <v/>
      </c>
      <c r="U20" s="1" t="str">
        <f t="shared" ca="1" si="6"/>
        <v/>
      </c>
    </row>
    <row r="21" spans="1:21" ht="15.75" thickBot="1" x14ac:dyDescent="0.3">
      <c r="A21" s="1" t="str">
        <f>IF(Feuil1!$E8&lt;&gt;0,HLOOKUP(Feuil1!A8,Feuil1!A8:E14,1),"")</f>
        <v/>
      </c>
      <c r="B21" s="1" t="str">
        <f>IF(Feuil1!$E8&lt;&gt;0,HLOOKUP(Feuil1!B8,Feuil1!B8:F14,1),"")</f>
        <v/>
      </c>
      <c r="C21" s="1" t="str">
        <f>IF(Feuil1!$E8&lt;&gt;0,HLOOKUP(Feuil1!C8,Feuil1!C8:G14,1),"")</f>
        <v/>
      </c>
      <c r="D21" s="2"/>
      <c r="E21" s="1" t="str">
        <f>IF(Feuil1!$E8&lt;&gt;0,HLOOKUP(Feuil1!E8,Feuil1!E8:I14,1),"")</f>
        <v/>
      </c>
      <c r="F21" s="1">
        <f t="shared" si="7"/>
        <v>0</v>
      </c>
      <c r="G21" s="5"/>
      <c r="I21" s="1"/>
      <c r="J21" s="1"/>
      <c r="K21" s="1"/>
      <c r="L21" s="1"/>
      <c r="M21" s="1"/>
      <c r="N21" s="1"/>
      <c r="P21" s="1" t="str">
        <f t="array" aca="1" ref="P21" ca="1">IF(ROWS($1:7)&lt;=SUMPRODUCT((Feuil1!$A$3:$A$9&lt;&gt;"")*(Feuil1!$E$3:$E$9&lt;&gt;"")),INDEX(Feuil1!A$3:A$9,SMALL(IF((Feuil1!$A$3:$A$9&lt;&gt;"")*(Feuil1!$E$3:$E$9&lt;&gt;""),ROW(INDIRECT("1:"&amp;ROWS(Feuil1!$B$3:$B$9)))),ROWS($1:7))),"")</f>
        <v/>
      </c>
      <c r="Q21" s="1" t="str">
        <f t="array" aca="1" ref="Q21" ca="1">IF(ROWS($1:7)&lt;=SUMPRODUCT((Feuil1!$A$3:$A$9&lt;&gt;"")*(Feuil1!$E$3:$E$9&lt;&gt;"")),INDEX(Feuil1!B$3:B$9,SMALL(IF((Feuil1!$A$3:$A$9&lt;&gt;"")*(Feuil1!$E$3:$E$9&lt;&gt;""),ROW(INDIRECT("1:"&amp;ROWS(Feuil1!$B$3:$B$9)))),ROWS($1:7))),"")</f>
        <v/>
      </c>
      <c r="R21" s="1" t="str">
        <f t="array" aca="1" ref="R21" ca="1">IF(ROWS($1:7)&lt;=SUMPRODUCT((Feuil1!$A$3:$A$9&lt;&gt;"")*(Feuil1!$E$3:$E$9&lt;&gt;"")),INDEX(Feuil1!C$3:C$9,SMALL(IF((Feuil1!$A$3:$A$9&lt;&gt;"")*(Feuil1!$E$3:$E$9&lt;&gt;""),ROW(INDIRECT("1:"&amp;ROWS(Feuil1!$B$3:$B$9)))),ROWS($1:7))),"")</f>
        <v/>
      </c>
      <c r="S21" s="7"/>
      <c r="T21" s="1" t="str">
        <f t="array" aca="1" ref="T21" ca="1">IF(ROWS($1:7)&lt;=SUMPRODUCT((Feuil1!$A$3:$A$9&lt;&gt;"")*(Feuil1!$E$3:$E$9&lt;&gt;"")),INDEX(Feuil1!E$3:E$9,SMALL(IF((Feuil1!$A$3:$A$9&lt;&gt;"")*(Feuil1!$E$3:$E$9&lt;&gt;""),ROW(INDIRECT("1:"&amp;ROWS(Feuil1!$B$3:$B$9)))),ROWS($1:7))),"")</f>
        <v/>
      </c>
      <c r="U21" s="1" t="str">
        <f t="shared" ca="1" si="6"/>
        <v/>
      </c>
    </row>
    <row r="22" spans="1:21" ht="15.75" thickBot="1" x14ac:dyDescent="0.3">
      <c r="A22" s="1">
        <f>IF(Feuil1!$E9&lt;&gt;0,HLOOKUP(Feuil1!A9,Feuil1!A9:E15,1),"")</f>
        <v>7</v>
      </c>
      <c r="B22" s="1" t="str">
        <f>IF(Feuil1!$E9&lt;&gt;0,HLOOKUP(Feuil1!B9,Feuil1!B9:F15,1),"")</f>
        <v>Mr Grouard</v>
      </c>
      <c r="C22" s="1" t="str">
        <f>IF(Feuil1!$E9&lt;&gt;0,HLOOKUP(Feuil1!C9,Feuil1!C9:G15,1),"")</f>
        <v>vente occaz</v>
      </c>
      <c r="D22" s="2"/>
      <c r="E22" s="1">
        <f>IF(Feuil1!$E9&lt;&gt;0,HLOOKUP(Feuil1!E9,Feuil1!E9:I15,1),"")</f>
        <v>3000</v>
      </c>
      <c r="F22" s="1">
        <f t="shared" si="7"/>
        <v>3000</v>
      </c>
      <c r="G22" s="5"/>
      <c r="I22" s="1"/>
      <c r="J22" s="1"/>
      <c r="K22" s="1"/>
      <c r="L22" s="1"/>
      <c r="M22" s="1"/>
      <c r="N22" s="1"/>
      <c r="P22" s="1" t="str">
        <f t="array" aca="1" ref="P22" ca="1">IF(ROWS($1:8)&lt;=SUMPRODUCT((Feuil1!$A$3:$A$9&lt;&gt;"")*(Feuil1!$E$3:$E$9&lt;&gt;"")),INDEX(Feuil1!A$3:A$9,SMALL(IF((Feuil1!$A$3:$A$9&lt;&gt;"")*(Feuil1!$E$3:$E$9&lt;&gt;""),ROW(INDIRECT("1:"&amp;ROWS(Feuil1!$B$3:$B$9)))),ROWS($1:8))),"")</f>
        <v/>
      </c>
      <c r="Q22" s="1" t="str">
        <f t="array" aca="1" ref="Q22" ca="1">IF(ROWS($1:8)&lt;=SUMPRODUCT((Feuil1!$A$3:$A$9&lt;&gt;"")*(Feuil1!$E$3:$E$9&lt;&gt;"")),INDEX(Feuil1!B$3:B$9,SMALL(IF((Feuil1!$A$3:$A$9&lt;&gt;"")*(Feuil1!$E$3:$E$9&lt;&gt;""),ROW(INDIRECT("1:"&amp;ROWS(Feuil1!$B$3:$B$9)))),ROWS($1:8))),"")</f>
        <v/>
      </c>
      <c r="R22" s="1" t="str">
        <f t="array" aca="1" ref="R22" ca="1">IF(ROWS($1:8)&lt;=SUMPRODUCT((Feuil1!$A$3:$A$9&lt;&gt;"")*(Feuil1!$E$3:$E$9&lt;&gt;"")),INDEX(Feuil1!C$3:C$9,SMALL(IF((Feuil1!$A$3:$A$9&lt;&gt;"")*(Feuil1!$E$3:$E$9&lt;&gt;""),ROW(INDIRECT("1:"&amp;ROWS(Feuil1!$B$3:$B$9)))),ROWS($1:8))),"")</f>
        <v/>
      </c>
      <c r="S22" s="7"/>
      <c r="T22" s="1" t="str">
        <f t="array" aca="1" ref="T22" ca="1">IF(ROWS($1:8)&lt;=SUMPRODUCT((Feuil1!$A$3:$A$9&lt;&gt;"")*(Feuil1!$E$3:$E$9&lt;&gt;"")),INDEX(Feuil1!E$3:E$9,SMALL(IF((Feuil1!$A$3:$A$9&lt;&gt;"")*(Feuil1!$E$3:$E$9&lt;&gt;""),ROW(INDIRECT("1:"&amp;ROWS(Feuil1!$B$3:$B$9)))),ROWS($1:8))),"")</f>
        <v/>
      </c>
      <c r="U22" s="1" t="str">
        <f t="shared" ca="1" si="6"/>
        <v/>
      </c>
    </row>
    <row r="23" spans="1:21" ht="15.75" thickBot="1" x14ac:dyDescent="0.3">
      <c r="A23" s="1" t="s">
        <v>16</v>
      </c>
      <c r="B23" s="1"/>
      <c r="C23" s="1"/>
      <c r="D23" s="15">
        <f>SUM(D16:D22)</f>
        <v>0</v>
      </c>
      <c r="E23" s="16"/>
      <c r="F23" s="1">
        <f t="shared" si="7"/>
        <v>0</v>
      </c>
      <c r="G23" s="5"/>
      <c r="I23" s="1" t="str">
        <f>A23</f>
        <v xml:space="preserve">Total </v>
      </c>
      <c r="J23" s="1">
        <f>B23</f>
        <v>0</v>
      </c>
      <c r="K23" s="1">
        <f>C23</f>
        <v>0</v>
      </c>
      <c r="L23" s="1">
        <f>D23</f>
        <v>0</v>
      </c>
      <c r="M23" s="1">
        <f>E23</f>
        <v>0</v>
      </c>
      <c r="N23" s="1">
        <f>SUM(N15:N22)</f>
        <v>8000</v>
      </c>
      <c r="P23" s="1" t="s">
        <v>17</v>
      </c>
      <c r="Q23" s="1"/>
      <c r="R23" s="1"/>
      <c r="S23" s="1">
        <f>SUM(S15:S22)</f>
        <v>0</v>
      </c>
      <c r="T23" s="1">
        <f t="shared" ref="T23:U23" ca="1" si="9">SUM(T15:T22)</f>
        <v>8000</v>
      </c>
      <c r="U23" s="1">
        <f t="shared" ca="1" si="9"/>
        <v>8000</v>
      </c>
    </row>
    <row r="26" spans="1:21" x14ac:dyDescent="0.25">
      <c r="B26" s="6"/>
    </row>
  </sheetData>
  <mergeCells count="20">
    <mergeCell ref="A3:A4"/>
    <mergeCell ref="B3:B4"/>
    <mergeCell ref="C3:C4"/>
    <mergeCell ref="D3:E3"/>
    <mergeCell ref="F3:F4"/>
    <mergeCell ref="A14:A15"/>
    <mergeCell ref="B14:B15"/>
    <mergeCell ref="C14:C15"/>
    <mergeCell ref="D14:E14"/>
    <mergeCell ref="F14:F15"/>
    <mergeCell ref="B1:E1"/>
    <mergeCell ref="D23:E23"/>
    <mergeCell ref="D12:E12"/>
    <mergeCell ref="D15:E15"/>
    <mergeCell ref="Q1:T1"/>
    <mergeCell ref="S3:T3"/>
    <mergeCell ref="S14:T14"/>
    <mergeCell ref="L3:M3"/>
    <mergeCell ref="J1:M1"/>
    <mergeCell ref="L14:M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LGPierreBaptiste</dc:creator>
  <cp:lastModifiedBy>Administrateur</cp:lastModifiedBy>
  <dcterms:created xsi:type="dcterms:W3CDTF">2013-06-14T09:49:09Z</dcterms:created>
  <dcterms:modified xsi:type="dcterms:W3CDTF">2013-06-17T10:38:58Z</dcterms:modified>
</cp:coreProperties>
</file>