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Initial" sheetId="1" r:id="rId1"/>
    <sheet name="TCD" sheetId="3" r:id="rId2"/>
    <sheet name="Calcul" sheetId="2" r:id="rId3"/>
  </sheets>
  <definedNames>
    <definedName name="_xlnm._FilterDatabase" localSheetId="2" hidden="1">Calcul!$A$1:$D$83</definedName>
    <definedName name="d.communes">#REF!</definedName>
  </definedNames>
  <calcPr calcId="162913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C3" i="2"/>
  <c r="B4" i="2"/>
  <c r="C4" i="2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B42" i="2"/>
  <c r="C42" i="2"/>
  <c r="B43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1" i="2"/>
  <c r="C81" i="2"/>
  <c r="B82" i="2"/>
  <c r="C82" i="2"/>
  <c r="B83" i="2"/>
  <c r="C83" i="2"/>
  <c r="C2" i="2"/>
  <c r="B2" i="2"/>
  <c r="A6" i="2" l="1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2" i="2"/>
  <c r="A3" i="2"/>
  <c r="A4" i="2"/>
  <c r="A5" i="2"/>
  <c r="B1" i="2"/>
  <c r="C1" i="2"/>
  <c r="D1" i="2"/>
  <c r="A1" i="2"/>
  <c r="G4" i="1" l="1"/>
  <c r="G5" i="1"/>
  <c r="G6" i="1"/>
  <c r="G7" i="1"/>
  <c r="G8" i="1"/>
  <c r="H8" i="1" l="1"/>
  <c r="H7" i="1"/>
  <c r="H6" i="1"/>
  <c r="H5" i="1"/>
  <c r="H4" i="1"/>
  <c r="L8" i="1" l="1"/>
  <c r="K8" i="1"/>
  <c r="L4" i="1"/>
  <c r="D25" i="1" l="1"/>
  <c r="D25" i="2" s="1"/>
  <c r="D5" i="1"/>
  <c r="D5" i="2" s="1"/>
  <c r="D38" i="1"/>
  <c r="D38" i="2" s="1"/>
  <c r="D39" i="1"/>
  <c r="D39" i="2" s="1"/>
  <c r="D73" i="1"/>
  <c r="D73" i="2" s="1"/>
  <c r="D80" i="1"/>
  <c r="D80" i="2" s="1"/>
  <c r="D23" i="1"/>
  <c r="D23" i="2" s="1"/>
  <c r="D57" i="1"/>
  <c r="D57" i="2" s="1"/>
  <c r="D76" i="1"/>
  <c r="D76" i="2" s="1"/>
  <c r="D34" i="1"/>
  <c r="D34" i="2" s="1"/>
  <c r="D6" i="1"/>
  <c r="D6" i="2" s="1"/>
  <c r="D3" i="1"/>
  <c r="D3" i="2" s="1"/>
  <c r="D40" i="1"/>
  <c r="D40" i="2" s="1"/>
  <c r="D51" i="1"/>
  <c r="D51" i="2" s="1"/>
  <c r="D26" i="1"/>
  <c r="D26" i="2" s="1"/>
  <c r="D7" i="1"/>
  <c r="D7" i="2" s="1"/>
  <c r="D52" i="1"/>
  <c r="D52" i="2" s="1"/>
  <c r="D58" i="1"/>
  <c r="D58" i="2" s="1"/>
  <c r="D74" i="1"/>
  <c r="D74" i="2" s="1"/>
  <c r="D82" i="1"/>
  <c r="D82" i="2" s="1"/>
  <c r="D77" i="1"/>
  <c r="D77" i="2" s="1"/>
  <c r="D27" i="1"/>
  <c r="D27" i="2" s="1"/>
  <c r="D28" i="1"/>
  <c r="D28" i="2" s="1"/>
  <c r="D61" i="1"/>
  <c r="D61" i="2" s="1"/>
  <c r="D68" i="1"/>
  <c r="D68" i="2" s="1"/>
  <c r="D67" i="1"/>
  <c r="D67" i="2" s="1"/>
  <c r="D21" i="1"/>
  <c r="D21" i="2" s="1"/>
  <c r="D2" i="1"/>
  <c r="D2" i="2" s="1"/>
  <c r="D15" i="1"/>
  <c r="D15" i="2" s="1"/>
  <c r="D37" i="1"/>
  <c r="D37" i="2" s="1"/>
  <c r="D29" i="1"/>
  <c r="D29" i="2" s="1"/>
  <c r="D69" i="1"/>
  <c r="D69" i="2" s="1"/>
  <c r="D63" i="1"/>
  <c r="D63" i="2" s="1"/>
  <c r="D41" i="1"/>
  <c r="D41" i="2" s="1"/>
  <c r="D53" i="1"/>
  <c r="D53" i="2" s="1"/>
  <c r="D8" i="1"/>
  <c r="D8" i="2" s="1"/>
  <c r="D70" i="1"/>
  <c r="D70" i="2" s="1"/>
  <c r="D71" i="1"/>
  <c r="D71" i="2" s="1"/>
  <c r="D59" i="1"/>
  <c r="D59" i="2" s="1"/>
  <c r="D17" i="1"/>
  <c r="D17" i="2" s="1"/>
  <c r="D12" i="1"/>
  <c r="D12" i="2" s="1"/>
  <c r="D13" i="1"/>
  <c r="D13" i="2" s="1"/>
  <c r="D78" i="1"/>
  <c r="D78" i="2" s="1"/>
  <c r="D14" i="1"/>
  <c r="D14" i="2" s="1"/>
  <c r="D20" i="1"/>
  <c r="D20" i="2" s="1"/>
  <c r="D16" i="1"/>
  <c r="D16" i="2" s="1"/>
  <c r="D54" i="1"/>
  <c r="D54" i="2" s="1"/>
  <c r="D64" i="1"/>
  <c r="D64" i="2" s="1"/>
  <c r="D30" i="1"/>
  <c r="D30" i="2" s="1"/>
  <c r="D42" i="1"/>
  <c r="D42" i="2" s="1"/>
  <c r="D18" i="1"/>
  <c r="D18" i="2" s="1"/>
  <c r="D9" i="1"/>
  <c r="D9" i="2" s="1"/>
  <c r="D43" i="1"/>
  <c r="D43" i="2" s="1"/>
  <c r="D10" i="1"/>
  <c r="D10" i="2" s="1"/>
  <c r="D4" i="1"/>
  <c r="D4" i="2" s="1"/>
  <c r="D44" i="1"/>
  <c r="D44" i="2" s="1"/>
  <c r="D45" i="1"/>
  <c r="D45" i="2" s="1"/>
  <c r="D81" i="1"/>
  <c r="D81" i="2" s="1"/>
  <c r="D55" i="1"/>
  <c r="D55" i="2" s="1"/>
  <c r="D62" i="1"/>
  <c r="D62" i="2" s="1"/>
  <c r="D79" i="1"/>
  <c r="D79" i="2" s="1"/>
  <c r="D24" i="1"/>
  <c r="D24" i="2" s="1"/>
  <c r="D83" i="1"/>
  <c r="D83" i="2" s="1"/>
  <c r="D11" i="1"/>
  <c r="D11" i="2" s="1"/>
  <c r="D56" i="1"/>
  <c r="D56" i="2" s="1"/>
  <c r="D35" i="1"/>
  <c r="D35" i="2" s="1"/>
  <c r="D31" i="1"/>
  <c r="D31" i="2" s="1"/>
  <c r="D32" i="1"/>
  <c r="D32" i="2" s="1"/>
  <c r="D50" i="1"/>
  <c r="D50" i="2" s="1"/>
  <c r="D22" i="1"/>
  <c r="D22" i="2" s="1"/>
  <c r="D33" i="1"/>
  <c r="D33" i="2" s="1"/>
  <c r="D46" i="1"/>
  <c r="D46" i="2" s="1"/>
  <c r="D47" i="1"/>
  <c r="D47" i="2" s="1"/>
  <c r="D48" i="1"/>
  <c r="D48" i="2" s="1"/>
  <c r="D49" i="1"/>
  <c r="D49" i="2" s="1"/>
  <c r="D66" i="1"/>
  <c r="D66" i="2" s="1"/>
  <c r="D60" i="1"/>
  <c r="D60" i="2" s="1"/>
  <c r="D65" i="1"/>
  <c r="D65" i="2" s="1"/>
  <c r="D19" i="1"/>
  <c r="D19" i="2" s="1"/>
  <c r="D36" i="1"/>
  <c r="D36" i="2" s="1"/>
  <c r="D72" i="1"/>
  <c r="D72" i="2" s="1"/>
  <c r="D75" i="1"/>
  <c r="D75" i="2" s="1"/>
  <c r="I4" i="1" l="1"/>
  <c r="I8" i="1"/>
  <c r="I5" i="1"/>
  <c r="M4" i="1" s="1"/>
  <c r="I7" i="1"/>
  <c r="I6" i="1"/>
  <c r="K4" i="1"/>
  <c r="M8" i="1" l="1"/>
</calcChain>
</file>

<file path=xl/sharedStrings.xml><?xml version="1.0" encoding="utf-8"?>
<sst xmlns="http://schemas.openxmlformats.org/spreadsheetml/2006/main" count="953" uniqueCount="63">
  <si>
    <t>Libellé commune</t>
  </si>
  <si>
    <t>Heure départ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</si>
  <si>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</si>
  <si>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</si>
  <si>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</si>
  <si>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</si>
  <si>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</si>
  <si>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</si>
  <si>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</si>
  <si>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</si>
  <si>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</si>
  <si>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</si>
  <si>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</si>
  <si>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</si>
  <si>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</si>
  <si>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ville14</t>
  </si>
  <si>
    <t>ville15</t>
  </si>
  <si>
    <t>ville16</t>
  </si>
  <si>
    <t>ville17</t>
  </si>
  <si>
    <t>ville18</t>
  </si>
  <si>
    <t>ville19</t>
  </si>
  <si>
    <t>ville20</t>
  </si>
  <si>
    <t>ville21</t>
  </si>
  <si>
    <t>ville22</t>
  </si>
  <si>
    <t>ville23</t>
  </si>
  <si>
    <t>ville24</t>
  </si>
  <si>
    <t>Durée</t>
  </si>
  <si>
    <t>Heure fin</t>
  </si>
  <si>
    <t>médiane</t>
  </si>
  <si>
    <t>min</t>
  </si>
  <si>
    <t>Q1</t>
  </si>
  <si>
    <t>Q3</t>
  </si>
  <si>
    <t>max</t>
  </si>
  <si>
    <t>durée</t>
  </si>
  <si>
    <t>début</t>
  </si>
  <si>
    <t>fin</t>
  </si>
  <si>
    <t>erreurs</t>
  </si>
  <si>
    <t>Total général</t>
  </si>
  <si>
    <t>01</t>
  </si>
  <si>
    <t>02</t>
  </si>
  <si>
    <t>03</t>
  </si>
  <si>
    <t>04</t>
  </si>
  <si>
    <t>08</t>
  </si>
  <si>
    <t>10</t>
  </si>
  <si>
    <t>11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</si>
  <si>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</si>
  <si>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</si>
  <si>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</si>
  <si>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</si>
  <si>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</si>
  <si>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</si>
  <si>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</si>
  <si>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</si>
  <si>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</si>
  <si>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00</t>
  </si>
  <si>
    <t>12</t>
  </si>
  <si>
    <t>06</t>
  </si>
  <si>
    <t>05</t>
  </si>
  <si>
    <t>07</t>
  </si>
  <si>
    <t>09</t>
  </si>
  <si>
    <t>Nombre de Heure fin</t>
  </si>
  <si>
    <t>13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</si>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</sst>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NumberFormat="1"/>
    <xf numFmtId="20" fontId="0" fillId="0" borderId="0" xfId="0" applyNumberFormat="1"/>
    <xf numFmtId="0" fontId="1" fillId="0" borderId="0" xfId="1"/>
    <xf numFmtId="2" fontId="1" fillId="0" borderId="0" xfId="1" applyNumberFormat="1"/>
    <xf numFmtId="2" fontId="0" fillId="0" borderId="0" xfId="0" applyNumberFormat="1"/>
    <xf numFmtId="164" fontId="0" fillId="0" borderId="0" xfId="0" applyNumberFormat="1"/>
    <xf numFmtId="0" fontId="0" fillId="0" borderId="0" xfId="0" pivotButton="1"/>
  </cellXfs>
  <cellStyles count="2">
    <cellStyle name="Normal" xfId="0" builtinId="0"/>
    <cellStyle name="Texte explicatif" xfId="1" builtinId="53"/>
  </cellStyles>
  <dxfs count="3">
    <dxf>
      <numFmt numFmtId="25" formatCode="hh:mm"/>
    </dxf>
    <dxf>
      <numFmt numFmtId="25" formatCode="hh:mm"/>
    </dxf>
    <dxf>
      <numFmt numFmtId="25" formatCode="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Initial!$G$3</c:f>
          <c:strCache>
            <c:ptCount val="1"/>
            <c:pt idx="0">
              <c:v>début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2"/>
          <c:order val="0"/>
          <c:tx>
            <c:strRef>
              <c:f>Initial!$F$7</c:f>
              <c:strCache>
                <c:ptCount val="1"/>
                <c:pt idx="0">
                  <c:v>Q3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Initial!$K$8</c:f>
                <c:numCache>
                  <c:formatCode>General</c:formatCode>
                  <c:ptCount val="1"/>
                  <c:pt idx="0">
                    <c:v>2.375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Initial!$G$7</c:f>
              <c:numCache>
                <c:formatCode>0.00</c:formatCode>
                <c:ptCount val="1"/>
                <c:pt idx="0">
                  <c:v>20.875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598-4B7E-9368-6F6B0324B58A}"/>
            </c:ext>
          </c:extLst>
        </c:ser>
        <c:ser>
          <c:idx val="1"/>
          <c:order val="1"/>
          <c:tx>
            <c:strRef>
              <c:f>Initial!$F$6</c:f>
              <c:strCache>
                <c:ptCount val="1"/>
                <c:pt idx="0">
                  <c:v>médiane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Initial!$G$6</c:f>
              <c:numCache>
                <c:formatCode>0.00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598-4B7E-9368-6F6B0324B58A}"/>
            </c:ext>
          </c:extLst>
        </c:ser>
        <c:ser>
          <c:idx val="0"/>
          <c:order val="2"/>
          <c:tx>
            <c:strRef>
              <c:f>Initial!$F$5</c:f>
              <c:strCache>
                <c:ptCount val="1"/>
                <c:pt idx="0">
                  <c:v>Q1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/>
          </c:spPr>
          <c:invertIfNegative val="0"/>
          <c:errBars>
            <c:errBarType val="min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Initial!$K$4</c:f>
                <c:numCache>
                  <c:formatCode>General</c:formatCode>
                  <c:ptCount val="1"/>
                  <c:pt idx="0">
                    <c:v>16.125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Initial!$G$5</c:f>
              <c:numCache>
                <c:formatCode>0.00</c:formatCode>
                <c:ptCount val="1"/>
                <c:pt idx="0">
                  <c:v>17.125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98-4B7E-9368-6F6B0324B5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431574056"/>
        <c:axId val="431570776"/>
      </c:barChart>
      <c:catAx>
        <c:axId val="431574056"/>
        <c:scaling>
          <c:orientation val="minMax"/>
        </c:scaling>
        <c:delete val="1"/>
        <c:axPos val="l"/>
        <c:majorTickMark val="none"/>
        <c:minorTickMark val="none"/>
        <c:tickLblPos val="nextTo"/>
        <c:crossAx val="431570776"/>
        <c:crosses val="autoZero"/>
        <c:auto val="1"/>
        <c:lblAlgn val="ctr"/>
        <c:lblOffset val="100"/>
        <c:noMultiLvlLbl val="0"/>
      </c:catAx>
      <c:valAx>
        <c:axId val="431570776"/>
        <c:scaling>
          <c:orientation val="minMax"/>
          <c:max val="24"/>
          <c:min val="0"/>
        </c:scaling>
        <c:delete val="0"/>
        <c:axPos val="b"/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574056"/>
        <c:crosses val="autoZero"/>
        <c:crossBetween val="between"/>
        <c:majorUnit val="1"/>
        <c:minorUnit val="0.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Initial!$H$3</c:f>
          <c:strCache>
            <c:ptCount val="1"/>
            <c:pt idx="0">
              <c:v>fin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2"/>
          <c:order val="0"/>
          <c:tx>
            <c:strRef>
              <c:f>Initial!$F$7</c:f>
              <c:strCache>
                <c:ptCount val="1"/>
                <c:pt idx="0">
                  <c:v>Q3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Initial!$L$8</c:f>
                <c:numCache>
                  <c:formatCode>General</c:formatCode>
                  <c:ptCount val="1"/>
                  <c:pt idx="0">
                    <c:v>13.5625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Initial!$H$7</c:f>
              <c:numCache>
                <c:formatCode>0.00</c:formatCode>
                <c:ptCount val="1"/>
                <c:pt idx="0">
                  <c:v>9.9375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4B-4161-B2C2-DC40E9F8E059}"/>
            </c:ext>
          </c:extLst>
        </c:ser>
        <c:ser>
          <c:idx val="1"/>
          <c:order val="1"/>
          <c:tx>
            <c:strRef>
              <c:f>Initial!$F$6</c:f>
              <c:strCache>
                <c:ptCount val="1"/>
                <c:pt idx="0">
                  <c:v>médiane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Initial!$H$6</c:f>
              <c:numCache>
                <c:formatCode>0.00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4B-4161-B2C2-DC40E9F8E059}"/>
            </c:ext>
          </c:extLst>
        </c:ser>
        <c:ser>
          <c:idx val="0"/>
          <c:order val="2"/>
          <c:tx>
            <c:strRef>
              <c:f>Initial!$F$5</c:f>
              <c:strCache>
                <c:ptCount val="1"/>
                <c:pt idx="0">
                  <c:v>Q1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/>
          </c:spPr>
          <c:invertIfNegative val="0"/>
          <c:errBars>
            <c:errBarType val="min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Initial!$L$4</c:f>
                <c:numCache>
                  <c:formatCode>General</c:formatCode>
                  <c:ptCount val="1"/>
                  <c:pt idx="0">
                    <c:v>6.6333333333333337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Initial!$H$5</c:f>
              <c:numCache>
                <c:formatCode>0.00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44B-4161-B2C2-DC40E9F8E0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431574056"/>
        <c:axId val="431570776"/>
      </c:barChart>
      <c:catAx>
        <c:axId val="431574056"/>
        <c:scaling>
          <c:orientation val="minMax"/>
        </c:scaling>
        <c:delete val="1"/>
        <c:axPos val="l"/>
        <c:majorTickMark val="none"/>
        <c:minorTickMark val="none"/>
        <c:tickLblPos val="nextTo"/>
        <c:crossAx val="431570776"/>
        <c:crosses val="autoZero"/>
        <c:auto val="1"/>
        <c:lblAlgn val="ctr"/>
        <c:lblOffset val="100"/>
        <c:noMultiLvlLbl val="0"/>
      </c:catAx>
      <c:valAx>
        <c:axId val="431570776"/>
        <c:scaling>
          <c:orientation val="minMax"/>
          <c:max val="24"/>
          <c:min val="0"/>
        </c:scaling>
        <c:delete val="0"/>
        <c:axPos val="b"/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574056"/>
        <c:crosses val="autoZero"/>
        <c:crossBetween val="between"/>
        <c:majorUnit val="1"/>
        <c:minorUnit val="0.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Initial!$H$3</c:f>
          <c:strCache>
            <c:ptCount val="1"/>
            <c:pt idx="0">
              <c:v>fin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2"/>
          <c:order val="0"/>
          <c:tx>
            <c:strRef>
              <c:f>Initial!$F$7</c:f>
              <c:strCache>
                <c:ptCount val="1"/>
                <c:pt idx="0">
                  <c:v>Q3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Initial!$M$8</c:f>
                <c:numCache>
                  <c:formatCode>General</c:formatCode>
                  <c:ptCount val="1"/>
                  <c:pt idx="0">
                    <c:v>10.250000000000002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Initial!$I$7</c:f>
              <c:numCache>
                <c:formatCode>0.00</c:formatCode>
                <c:ptCount val="1"/>
                <c:pt idx="0">
                  <c:v>13.249999999999998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E4-4A51-90CA-46A470659960}"/>
            </c:ext>
          </c:extLst>
        </c:ser>
        <c:ser>
          <c:idx val="1"/>
          <c:order val="1"/>
          <c:tx>
            <c:strRef>
              <c:f>Initial!$F$6</c:f>
              <c:strCache>
                <c:ptCount val="1"/>
                <c:pt idx="0">
                  <c:v>médiane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Initial!$I$6</c:f>
              <c:numCache>
                <c:formatCode>0.00</c:formatCode>
                <c:ptCount val="1"/>
                <c:pt idx="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1E4-4A51-90CA-46A470659960}"/>
            </c:ext>
          </c:extLst>
        </c:ser>
        <c:ser>
          <c:idx val="0"/>
          <c:order val="2"/>
          <c:tx>
            <c:strRef>
              <c:f>Initial!$F$5</c:f>
              <c:strCache>
                <c:ptCount val="1"/>
                <c:pt idx="0">
                  <c:v>Q1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/>
          </c:spPr>
          <c:invertIfNegative val="0"/>
          <c:errBars>
            <c:errBarType val="min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Initial!$M$4</c:f>
                <c:numCache>
                  <c:formatCode>General</c:formatCode>
                  <c:ptCount val="1"/>
                  <c:pt idx="0">
                    <c:v>2.1958333333333333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Initial!$I$5</c:f>
              <c:numCache>
                <c:formatCode>0.00</c:formatCode>
                <c:ptCount val="1"/>
                <c:pt idx="0">
                  <c:v>2.2791666666666668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1E4-4A51-90CA-46A4706599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431574056"/>
        <c:axId val="431570776"/>
      </c:barChart>
      <c:catAx>
        <c:axId val="431574056"/>
        <c:scaling>
          <c:orientation val="minMax"/>
        </c:scaling>
        <c:delete val="1"/>
        <c:axPos val="l"/>
        <c:majorTickMark val="none"/>
        <c:minorTickMark val="none"/>
        <c:tickLblPos val="nextTo"/>
        <c:crossAx val="431570776"/>
        <c:crosses val="autoZero"/>
        <c:auto val="1"/>
        <c:lblAlgn val="ctr"/>
        <c:lblOffset val="100"/>
        <c:noMultiLvlLbl val="0"/>
      </c:catAx>
      <c:valAx>
        <c:axId val="431570776"/>
        <c:scaling>
          <c:orientation val="minMax"/>
          <c:max val="24"/>
          <c:min val="0"/>
        </c:scaling>
        <c:delete val="0"/>
        <c:axPos val="b"/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574056"/>
        <c:crosses val="autoZero"/>
        <c:crossBetween val="between"/>
        <c:majorUnit val="1"/>
        <c:minorUnit val="0.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Initial!$G$3</c:f>
          <c:strCache>
            <c:ptCount val="1"/>
            <c:pt idx="0">
              <c:v>début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Initial!$F$7</c:f>
              <c:strCache>
                <c:ptCount val="1"/>
                <c:pt idx="0">
                  <c:v>Q3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Initial!$K$8</c:f>
                <c:numCache>
                  <c:formatCode>General</c:formatCode>
                  <c:ptCount val="1"/>
                  <c:pt idx="0">
                    <c:v>2.375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Initial!$G$7</c:f>
              <c:numCache>
                <c:formatCode>0.00</c:formatCode>
                <c:ptCount val="1"/>
                <c:pt idx="0">
                  <c:v>20.875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76C-4446-82EA-E7D91DA222C4}"/>
            </c:ext>
          </c:extLst>
        </c:ser>
        <c:ser>
          <c:idx val="1"/>
          <c:order val="1"/>
          <c:tx>
            <c:strRef>
              <c:f>Initial!$F$6</c:f>
              <c:strCache>
                <c:ptCount val="1"/>
                <c:pt idx="0">
                  <c:v>médiane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Initial!$G$6</c:f>
              <c:numCache>
                <c:formatCode>0.00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76C-4446-82EA-E7D91DA222C4}"/>
            </c:ext>
          </c:extLst>
        </c:ser>
        <c:ser>
          <c:idx val="0"/>
          <c:order val="2"/>
          <c:tx>
            <c:strRef>
              <c:f>Initial!$F$5</c:f>
              <c:strCache>
                <c:ptCount val="1"/>
                <c:pt idx="0">
                  <c:v>Q1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/>
          </c:spPr>
          <c:invertIfNegative val="0"/>
          <c:errBars>
            <c:errBarType val="min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Initial!$K$4</c:f>
                <c:numCache>
                  <c:formatCode>General</c:formatCode>
                  <c:ptCount val="1"/>
                  <c:pt idx="0">
                    <c:v>16.125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Initial!$G$5</c:f>
              <c:numCache>
                <c:formatCode>0.00</c:formatCode>
                <c:ptCount val="1"/>
                <c:pt idx="0">
                  <c:v>17.125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6C-4446-82EA-E7D91DA22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366039912"/>
        <c:axId val="366046144"/>
      </c:barChart>
      <c:catAx>
        <c:axId val="36603991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366046144"/>
        <c:crosses val="autoZero"/>
        <c:auto val="1"/>
        <c:lblAlgn val="ctr"/>
        <c:lblOffset val="100"/>
        <c:noMultiLvlLbl val="0"/>
      </c:catAx>
      <c:valAx>
        <c:axId val="366046144"/>
        <c:scaling>
          <c:orientation val="minMax"/>
          <c:max val="24"/>
        </c:scaling>
        <c:delete val="0"/>
        <c:axPos val="l"/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6039912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Initial!$H$3</c:f>
          <c:strCache>
            <c:ptCount val="1"/>
            <c:pt idx="0">
              <c:v>fin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Initial!$F$7</c:f>
              <c:strCache>
                <c:ptCount val="1"/>
                <c:pt idx="0">
                  <c:v>Q3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Initial!$K$8</c:f>
                <c:numCache>
                  <c:formatCode>General</c:formatCode>
                  <c:ptCount val="1"/>
                  <c:pt idx="0">
                    <c:v>2.375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Initial!$H$7</c:f>
              <c:numCache>
                <c:formatCode>0.00</c:formatCode>
                <c:ptCount val="1"/>
                <c:pt idx="0">
                  <c:v>9.9375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04-4464-BDFD-29E37FBDEEE1}"/>
            </c:ext>
          </c:extLst>
        </c:ser>
        <c:ser>
          <c:idx val="1"/>
          <c:order val="1"/>
          <c:tx>
            <c:strRef>
              <c:f>Initial!$F$6</c:f>
              <c:strCache>
                <c:ptCount val="1"/>
                <c:pt idx="0">
                  <c:v>médiane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Initial!$H$6</c:f>
              <c:numCache>
                <c:formatCode>0.00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704-4464-BDFD-29E37FBDEEE1}"/>
            </c:ext>
          </c:extLst>
        </c:ser>
        <c:ser>
          <c:idx val="0"/>
          <c:order val="2"/>
          <c:tx>
            <c:strRef>
              <c:f>Initial!$F$5</c:f>
              <c:strCache>
                <c:ptCount val="1"/>
                <c:pt idx="0">
                  <c:v>Q1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/>
          </c:spPr>
          <c:invertIfNegative val="0"/>
          <c:errBars>
            <c:errBarType val="min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Initial!$L$4</c:f>
                <c:numCache>
                  <c:formatCode>General</c:formatCode>
                  <c:ptCount val="1"/>
                  <c:pt idx="0">
                    <c:v>6.6333333333333337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Initial!$H$5</c:f>
              <c:numCache>
                <c:formatCode>0.00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704-4464-BDFD-29E37FBDEE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366039912"/>
        <c:axId val="366046144"/>
      </c:barChart>
      <c:catAx>
        <c:axId val="36603991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366046144"/>
        <c:crosses val="autoZero"/>
        <c:auto val="1"/>
        <c:lblAlgn val="ctr"/>
        <c:lblOffset val="100"/>
        <c:noMultiLvlLbl val="0"/>
      </c:catAx>
      <c:valAx>
        <c:axId val="366046144"/>
        <c:scaling>
          <c:orientation val="minMax"/>
          <c:max val="24"/>
        </c:scaling>
        <c:delete val="0"/>
        <c:axPos val="l"/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6039912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Initial!$I$3</c:f>
          <c:strCache>
            <c:ptCount val="1"/>
            <c:pt idx="0">
              <c:v>durée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Initial!$F$7</c:f>
              <c:strCache>
                <c:ptCount val="1"/>
                <c:pt idx="0">
                  <c:v>Q3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Initial!$K$8</c:f>
                <c:numCache>
                  <c:formatCode>General</c:formatCode>
                  <c:ptCount val="1"/>
                  <c:pt idx="0">
                    <c:v>2.375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Initial!$I$7</c:f>
              <c:numCache>
                <c:formatCode>0.00</c:formatCode>
                <c:ptCount val="1"/>
                <c:pt idx="0">
                  <c:v>13.249999999999998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F3-4A44-8CBD-0CA23092D3F9}"/>
            </c:ext>
          </c:extLst>
        </c:ser>
        <c:ser>
          <c:idx val="1"/>
          <c:order val="1"/>
          <c:tx>
            <c:strRef>
              <c:f>Initial!$F$6</c:f>
              <c:strCache>
                <c:ptCount val="1"/>
                <c:pt idx="0">
                  <c:v>médiane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Initial!$I$6</c:f>
              <c:numCache>
                <c:formatCode>0.00</c:formatCode>
                <c:ptCount val="1"/>
                <c:pt idx="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7F3-4A44-8CBD-0CA23092D3F9}"/>
            </c:ext>
          </c:extLst>
        </c:ser>
        <c:ser>
          <c:idx val="0"/>
          <c:order val="2"/>
          <c:tx>
            <c:strRef>
              <c:f>Initial!$F$5</c:f>
              <c:strCache>
                <c:ptCount val="1"/>
                <c:pt idx="0">
                  <c:v>Q1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/>
          </c:spPr>
          <c:invertIfNegative val="0"/>
          <c:errBars>
            <c:errBarType val="min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Initial!$M$4</c:f>
                <c:numCache>
                  <c:formatCode>General</c:formatCode>
                  <c:ptCount val="1"/>
                  <c:pt idx="0">
                    <c:v>2.1958333333333333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Initial!$I$5</c:f>
              <c:numCache>
                <c:formatCode>0.00</c:formatCode>
                <c:ptCount val="1"/>
                <c:pt idx="0">
                  <c:v>2.2791666666666668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7F3-4A44-8CBD-0CA23092D3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366039912"/>
        <c:axId val="366046144"/>
      </c:barChart>
      <c:catAx>
        <c:axId val="36603991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366046144"/>
        <c:crosses val="autoZero"/>
        <c:auto val="1"/>
        <c:lblAlgn val="ctr"/>
        <c:lblOffset val="100"/>
        <c:noMultiLvlLbl val="0"/>
      </c:catAx>
      <c:valAx>
        <c:axId val="366046144"/>
        <c:scaling>
          <c:orientation val="minMax"/>
          <c:max val="24"/>
        </c:scaling>
        <c:delete val="0"/>
        <c:axPos val="l"/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6039912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11</xdr:row>
      <xdr:rowOff>9525</xdr:rowOff>
    </xdr:from>
    <xdr:to>
      <xdr:col>11</xdr:col>
      <xdr:colOff>571500</xdr:colOff>
      <xdr:row>18</xdr:row>
      <xdr:rowOff>123825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20</xdr:row>
      <xdr:rowOff>0</xdr:rowOff>
    </xdr:from>
    <xdr:to>
      <xdr:col>11</xdr:col>
      <xdr:colOff>571499</xdr:colOff>
      <xdr:row>27</xdr:row>
      <xdr:rowOff>114300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0</xdr:colOff>
      <xdr:row>29</xdr:row>
      <xdr:rowOff>0</xdr:rowOff>
    </xdr:from>
    <xdr:to>
      <xdr:col>11</xdr:col>
      <xdr:colOff>571499</xdr:colOff>
      <xdr:row>36</xdr:row>
      <xdr:rowOff>114300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833438</xdr:colOff>
      <xdr:row>11</xdr:row>
      <xdr:rowOff>9525</xdr:rowOff>
    </xdr:from>
    <xdr:to>
      <xdr:col>14</xdr:col>
      <xdr:colOff>771526</xdr:colOff>
      <xdr:row>25</xdr:row>
      <xdr:rowOff>9525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0</xdr:colOff>
      <xdr:row>11</xdr:row>
      <xdr:rowOff>0</xdr:rowOff>
    </xdr:from>
    <xdr:to>
      <xdr:col>16</xdr:col>
      <xdr:colOff>776288</xdr:colOff>
      <xdr:row>25</xdr:row>
      <xdr:rowOff>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0</xdr:colOff>
      <xdr:row>11</xdr:row>
      <xdr:rowOff>0</xdr:rowOff>
    </xdr:from>
    <xdr:to>
      <xdr:col>18</xdr:col>
      <xdr:colOff>776288</xdr:colOff>
      <xdr:row>25</xdr:row>
      <xdr:rowOff>0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0</xdr:rowOff>
        </xdr:from>
        <xdr:to>
          <xdr:col>10</xdr:col>
          <xdr:colOff>333375</xdr:colOff>
          <xdr:row>1</xdr:row>
          <xdr:rowOff>133350</xdr:rowOff>
        </xdr:to>
        <xdr:sp macro="" textlink="">
          <xdr:nvSpPr>
            <xdr:cNvPr id="2049" name="cmdG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70.469968634257" missingItemsLimit="0" createdVersion="6" refreshedVersion="6" minRefreshableVersion="3" recordCount="802">
  <cacheSource type="worksheet">
    <worksheetSource ref="F1:H803" sheet="Calcul"/>
  </cacheSource>
  <cacheFields count="3">
    <cacheField name="Libellé commune" numFmtId="0">
      <sharedItems/>
    </cacheField>
    <cacheField name="Heure départ" numFmtId="164">
      <sharedItems containsSemiMixedTypes="0" containsNonDate="0" containsDate="1" containsString="0" minDate="1899-12-30T01:00:00" maxDate="1899-12-30T23:15:00" count="36">
        <d v="1899-12-30T01:00:00"/>
        <d v="1899-12-30T01:30:00"/>
        <d v="1899-12-30T01:45:00"/>
        <d v="1899-12-30T01:50:00"/>
        <d v="1899-12-30T02:00:00"/>
        <d v="1899-12-30T02:15:00"/>
        <d v="1899-12-30T03:00:00"/>
        <d v="1899-12-30T03:15:00"/>
        <d v="1899-12-30T04:30:00"/>
        <d v="1899-12-30T08:00:00"/>
        <d v="1899-12-30T10:00:00"/>
        <d v="1899-12-30T11:00:00"/>
        <d v="1899-12-30T15:00:00"/>
        <d v="1899-12-30T16:00:00"/>
        <d v="1899-12-30T17:00:00"/>
        <d v="1899-12-30T17:30:00"/>
        <d v="1899-12-30T18:00:00"/>
        <d v="1899-12-30T18:15:00"/>
        <d v="1899-12-30T18:30:00"/>
        <d v="1899-12-30T18:45:00"/>
        <d v="1899-12-30T19:00:00"/>
        <d v="1899-12-30T19:15:00"/>
        <d v="1899-12-30T19:30:00"/>
        <d v="1899-12-30T20:00:00"/>
        <d v="1899-12-30T20:30:00"/>
        <d v="1899-12-30T21:00:00"/>
        <d v="1899-12-30T21:15:00"/>
        <d v="1899-12-30T21:30:00"/>
        <d v="1899-12-30T22:00:00"/>
        <d v="1899-12-30T22:15:00"/>
        <d v="1899-12-30T22:20:00"/>
        <d v="1899-12-30T22:40:00"/>
        <d v="1899-12-30T23:00:00"/>
        <d v="1899-12-30T23:03:00"/>
        <d v="1899-12-30T23:07:00"/>
        <d v="1899-12-30T23:15:00"/>
      </sharedItems>
      <fieldGroup base="1">
        <rangePr groupBy="hours" startDate="1899-12-30T01:00:00" endDate="1899-12-30T23:15:00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  <cacheField name="Heure fin" numFmtId="164">
      <sharedItems containsSemiMixedTypes="0" containsNonDate="0" containsDate="1" containsString="0" minDate="1899-12-30T02:00:00" maxDate="1900-01-01T00:00:00" count="105">
        <d v="1899-12-30T02:00:00"/>
        <d v="1899-12-30T03:00:00"/>
        <d v="1899-12-30T04:00:00"/>
        <d v="1899-12-30T05:00:00"/>
        <d v="1899-12-30T06:00:00"/>
        <d v="1899-12-30T07:00:00"/>
        <d v="1899-12-30T08:00:00"/>
        <d v="1899-12-30T09:00:00"/>
        <d v="1899-12-30T02:30:00"/>
        <d v="1899-12-30T03:30:00"/>
        <d v="1899-12-30T04:30:00"/>
        <d v="1899-12-30T05:30:00"/>
        <d v="1899-12-30T06:30:00"/>
        <d v="1899-12-30T07:30:00"/>
        <d v="1899-12-30T08:30:00"/>
        <d v="1899-12-30T02:45:00"/>
        <d v="1899-12-30T02:50:00"/>
        <d v="1899-12-30T03:50:00"/>
        <d v="1899-12-30T04:50:00"/>
        <d v="1899-12-30T05:50:00"/>
        <d v="1899-12-30T06:50:00"/>
        <d v="1899-12-30T07:50:00"/>
        <d v="1899-12-30T08:50:00"/>
        <d v="1899-12-30T09:50:00"/>
        <d v="1899-12-30T10:50:00"/>
        <d v="1899-12-30T03:15:00"/>
        <d v="1899-12-30T04:15:00"/>
        <d v="1899-12-30T10:00:00"/>
        <d v="1899-12-30T11:00:00"/>
        <d v="1899-12-30T12:00:00"/>
        <d v="1899-12-30T13:00:00"/>
        <d v="1899-12-30T14:00:00"/>
        <d v="1899-12-30T15:00:00"/>
        <d v="1899-12-30T16:00:00"/>
        <d v="1899-12-30T17:00:00"/>
        <d v="1899-12-30T18:00:00"/>
        <d v="1899-12-30T19:00:00"/>
        <d v="1899-12-30T20:00:00"/>
        <d v="1899-12-30T21:00:00"/>
        <d v="1899-12-30T22:00:00"/>
        <d v="1899-12-30T23:00:00"/>
        <d v="1899-12-31T00:00:00"/>
        <d v="1899-12-31T01:00:00"/>
        <d v="1899-12-31T02:00:00"/>
        <d v="1899-12-31T03:00:00"/>
        <d v="1899-12-31T04:00:00"/>
        <d v="1899-12-31T05:00:00"/>
        <d v="1899-12-31T06:00:00"/>
        <d v="1899-12-31T07:00:00"/>
        <d v="1899-12-31T08:00:00"/>
        <d v="1899-12-31T09:00:00"/>
        <d v="1899-12-31T10:00:00"/>
        <d v="1899-12-31T11:00:00"/>
        <d v="1899-12-30T18:30:00"/>
        <d v="1899-12-30T19:30:00"/>
        <d v="1899-12-30T20:30:00"/>
        <d v="1899-12-30T21:30:00"/>
        <d v="1899-12-30T22:30:00"/>
        <d v="1899-12-30T23:30:00"/>
        <d v="1899-12-31T00:30:00"/>
        <d v="1899-12-31T01:30:00"/>
        <d v="1899-12-31T02:30:00"/>
        <d v="1899-12-31T03:30:00"/>
        <d v="1899-12-31T04:30:00"/>
        <d v="1899-12-31T05:30:00"/>
        <d v="1899-12-31T06:30:00"/>
        <d v="1899-12-31T07:30:00"/>
        <d v="1899-12-31T08:30:00"/>
        <d v="1899-12-31T09:30:00"/>
        <d v="1899-12-31T10:30:00"/>
        <d v="1899-12-31T12:00:00"/>
        <d v="1899-12-31T13:00:00"/>
        <d v="1899-12-30T19:15:00"/>
        <d v="1899-12-30T20:15:00"/>
        <d v="1899-12-30T21:15:00"/>
        <d v="1899-12-30T22:15:00"/>
        <d v="1899-12-30T23:15:00"/>
        <d v="1899-12-31T00:15:00"/>
        <d v="1899-12-31T01:15:00"/>
        <d v="1899-12-31T11:30:00"/>
        <d v="1899-12-30T19:45:00"/>
        <d v="1899-12-30T20:45:00"/>
        <d v="1899-12-30T21:45:00"/>
        <d v="1899-12-30T22:45:00"/>
        <d v="1899-12-30T23:45:00"/>
        <d v="1899-12-31T00:45:00"/>
        <d v="1899-12-31T01:45:00"/>
        <d v="1899-12-31T02:45:00"/>
        <d v="1899-12-31T03:45:00"/>
        <d v="1899-12-31T04:45:00"/>
        <d v="1899-12-31T05:45:00"/>
        <d v="1899-12-31T06:45:00"/>
        <d v="1899-12-31T07:45:00"/>
        <d v="1899-12-31T08:45:00"/>
        <d v="1899-12-31T02:15:00"/>
        <d v="1899-12-31T03:15:00"/>
        <d v="1899-12-31T04:15:00"/>
        <d v="1899-12-31T05:15:00"/>
        <d v="1899-12-31T06:15:00"/>
        <d v="1899-12-31T07:15:00"/>
        <d v="1899-12-31T08:15:00"/>
        <d v="1899-12-30T23:20:00"/>
        <d v="1899-12-30T23:40:00"/>
        <d v="1899-12-31T00:03:00"/>
        <d v="1899-12-31T00:07:00"/>
      </sharedItems>
      <fieldGroup base="2">
        <rangePr groupBy="hours" startDate="1899-12-30T02:00:00" endDate="1900-01-01T00:00:00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2/01/19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02">
  <r>
    <s v="ville9"/>
    <x v="0"/>
    <x v="0"/>
  </r>
  <r>
    <s v="ville9"/>
    <x v="0"/>
    <x v="1"/>
  </r>
  <r>
    <s v="ville9"/>
    <x v="0"/>
    <x v="2"/>
  </r>
  <r>
    <s v="ville9"/>
    <x v="0"/>
    <x v="3"/>
  </r>
  <r>
    <s v="ville9"/>
    <x v="0"/>
    <x v="4"/>
  </r>
  <r>
    <s v="ville9"/>
    <x v="0"/>
    <x v="5"/>
  </r>
  <r>
    <s v="ville9"/>
    <x v="0"/>
    <x v="6"/>
  </r>
  <r>
    <s v="ville9"/>
    <x v="0"/>
    <x v="7"/>
  </r>
  <r>
    <s v="ville6"/>
    <x v="1"/>
    <x v="8"/>
  </r>
  <r>
    <s v="ville6"/>
    <x v="1"/>
    <x v="9"/>
  </r>
  <r>
    <s v="ville6"/>
    <x v="1"/>
    <x v="10"/>
  </r>
  <r>
    <s v="ville6"/>
    <x v="1"/>
    <x v="11"/>
  </r>
  <r>
    <s v="ville6"/>
    <x v="1"/>
    <x v="12"/>
  </r>
  <r>
    <s v="ville6"/>
    <x v="1"/>
    <x v="13"/>
  </r>
  <r>
    <s v="ville6"/>
    <x v="1"/>
    <x v="14"/>
  </r>
  <r>
    <s v="ville21"/>
    <x v="2"/>
    <x v="15"/>
  </r>
  <r>
    <s v="ville1"/>
    <x v="3"/>
    <x v="16"/>
  </r>
  <r>
    <s v="ville1"/>
    <x v="3"/>
    <x v="17"/>
  </r>
  <r>
    <s v="ville1"/>
    <x v="3"/>
    <x v="18"/>
  </r>
  <r>
    <s v="ville1"/>
    <x v="3"/>
    <x v="19"/>
  </r>
  <r>
    <s v="ville1"/>
    <x v="3"/>
    <x v="20"/>
  </r>
  <r>
    <s v="ville1"/>
    <x v="3"/>
    <x v="21"/>
  </r>
  <r>
    <s v="ville1"/>
    <x v="3"/>
    <x v="22"/>
  </r>
  <r>
    <s v="ville1"/>
    <x v="3"/>
    <x v="23"/>
  </r>
  <r>
    <s v="ville1"/>
    <x v="3"/>
    <x v="24"/>
  </r>
  <r>
    <s v="ville6"/>
    <x v="4"/>
    <x v="1"/>
  </r>
  <r>
    <s v="ville6"/>
    <x v="4"/>
    <x v="2"/>
  </r>
  <r>
    <s v="ville7"/>
    <x v="4"/>
    <x v="1"/>
  </r>
  <r>
    <s v="ville7"/>
    <x v="4"/>
    <x v="2"/>
  </r>
  <r>
    <s v="ville13"/>
    <x v="5"/>
    <x v="25"/>
  </r>
  <r>
    <s v="ville18"/>
    <x v="6"/>
    <x v="2"/>
  </r>
  <r>
    <s v="ville20"/>
    <x v="6"/>
    <x v="2"/>
  </r>
  <r>
    <s v="ville24"/>
    <x v="7"/>
    <x v="26"/>
  </r>
  <r>
    <s v="ville14"/>
    <x v="8"/>
    <x v="11"/>
  </r>
  <r>
    <s v="ville14"/>
    <x v="8"/>
    <x v="11"/>
  </r>
  <r>
    <s v="ville15"/>
    <x v="8"/>
    <x v="11"/>
  </r>
  <r>
    <s v="ville9"/>
    <x v="9"/>
    <x v="7"/>
  </r>
  <r>
    <s v="ville9"/>
    <x v="9"/>
    <x v="27"/>
  </r>
  <r>
    <s v="ville9"/>
    <x v="9"/>
    <x v="28"/>
  </r>
  <r>
    <s v="ville9"/>
    <x v="9"/>
    <x v="29"/>
  </r>
  <r>
    <s v="ville16"/>
    <x v="9"/>
    <x v="7"/>
  </r>
  <r>
    <s v="ville16"/>
    <x v="9"/>
    <x v="27"/>
  </r>
  <r>
    <s v="ville16"/>
    <x v="9"/>
    <x v="28"/>
  </r>
  <r>
    <s v="ville16"/>
    <x v="9"/>
    <x v="29"/>
  </r>
  <r>
    <s v="ville16"/>
    <x v="9"/>
    <x v="30"/>
  </r>
  <r>
    <s v="ville16"/>
    <x v="9"/>
    <x v="31"/>
  </r>
  <r>
    <s v="ville16"/>
    <x v="9"/>
    <x v="32"/>
  </r>
  <r>
    <s v="ville16"/>
    <x v="9"/>
    <x v="33"/>
  </r>
  <r>
    <s v="ville16"/>
    <x v="9"/>
    <x v="34"/>
  </r>
  <r>
    <s v="ville16"/>
    <x v="9"/>
    <x v="35"/>
  </r>
  <r>
    <s v="ville16"/>
    <x v="9"/>
    <x v="36"/>
  </r>
  <r>
    <s v="ville16"/>
    <x v="9"/>
    <x v="37"/>
  </r>
  <r>
    <s v="ville16"/>
    <x v="9"/>
    <x v="38"/>
  </r>
  <r>
    <s v="ville16"/>
    <x v="9"/>
    <x v="39"/>
  </r>
  <r>
    <s v="ville16"/>
    <x v="9"/>
    <x v="40"/>
  </r>
  <r>
    <s v="ville16"/>
    <x v="9"/>
    <x v="41"/>
  </r>
  <r>
    <s v="ville16"/>
    <x v="9"/>
    <x v="42"/>
  </r>
  <r>
    <s v="ville16"/>
    <x v="9"/>
    <x v="43"/>
  </r>
  <r>
    <s v="ville16"/>
    <x v="9"/>
    <x v="44"/>
  </r>
  <r>
    <s v="ville16"/>
    <x v="9"/>
    <x v="45"/>
  </r>
  <r>
    <s v="ville16"/>
    <x v="9"/>
    <x v="46"/>
  </r>
  <r>
    <s v="ville16"/>
    <x v="9"/>
    <x v="47"/>
  </r>
  <r>
    <s v="ville16"/>
    <x v="9"/>
    <x v="48"/>
  </r>
  <r>
    <s v="ville14"/>
    <x v="10"/>
    <x v="28"/>
  </r>
  <r>
    <s v="ville14"/>
    <x v="10"/>
    <x v="29"/>
  </r>
  <r>
    <s v="ville14"/>
    <x v="10"/>
    <x v="30"/>
  </r>
  <r>
    <s v="ville14"/>
    <x v="10"/>
    <x v="31"/>
  </r>
  <r>
    <s v="ville14"/>
    <x v="10"/>
    <x v="32"/>
  </r>
  <r>
    <s v="ville14"/>
    <x v="10"/>
    <x v="33"/>
  </r>
  <r>
    <s v="ville14"/>
    <x v="10"/>
    <x v="34"/>
  </r>
  <r>
    <s v="ville14"/>
    <x v="10"/>
    <x v="35"/>
  </r>
  <r>
    <s v="ville14"/>
    <x v="10"/>
    <x v="36"/>
  </r>
  <r>
    <s v="ville14"/>
    <x v="10"/>
    <x v="37"/>
  </r>
  <r>
    <s v="ville14"/>
    <x v="10"/>
    <x v="38"/>
  </r>
  <r>
    <s v="ville14"/>
    <x v="10"/>
    <x v="39"/>
  </r>
  <r>
    <s v="ville17"/>
    <x v="11"/>
    <x v="29"/>
  </r>
  <r>
    <s v="ville17"/>
    <x v="11"/>
    <x v="30"/>
  </r>
  <r>
    <s v="ville17"/>
    <x v="11"/>
    <x v="31"/>
  </r>
  <r>
    <s v="ville17"/>
    <x v="11"/>
    <x v="32"/>
  </r>
  <r>
    <s v="ville17"/>
    <x v="11"/>
    <x v="33"/>
  </r>
  <r>
    <s v="ville17"/>
    <x v="11"/>
    <x v="34"/>
  </r>
  <r>
    <s v="ville17"/>
    <x v="11"/>
    <x v="35"/>
  </r>
  <r>
    <s v="ville17"/>
    <x v="11"/>
    <x v="36"/>
  </r>
  <r>
    <s v="ville17"/>
    <x v="11"/>
    <x v="37"/>
  </r>
  <r>
    <s v="ville17"/>
    <x v="11"/>
    <x v="38"/>
  </r>
  <r>
    <s v="ville17"/>
    <x v="11"/>
    <x v="39"/>
  </r>
  <r>
    <s v="ville17"/>
    <x v="11"/>
    <x v="40"/>
  </r>
  <r>
    <s v="ville17"/>
    <x v="11"/>
    <x v="41"/>
  </r>
  <r>
    <s v="ville17"/>
    <x v="11"/>
    <x v="42"/>
  </r>
  <r>
    <s v="ville17"/>
    <x v="11"/>
    <x v="43"/>
  </r>
  <r>
    <s v="ville17"/>
    <x v="11"/>
    <x v="44"/>
  </r>
  <r>
    <s v="ville17"/>
    <x v="11"/>
    <x v="45"/>
  </r>
  <r>
    <s v="ville17"/>
    <x v="11"/>
    <x v="46"/>
  </r>
  <r>
    <s v="ville17"/>
    <x v="11"/>
    <x v="47"/>
  </r>
  <r>
    <s v="ville17"/>
    <x v="11"/>
    <x v="48"/>
  </r>
  <r>
    <s v="ville17"/>
    <x v="11"/>
    <x v="49"/>
  </r>
  <r>
    <s v="ville17"/>
    <x v="11"/>
    <x v="50"/>
  </r>
  <r>
    <s v="ville17"/>
    <x v="11"/>
    <x v="51"/>
  </r>
  <r>
    <s v="ville17"/>
    <x v="11"/>
    <x v="52"/>
  </r>
  <r>
    <s v="ville24"/>
    <x v="12"/>
    <x v="33"/>
  </r>
  <r>
    <s v="ville24"/>
    <x v="12"/>
    <x v="34"/>
  </r>
  <r>
    <s v="ville24"/>
    <x v="12"/>
    <x v="35"/>
  </r>
  <r>
    <s v="ville24"/>
    <x v="12"/>
    <x v="36"/>
  </r>
  <r>
    <s v="ville24"/>
    <x v="12"/>
    <x v="37"/>
  </r>
  <r>
    <s v="ville24"/>
    <x v="12"/>
    <x v="38"/>
  </r>
  <r>
    <s v="ville24"/>
    <x v="12"/>
    <x v="39"/>
  </r>
  <r>
    <s v="ville24"/>
    <x v="12"/>
    <x v="40"/>
  </r>
  <r>
    <s v="ville24"/>
    <x v="12"/>
    <x v="41"/>
  </r>
  <r>
    <s v="ville24"/>
    <x v="12"/>
    <x v="42"/>
  </r>
  <r>
    <s v="ville24"/>
    <x v="12"/>
    <x v="43"/>
  </r>
  <r>
    <s v="ville24"/>
    <x v="12"/>
    <x v="44"/>
  </r>
  <r>
    <s v="ville24"/>
    <x v="12"/>
    <x v="45"/>
  </r>
  <r>
    <s v="ville24"/>
    <x v="12"/>
    <x v="46"/>
  </r>
  <r>
    <s v="ville24"/>
    <x v="12"/>
    <x v="47"/>
  </r>
  <r>
    <s v="ville24"/>
    <x v="12"/>
    <x v="48"/>
  </r>
  <r>
    <s v="ville24"/>
    <x v="12"/>
    <x v="49"/>
  </r>
  <r>
    <s v="ville24"/>
    <x v="12"/>
    <x v="50"/>
  </r>
  <r>
    <s v="ville24"/>
    <x v="12"/>
    <x v="51"/>
  </r>
  <r>
    <s v="ville16"/>
    <x v="13"/>
    <x v="34"/>
  </r>
  <r>
    <s v="ville16"/>
    <x v="13"/>
    <x v="35"/>
  </r>
  <r>
    <s v="ville16"/>
    <x v="13"/>
    <x v="36"/>
  </r>
  <r>
    <s v="ville16"/>
    <x v="13"/>
    <x v="37"/>
  </r>
  <r>
    <s v="ville16"/>
    <x v="13"/>
    <x v="38"/>
  </r>
  <r>
    <s v="ville16"/>
    <x v="13"/>
    <x v="39"/>
  </r>
  <r>
    <s v="ville16"/>
    <x v="13"/>
    <x v="40"/>
  </r>
  <r>
    <s v="ville16"/>
    <x v="13"/>
    <x v="41"/>
  </r>
  <r>
    <s v="ville16"/>
    <x v="13"/>
    <x v="42"/>
  </r>
  <r>
    <s v="ville16"/>
    <x v="13"/>
    <x v="43"/>
  </r>
  <r>
    <s v="ville16"/>
    <x v="13"/>
    <x v="44"/>
  </r>
  <r>
    <s v="ville16"/>
    <x v="13"/>
    <x v="45"/>
  </r>
  <r>
    <s v="ville16"/>
    <x v="13"/>
    <x v="46"/>
  </r>
  <r>
    <s v="ville16"/>
    <x v="13"/>
    <x v="47"/>
  </r>
  <r>
    <s v="ville16"/>
    <x v="13"/>
    <x v="48"/>
  </r>
  <r>
    <s v="ville9"/>
    <x v="14"/>
    <x v="35"/>
  </r>
  <r>
    <s v="ville9"/>
    <x v="14"/>
    <x v="36"/>
  </r>
  <r>
    <s v="ville9"/>
    <x v="14"/>
    <x v="37"/>
  </r>
  <r>
    <s v="ville9"/>
    <x v="14"/>
    <x v="38"/>
  </r>
  <r>
    <s v="ville9"/>
    <x v="14"/>
    <x v="39"/>
  </r>
  <r>
    <s v="ville9"/>
    <x v="14"/>
    <x v="40"/>
  </r>
  <r>
    <s v="ville9"/>
    <x v="14"/>
    <x v="41"/>
  </r>
  <r>
    <s v="ville9"/>
    <x v="14"/>
    <x v="42"/>
  </r>
  <r>
    <s v="ville9"/>
    <x v="14"/>
    <x v="43"/>
  </r>
  <r>
    <s v="ville9"/>
    <x v="14"/>
    <x v="44"/>
  </r>
  <r>
    <s v="ville9"/>
    <x v="14"/>
    <x v="45"/>
  </r>
  <r>
    <s v="ville9"/>
    <x v="14"/>
    <x v="46"/>
  </r>
  <r>
    <s v="ville9"/>
    <x v="14"/>
    <x v="47"/>
  </r>
  <r>
    <s v="ville9"/>
    <x v="14"/>
    <x v="48"/>
  </r>
  <r>
    <s v="ville9"/>
    <x v="14"/>
    <x v="49"/>
  </r>
  <r>
    <s v="ville24"/>
    <x v="14"/>
    <x v="35"/>
  </r>
  <r>
    <s v="ville24"/>
    <x v="14"/>
    <x v="36"/>
  </r>
  <r>
    <s v="ville24"/>
    <x v="14"/>
    <x v="37"/>
  </r>
  <r>
    <s v="ville24"/>
    <x v="14"/>
    <x v="38"/>
  </r>
  <r>
    <s v="ville24"/>
    <x v="14"/>
    <x v="39"/>
  </r>
  <r>
    <s v="ville24"/>
    <x v="14"/>
    <x v="40"/>
  </r>
  <r>
    <s v="ville24"/>
    <x v="14"/>
    <x v="41"/>
  </r>
  <r>
    <s v="ville24"/>
    <x v="14"/>
    <x v="42"/>
  </r>
  <r>
    <s v="ville24"/>
    <x v="14"/>
    <x v="43"/>
  </r>
  <r>
    <s v="ville24"/>
    <x v="14"/>
    <x v="44"/>
  </r>
  <r>
    <s v="ville24"/>
    <x v="14"/>
    <x v="45"/>
  </r>
  <r>
    <s v="ville24"/>
    <x v="14"/>
    <x v="46"/>
  </r>
  <r>
    <s v="ville24"/>
    <x v="14"/>
    <x v="47"/>
  </r>
  <r>
    <s v="ville24"/>
    <x v="14"/>
    <x v="48"/>
  </r>
  <r>
    <s v="ville24"/>
    <x v="14"/>
    <x v="49"/>
  </r>
  <r>
    <s v="ville3"/>
    <x v="15"/>
    <x v="53"/>
  </r>
  <r>
    <s v="ville3"/>
    <x v="15"/>
    <x v="54"/>
  </r>
  <r>
    <s v="ville3"/>
    <x v="15"/>
    <x v="55"/>
  </r>
  <r>
    <s v="ville3"/>
    <x v="15"/>
    <x v="56"/>
  </r>
  <r>
    <s v="ville3"/>
    <x v="15"/>
    <x v="57"/>
  </r>
  <r>
    <s v="ville3"/>
    <x v="15"/>
    <x v="58"/>
  </r>
  <r>
    <s v="ville3"/>
    <x v="15"/>
    <x v="59"/>
  </r>
  <r>
    <s v="ville3"/>
    <x v="15"/>
    <x v="60"/>
  </r>
  <r>
    <s v="ville3"/>
    <x v="15"/>
    <x v="61"/>
  </r>
  <r>
    <s v="ville3"/>
    <x v="15"/>
    <x v="62"/>
  </r>
  <r>
    <s v="ville3"/>
    <x v="15"/>
    <x v="63"/>
  </r>
  <r>
    <s v="ville3"/>
    <x v="15"/>
    <x v="64"/>
  </r>
  <r>
    <s v="ville3"/>
    <x v="15"/>
    <x v="65"/>
  </r>
  <r>
    <s v="ville3"/>
    <x v="15"/>
    <x v="66"/>
  </r>
  <r>
    <s v="ville3"/>
    <x v="15"/>
    <x v="67"/>
  </r>
  <r>
    <s v="ville23"/>
    <x v="15"/>
    <x v="53"/>
  </r>
  <r>
    <s v="ville23"/>
    <x v="15"/>
    <x v="54"/>
  </r>
  <r>
    <s v="ville23"/>
    <x v="15"/>
    <x v="55"/>
  </r>
  <r>
    <s v="ville23"/>
    <x v="15"/>
    <x v="56"/>
  </r>
  <r>
    <s v="ville23"/>
    <x v="15"/>
    <x v="57"/>
  </r>
  <r>
    <s v="ville23"/>
    <x v="15"/>
    <x v="58"/>
  </r>
  <r>
    <s v="ville23"/>
    <x v="15"/>
    <x v="59"/>
  </r>
  <r>
    <s v="ville23"/>
    <x v="15"/>
    <x v="60"/>
  </r>
  <r>
    <s v="ville23"/>
    <x v="15"/>
    <x v="61"/>
  </r>
  <r>
    <s v="ville23"/>
    <x v="15"/>
    <x v="62"/>
  </r>
  <r>
    <s v="ville23"/>
    <x v="15"/>
    <x v="63"/>
  </r>
  <r>
    <s v="ville23"/>
    <x v="15"/>
    <x v="64"/>
  </r>
  <r>
    <s v="ville23"/>
    <x v="15"/>
    <x v="65"/>
  </r>
  <r>
    <s v="ville23"/>
    <x v="15"/>
    <x v="66"/>
  </r>
  <r>
    <s v="ville23"/>
    <x v="15"/>
    <x v="67"/>
  </r>
  <r>
    <s v="ville23"/>
    <x v="15"/>
    <x v="68"/>
  </r>
  <r>
    <s v="ville23"/>
    <x v="15"/>
    <x v="69"/>
  </r>
  <r>
    <s v="ville1"/>
    <x v="16"/>
    <x v="36"/>
  </r>
  <r>
    <s v="ville1"/>
    <x v="16"/>
    <x v="37"/>
  </r>
  <r>
    <s v="ville1"/>
    <x v="16"/>
    <x v="38"/>
  </r>
  <r>
    <s v="ville1"/>
    <x v="16"/>
    <x v="39"/>
  </r>
  <r>
    <s v="ville1"/>
    <x v="16"/>
    <x v="40"/>
  </r>
  <r>
    <s v="ville1"/>
    <x v="16"/>
    <x v="41"/>
  </r>
  <r>
    <s v="ville1"/>
    <x v="16"/>
    <x v="42"/>
  </r>
  <r>
    <s v="ville1"/>
    <x v="16"/>
    <x v="43"/>
  </r>
  <r>
    <s v="ville1"/>
    <x v="16"/>
    <x v="44"/>
  </r>
  <r>
    <s v="ville1"/>
    <x v="16"/>
    <x v="45"/>
  </r>
  <r>
    <s v="ville1"/>
    <x v="16"/>
    <x v="46"/>
  </r>
  <r>
    <s v="ville1"/>
    <x v="16"/>
    <x v="47"/>
  </r>
  <r>
    <s v="ville1"/>
    <x v="16"/>
    <x v="48"/>
  </r>
  <r>
    <s v="ville6"/>
    <x v="16"/>
    <x v="36"/>
  </r>
  <r>
    <s v="ville6"/>
    <x v="16"/>
    <x v="37"/>
  </r>
  <r>
    <s v="ville6"/>
    <x v="16"/>
    <x v="38"/>
  </r>
  <r>
    <s v="ville6"/>
    <x v="16"/>
    <x v="39"/>
  </r>
  <r>
    <s v="ville6"/>
    <x v="16"/>
    <x v="40"/>
  </r>
  <r>
    <s v="ville6"/>
    <x v="16"/>
    <x v="41"/>
  </r>
  <r>
    <s v="ville6"/>
    <x v="16"/>
    <x v="42"/>
  </r>
  <r>
    <s v="ville6"/>
    <x v="16"/>
    <x v="43"/>
  </r>
  <r>
    <s v="ville6"/>
    <x v="16"/>
    <x v="44"/>
  </r>
  <r>
    <s v="ville6"/>
    <x v="16"/>
    <x v="45"/>
  </r>
  <r>
    <s v="ville6"/>
    <x v="16"/>
    <x v="46"/>
  </r>
  <r>
    <s v="ville6"/>
    <x v="16"/>
    <x v="47"/>
  </r>
  <r>
    <s v="ville6"/>
    <x v="16"/>
    <x v="48"/>
  </r>
  <r>
    <s v="ville6"/>
    <x v="16"/>
    <x v="49"/>
  </r>
  <r>
    <s v="ville6"/>
    <x v="16"/>
    <x v="50"/>
  </r>
  <r>
    <s v="ville6"/>
    <x v="16"/>
    <x v="51"/>
  </r>
  <r>
    <s v="ville8"/>
    <x v="16"/>
    <x v="36"/>
  </r>
  <r>
    <s v="ville8"/>
    <x v="16"/>
    <x v="37"/>
  </r>
  <r>
    <s v="ville8"/>
    <x v="16"/>
    <x v="38"/>
  </r>
  <r>
    <s v="ville8"/>
    <x v="16"/>
    <x v="39"/>
  </r>
  <r>
    <s v="ville8"/>
    <x v="16"/>
    <x v="40"/>
  </r>
  <r>
    <s v="ville8"/>
    <x v="16"/>
    <x v="41"/>
  </r>
  <r>
    <s v="ville8"/>
    <x v="16"/>
    <x v="42"/>
  </r>
  <r>
    <s v="ville8"/>
    <x v="16"/>
    <x v="43"/>
  </r>
  <r>
    <s v="ville8"/>
    <x v="16"/>
    <x v="44"/>
  </r>
  <r>
    <s v="ville8"/>
    <x v="16"/>
    <x v="45"/>
  </r>
  <r>
    <s v="ville8"/>
    <x v="16"/>
    <x v="46"/>
  </r>
  <r>
    <s v="ville8"/>
    <x v="16"/>
    <x v="47"/>
  </r>
  <r>
    <s v="ville8"/>
    <x v="16"/>
    <x v="48"/>
  </r>
  <r>
    <s v="ville8"/>
    <x v="16"/>
    <x v="49"/>
  </r>
  <r>
    <s v="ville8"/>
    <x v="16"/>
    <x v="50"/>
  </r>
  <r>
    <s v="ville8"/>
    <x v="16"/>
    <x v="51"/>
  </r>
  <r>
    <s v="ville8"/>
    <x v="16"/>
    <x v="36"/>
  </r>
  <r>
    <s v="ville8"/>
    <x v="16"/>
    <x v="37"/>
  </r>
  <r>
    <s v="ville8"/>
    <x v="16"/>
    <x v="38"/>
  </r>
  <r>
    <s v="ville8"/>
    <x v="16"/>
    <x v="39"/>
  </r>
  <r>
    <s v="ville8"/>
    <x v="16"/>
    <x v="40"/>
  </r>
  <r>
    <s v="ville8"/>
    <x v="16"/>
    <x v="41"/>
  </r>
  <r>
    <s v="ville8"/>
    <x v="16"/>
    <x v="42"/>
  </r>
  <r>
    <s v="ville8"/>
    <x v="16"/>
    <x v="43"/>
  </r>
  <r>
    <s v="ville8"/>
    <x v="16"/>
    <x v="44"/>
  </r>
  <r>
    <s v="ville8"/>
    <x v="16"/>
    <x v="45"/>
  </r>
  <r>
    <s v="ville8"/>
    <x v="16"/>
    <x v="46"/>
  </r>
  <r>
    <s v="ville8"/>
    <x v="16"/>
    <x v="47"/>
  </r>
  <r>
    <s v="ville8"/>
    <x v="16"/>
    <x v="48"/>
  </r>
  <r>
    <s v="ville8"/>
    <x v="16"/>
    <x v="49"/>
  </r>
  <r>
    <s v="ville8"/>
    <x v="16"/>
    <x v="50"/>
  </r>
  <r>
    <s v="ville8"/>
    <x v="16"/>
    <x v="51"/>
  </r>
  <r>
    <s v="ville8"/>
    <x v="16"/>
    <x v="52"/>
  </r>
  <r>
    <s v="ville8"/>
    <x v="16"/>
    <x v="70"/>
  </r>
  <r>
    <s v="ville8"/>
    <x v="16"/>
    <x v="71"/>
  </r>
  <r>
    <s v="ville10"/>
    <x v="16"/>
    <x v="36"/>
  </r>
  <r>
    <s v="ville10"/>
    <x v="16"/>
    <x v="37"/>
  </r>
  <r>
    <s v="ville10"/>
    <x v="16"/>
    <x v="38"/>
  </r>
  <r>
    <s v="ville10"/>
    <x v="16"/>
    <x v="39"/>
  </r>
  <r>
    <s v="ville10"/>
    <x v="16"/>
    <x v="40"/>
  </r>
  <r>
    <s v="ville10"/>
    <x v="16"/>
    <x v="41"/>
  </r>
  <r>
    <s v="ville10"/>
    <x v="16"/>
    <x v="42"/>
  </r>
  <r>
    <s v="ville10"/>
    <x v="16"/>
    <x v="43"/>
  </r>
  <r>
    <s v="ville10"/>
    <x v="16"/>
    <x v="44"/>
  </r>
  <r>
    <s v="ville10"/>
    <x v="16"/>
    <x v="45"/>
  </r>
  <r>
    <s v="ville10"/>
    <x v="16"/>
    <x v="46"/>
  </r>
  <r>
    <s v="ville10"/>
    <x v="16"/>
    <x v="47"/>
  </r>
  <r>
    <s v="ville10"/>
    <x v="16"/>
    <x v="48"/>
  </r>
  <r>
    <s v="ville10"/>
    <x v="16"/>
    <x v="49"/>
  </r>
  <r>
    <s v="ville10"/>
    <x v="16"/>
    <x v="50"/>
  </r>
  <r>
    <s v="ville17"/>
    <x v="16"/>
    <x v="36"/>
  </r>
  <r>
    <s v="ville17"/>
    <x v="16"/>
    <x v="37"/>
  </r>
  <r>
    <s v="ville17"/>
    <x v="16"/>
    <x v="38"/>
  </r>
  <r>
    <s v="ville17"/>
    <x v="16"/>
    <x v="39"/>
  </r>
  <r>
    <s v="ville17"/>
    <x v="16"/>
    <x v="40"/>
  </r>
  <r>
    <s v="ville17"/>
    <x v="16"/>
    <x v="41"/>
  </r>
  <r>
    <s v="ville17"/>
    <x v="16"/>
    <x v="42"/>
  </r>
  <r>
    <s v="ville17"/>
    <x v="16"/>
    <x v="43"/>
  </r>
  <r>
    <s v="ville17"/>
    <x v="16"/>
    <x v="44"/>
  </r>
  <r>
    <s v="ville17"/>
    <x v="16"/>
    <x v="45"/>
  </r>
  <r>
    <s v="ville17"/>
    <x v="16"/>
    <x v="46"/>
  </r>
  <r>
    <s v="ville17"/>
    <x v="16"/>
    <x v="47"/>
  </r>
  <r>
    <s v="ville17"/>
    <x v="16"/>
    <x v="48"/>
  </r>
  <r>
    <s v="ville24"/>
    <x v="16"/>
    <x v="36"/>
  </r>
  <r>
    <s v="ville24"/>
    <x v="16"/>
    <x v="37"/>
  </r>
  <r>
    <s v="ville24"/>
    <x v="16"/>
    <x v="38"/>
  </r>
  <r>
    <s v="ville24"/>
    <x v="16"/>
    <x v="39"/>
  </r>
  <r>
    <s v="ville24"/>
    <x v="16"/>
    <x v="40"/>
  </r>
  <r>
    <s v="ville24"/>
    <x v="16"/>
    <x v="41"/>
  </r>
  <r>
    <s v="ville24"/>
    <x v="16"/>
    <x v="42"/>
  </r>
  <r>
    <s v="ville24"/>
    <x v="16"/>
    <x v="43"/>
  </r>
  <r>
    <s v="ville24"/>
    <x v="16"/>
    <x v="44"/>
  </r>
  <r>
    <s v="ville24"/>
    <x v="16"/>
    <x v="45"/>
  </r>
  <r>
    <s v="ville24"/>
    <x v="16"/>
    <x v="46"/>
  </r>
  <r>
    <s v="ville24"/>
    <x v="16"/>
    <x v="47"/>
  </r>
  <r>
    <s v="ville24"/>
    <x v="16"/>
    <x v="48"/>
  </r>
  <r>
    <s v="ville24"/>
    <x v="16"/>
    <x v="49"/>
  </r>
  <r>
    <s v="ville24"/>
    <x v="16"/>
    <x v="36"/>
  </r>
  <r>
    <s v="ville24"/>
    <x v="16"/>
    <x v="37"/>
  </r>
  <r>
    <s v="ville24"/>
    <x v="16"/>
    <x v="38"/>
  </r>
  <r>
    <s v="ville24"/>
    <x v="16"/>
    <x v="39"/>
  </r>
  <r>
    <s v="ville24"/>
    <x v="16"/>
    <x v="40"/>
  </r>
  <r>
    <s v="ville24"/>
    <x v="16"/>
    <x v="41"/>
  </r>
  <r>
    <s v="ville24"/>
    <x v="16"/>
    <x v="42"/>
  </r>
  <r>
    <s v="ville24"/>
    <x v="16"/>
    <x v="43"/>
  </r>
  <r>
    <s v="ville24"/>
    <x v="16"/>
    <x v="44"/>
  </r>
  <r>
    <s v="ville24"/>
    <x v="16"/>
    <x v="45"/>
  </r>
  <r>
    <s v="ville24"/>
    <x v="16"/>
    <x v="46"/>
  </r>
  <r>
    <s v="ville24"/>
    <x v="16"/>
    <x v="47"/>
  </r>
  <r>
    <s v="ville24"/>
    <x v="16"/>
    <x v="48"/>
  </r>
  <r>
    <s v="ville24"/>
    <x v="16"/>
    <x v="49"/>
  </r>
  <r>
    <s v="ville24"/>
    <x v="16"/>
    <x v="36"/>
  </r>
  <r>
    <s v="ville24"/>
    <x v="16"/>
    <x v="37"/>
  </r>
  <r>
    <s v="ville24"/>
    <x v="16"/>
    <x v="38"/>
  </r>
  <r>
    <s v="ville24"/>
    <x v="16"/>
    <x v="39"/>
  </r>
  <r>
    <s v="ville24"/>
    <x v="16"/>
    <x v="40"/>
  </r>
  <r>
    <s v="ville24"/>
    <x v="16"/>
    <x v="41"/>
  </r>
  <r>
    <s v="ville24"/>
    <x v="16"/>
    <x v="42"/>
  </r>
  <r>
    <s v="ville24"/>
    <x v="16"/>
    <x v="43"/>
  </r>
  <r>
    <s v="ville24"/>
    <x v="16"/>
    <x v="44"/>
  </r>
  <r>
    <s v="ville24"/>
    <x v="16"/>
    <x v="45"/>
  </r>
  <r>
    <s v="ville24"/>
    <x v="16"/>
    <x v="46"/>
  </r>
  <r>
    <s v="ville24"/>
    <x v="16"/>
    <x v="47"/>
  </r>
  <r>
    <s v="ville24"/>
    <x v="16"/>
    <x v="48"/>
  </r>
  <r>
    <s v="ville24"/>
    <x v="16"/>
    <x v="49"/>
  </r>
  <r>
    <s v="ville6"/>
    <x v="17"/>
    <x v="72"/>
  </r>
  <r>
    <s v="ville6"/>
    <x v="17"/>
    <x v="73"/>
  </r>
  <r>
    <s v="ville6"/>
    <x v="17"/>
    <x v="74"/>
  </r>
  <r>
    <s v="ville6"/>
    <x v="17"/>
    <x v="75"/>
  </r>
  <r>
    <s v="ville6"/>
    <x v="17"/>
    <x v="76"/>
  </r>
  <r>
    <s v="ville6"/>
    <x v="17"/>
    <x v="77"/>
  </r>
  <r>
    <s v="ville6"/>
    <x v="17"/>
    <x v="78"/>
  </r>
  <r>
    <s v="ville24"/>
    <x v="18"/>
    <x v="54"/>
  </r>
  <r>
    <s v="ville24"/>
    <x v="18"/>
    <x v="55"/>
  </r>
  <r>
    <s v="ville24"/>
    <x v="18"/>
    <x v="56"/>
  </r>
  <r>
    <s v="ville24"/>
    <x v="18"/>
    <x v="57"/>
  </r>
  <r>
    <s v="ville24"/>
    <x v="18"/>
    <x v="58"/>
  </r>
  <r>
    <s v="ville24"/>
    <x v="18"/>
    <x v="59"/>
  </r>
  <r>
    <s v="ville24"/>
    <x v="18"/>
    <x v="60"/>
  </r>
  <r>
    <s v="ville24"/>
    <x v="18"/>
    <x v="61"/>
  </r>
  <r>
    <s v="ville24"/>
    <x v="18"/>
    <x v="62"/>
  </r>
  <r>
    <s v="ville24"/>
    <x v="18"/>
    <x v="63"/>
  </r>
  <r>
    <s v="ville24"/>
    <x v="18"/>
    <x v="64"/>
  </r>
  <r>
    <s v="ville24"/>
    <x v="18"/>
    <x v="65"/>
  </r>
  <r>
    <s v="ville24"/>
    <x v="18"/>
    <x v="66"/>
  </r>
  <r>
    <s v="ville24"/>
    <x v="18"/>
    <x v="67"/>
  </r>
  <r>
    <s v="ville24"/>
    <x v="18"/>
    <x v="54"/>
  </r>
  <r>
    <s v="ville24"/>
    <x v="18"/>
    <x v="55"/>
  </r>
  <r>
    <s v="ville24"/>
    <x v="18"/>
    <x v="56"/>
  </r>
  <r>
    <s v="ville24"/>
    <x v="18"/>
    <x v="57"/>
  </r>
  <r>
    <s v="ville24"/>
    <x v="18"/>
    <x v="58"/>
  </r>
  <r>
    <s v="ville24"/>
    <x v="18"/>
    <x v="59"/>
  </r>
  <r>
    <s v="ville24"/>
    <x v="18"/>
    <x v="60"/>
  </r>
  <r>
    <s v="ville24"/>
    <x v="18"/>
    <x v="61"/>
  </r>
  <r>
    <s v="ville24"/>
    <x v="18"/>
    <x v="62"/>
  </r>
  <r>
    <s v="ville24"/>
    <x v="18"/>
    <x v="63"/>
  </r>
  <r>
    <s v="ville24"/>
    <x v="18"/>
    <x v="64"/>
  </r>
  <r>
    <s v="ville24"/>
    <x v="18"/>
    <x v="65"/>
  </r>
  <r>
    <s v="ville24"/>
    <x v="18"/>
    <x v="66"/>
  </r>
  <r>
    <s v="ville24"/>
    <x v="18"/>
    <x v="67"/>
  </r>
  <r>
    <s v="ville24"/>
    <x v="18"/>
    <x v="68"/>
  </r>
  <r>
    <s v="ville24"/>
    <x v="18"/>
    <x v="69"/>
  </r>
  <r>
    <s v="ville24"/>
    <x v="18"/>
    <x v="79"/>
  </r>
  <r>
    <s v="ville10"/>
    <x v="19"/>
    <x v="80"/>
  </r>
  <r>
    <s v="ville10"/>
    <x v="19"/>
    <x v="81"/>
  </r>
  <r>
    <s v="ville10"/>
    <x v="19"/>
    <x v="82"/>
  </r>
  <r>
    <s v="ville10"/>
    <x v="19"/>
    <x v="83"/>
  </r>
  <r>
    <s v="ville10"/>
    <x v="19"/>
    <x v="84"/>
  </r>
  <r>
    <s v="ville10"/>
    <x v="19"/>
    <x v="85"/>
  </r>
  <r>
    <s v="ville10"/>
    <x v="19"/>
    <x v="86"/>
  </r>
  <r>
    <s v="ville10"/>
    <x v="19"/>
    <x v="87"/>
  </r>
  <r>
    <s v="ville10"/>
    <x v="19"/>
    <x v="88"/>
  </r>
  <r>
    <s v="ville10"/>
    <x v="19"/>
    <x v="89"/>
  </r>
  <r>
    <s v="ville10"/>
    <x v="19"/>
    <x v="90"/>
  </r>
  <r>
    <s v="ville10"/>
    <x v="19"/>
    <x v="91"/>
  </r>
  <r>
    <s v="ville10"/>
    <x v="19"/>
    <x v="92"/>
  </r>
  <r>
    <s v="ville10"/>
    <x v="19"/>
    <x v="93"/>
  </r>
  <r>
    <s v="ville2"/>
    <x v="20"/>
    <x v="37"/>
  </r>
  <r>
    <s v="ville2"/>
    <x v="20"/>
    <x v="38"/>
  </r>
  <r>
    <s v="ville2"/>
    <x v="20"/>
    <x v="39"/>
  </r>
  <r>
    <s v="ville2"/>
    <x v="20"/>
    <x v="40"/>
  </r>
  <r>
    <s v="ville2"/>
    <x v="20"/>
    <x v="41"/>
  </r>
  <r>
    <s v="ville2"/>
    <x v="20"/>
    <x v="42"/>
  </r>
  <r>
    <s v="ville2"/>
    <x v="20"/>
    <x v="43"/>
  </r>
  <r>
    <s v="ville2"/>
    <x v="20"/>
    <x v="44"/>
  </r>
  <r>
    <s v="ville2"/>
    <x v="20"/>
    <x v="45"/>
  </r>
  <r>
    <s v="ville2"/>
    <x v="20"/>
    <x v="46"/>
  </r>
  <r>
    <s v="ville2"/>
    <x v="20"/>
    <x v="47"/>
  </r>
  <r>
    <s v="ville2"/>
    <x v="20"/>
    <x v="48"/>
  </r>
  <r>
    <s v="ville2"/>
    <x v="20"/>
    <x v="49"/>
  </r>
  <r>
    <s v="ville2"/>
    <x v="20"/>
    <x v="37"/>
  </r>
  <r>
    <s v="ville2"/>
    <x v="20"/>
    <x v="38"/>
  </r>
  <r>
    <s v="ville2"/>
    <x v="20"/>
    <x v="39"/>
  </r>
  <r>
    <s v="ville2"/>
    <x v="20"/>
    <x v="40"/>
  </r>
  <r>
    <s v="ville2"/>
    <x v="20"/>
    <x v="41"/>
  </r>
  <r>
    <s v="ville2"/>
    <x v="20"/>
    <x v="42"/>
  </r>
  <r>
    <s v="ville2"/>
    <x v="20"/>
    <x v="43"/>
  </r>
  <r>
    <s v="ville2"/>
    <x v="20"/>
    <x v="44"/>
  </r>
  <r>
    <s v="ville2"/>
    <x v="20"/>
    <x v="45"/>
  </r>
  <r>
    <s v="ville2"/>
    <x v="20"/>
    <x v="46"/>
  </r>
  <r>
    <s v="ville2"/>
    <x v="20"/>
    <x v="47"/>
  </r>
  <r>
    <s v="ville2"/>
    <x v="20"/>
    <x v="48"/>
  </r>
  <r>
    <s v="ville2"/>
    <x v="20"/>
    <x v="49"/>
  </r>
  <r>
    <s v="ville2"/>
    <x v="20"/>
    <x v="50"/>
  </r>
  <r>
    <s v="ville6"/>
    <x v="20"/>
    <x v="37"/>
  </r>
  <r>
    <s v="ville6"/>
    <x v="20"/>
    <x v="38"/>
  </r>
  <r>
    <s v="ville6"/>
    <x v="20"/>
    <x v="39"/>
  </r>
  <r>
    <s v="ville6"/>
    <x v="20"/>
    <x v="40"/>
  </r>
  <r>
    <s v="ville6"/>
    <x v="20"/>
    <x v="41"/>
  </r>
  <r>
    <s v="ville6"/>
    <x v="20"/>
    <x v="42"/>
  </r>
  <r>
    <s v="ville6"/>
    <x v="20"/>
    <x v="43"/>
  </r>
  <r>
    <s v="ville6"/>
    <x v="20"/>
    <x v="44"/>
  </r>
  <r>
    <s v="ville6"/>
    <x v="20"/>
    <x v="45"/>
  </r>
  <r>
    <s v="ville6"/>
    <x v="20"/>
    <x v="46"/>
  </r>
  <r>
    <s v="ville6"/>
    <x v="20"/>
    <x v="47"/>
  </r>
  <r>
    <s v="ville6"/>
    <x v="20"/>
    <x v="48"/>
  </r>
  <r>
    <s v="ville6"/>
    <x v="20"/>
    <x v="49"/>
  </r>
  <r>
    <s v="ville11"/>
    <x v="20"/>
    <x v="37"/>
  </r>
  <r>
    <s v="ville11"/>
    <x v="20"/>
    <x v="38"/>
  </r>
  <r>
    <s v="ville11"/>
    <x v="20"/>
    <x v="39"/>
  </r>
  <r>
    <s v="ville11"/>
    <x v="20"/>
    <x v="40"/>
  </r>
  <r>
    <s v="ville11"/>
    <x v="20"/>
    <x v="41"/>
  </r>
  <r>
    <s v="ville11"/>
    <x v="20"/>
    <x v="42"/>
  </r>
  <r>
    <s v="ville11"/>
    <x v="20"/>
    <x v="43"/>
  </r>
  <r>
    <s v="ville11"/>
    <x v="20"/>
    <x v="44"/>
  </r>
  <r>
    <s v="ville11"/>
    <x v="20"/>
    <x v="45"/>
  </r>
  <r>
    <s v="ville11"/>
    <x v="20"/>
    <x v="46"/>
  </r>
  <r>
    <s v="ville11"/>
    <x v="20"/>
    <x v="47"/>
  </r>
  <r>
    <s v="ville11"/>
    <x v="20"/>
    <x v="48"/>
  </r>
  <r>
    <s v="ville11"/>
    <x v="20"/>
    <x v="49"/>
  </r>
  <r>
    <s v="ville11"/>
    <x v="20"/>
    <x v="50"/>
  </r>
  <r>
    <s v="ville17"/>
    <x v="20"/>
    <x v="37"/>
  </r>
  <r>
    <s v="ville17"/>
    <x v="20"/>
    <x v="38"/>
  </r>
  <r>
    <s v="ville17"/>
    <x v="20"/>
    <x v="39"/>
  </r>
  <r>
    <s v="ville17"/>
    <x v="20"/>
    <x v="40"/>
  </r>
  <r>
    <s v="ville17"/>
    <x v="20"/>
    <x v="41"/>
  </r>
  <r>
    <s v="ville17"/>
    <x v="20"/>
    <x v="42"/>
  </r>
  <r>
    <s v="ville17"/>
    <x v="20"/>
    <x v="43"/>
  </r>
  <r>
    <s v="ville17"/>
    <x v="20"/>
    <x v="44"/>
  </r>
  <r>
    <s v="ville17"/>
    <x v="20"/>
    <x v="45"/>
  </r>
  <r>
    <s v="ville17"/>
    <x v="20"/>
    <x v="46"/>
  </r>
  <r>
    <s v="ville17"/>
    <x v="20"/>
    <x v="47"/>
  </r>
  <r>
    <s v="ville17"/>
    <x v="20"/>
    <x v="48"/>
  </r>
  <r>
    <s v="ville19"/>
    <x v="20"/>
    <x v="37"/>
  </r>
  <r>
    <s v="ville19"/>
    <x v="20"/>
    <x v="38"/>
  </r>
  <r>
    <s v="ville19"/>
    <x v="20"/>
    <x v="39"/>
  </r>
  <r>
    <s v="ville19"/>
    <x v="20"/>
    <x v="40"/>
  </r>
  <r>
    <s v="ville19"/>
    <x v="20"/>
    <x v="41"/>
  </r>
  <r>
    <s v="ville19"/>
    <x v="20"/>
    <x v="42"/>
  </r>
  <r>
    <s v="ville19"/>
    <x v="20"/>
    <x v="43"/>
  </r>
  <r>
    <s v="ville19"/>
    <x v="20"/>
    <x v="44"/>
  </r>
  <r>
    <s v="ville19"/>
    <x v="20"/>
    <x v="45"/>
  </r>
  <r>
    <s v="ville19"/>
    <x v="20"/>
    <x v="46"/>
  </r>
  <r>
    <s v="ville19"/>
    <x v="20"/>
    <x v="47"/>
  </r>
  <r>
    <s v="ville19"/>
    <x v="20"/>
    <x v="48"/>
  </r>
  <r>
    <s v="ville19"/>
    <x v="20"/>
    <x v="49"/>
  </r>
  <r>
    <s v="ville19"/>
    <x v="20"/>
    <x v="50"/>
  </r>
  <r>
    <s v="ville21"/>
    <x v="20"/>
    <x v="37"/>
  </r>
  <r>
    <s v="ville21"/>
    <x v="20"/>
    <x v="38"/>
  </r>
  <r>
    <s v="ville21"/>
    <x v="20"/>
    <x v="39"/>
  </r>
  <r>
    <s v="ville21"/>
    <x v="20"/>
    <x v="40"/>
  </r>
  <r>
    <s v="ville21"/>
    <x v="20"/>
    <x v="41"/>
  </r>
  <r>
    <s v="ville21"/>
    <x v="20"/>
    <x v="42"/>
  </r>
  <r>
    <s v="ville21"/>
    <x v="20"/>
    <x v="43"/>
  </r>
  <r>
    <s v="ville21"/>
    <x v="20"/>
    <x v="44"/>
  </r>
  <r>
    <s v="ville21"/>
    <x v="20"/>
    <x v="45"/>
  </r>
  <r>
    <s v="ville21"/>
    <x v="20"/>
    <x v="46"/>
  </r>
  <r>
    <s v="ville21"/>
    <x v="20"/>
    <x v="47"/>
  </r>
  <r>
    <s v="ville21"/>
    <x v="20"/>
    <x v="48"/>
  </r>
  <r>
    <s v="ville21"/>
    <x v="20"/>
    <x v="49"/>
  </r>
  <r>
    <s v="ville21"/>
    <x v="20"/>
    <x v="37"/>
  </r>
  <r>
    <s v="ville21"/>
    <x v="20"/>
    <x v="38"/>
  </r>
  <r>
    <s v="ville21"/>
    <x v="20"/>
    <x v="39"/>
  </r>
  <r>
    <s v="ville21"/>
    <x v="20"/>
    <x v="40"/>
  </r>
  <r>
    <s v="ville21"/>
    <x v="20"/>
    <x v="41"/>
  </r>
  <r>
    <s v="ville21"/>
    <x v="20"/>
    <x v="42"/>
  </r>
  <r>
    <s v="ville21"/>
    <x v="20"/>
    <x v="43"/>
  </r>
  <r>
    <s v="ville21"/>
    <x v="20"/>
    <x v="44"/>
  </r>
  <r>
    <s v="ville21"/>
    <x v="20"/>
    <x v="45"/>
  </r>
  <r>
    <s v="ville21"/>
    <x v="20"/>
    <x v="46"/>
  </r>
  <r>
    <s v="ville21"/>
    <x v="20"/>
    <x v="47"/>
  </r>
  <r>
    <s v="ville21"/>
    <x v="20"/>
    <x v="48"/>
  </r>
  <r>
    <s v="ville21"/>
    <x v="20"/>
    <x v="49"/>
  </r>
  <r>
    <s v="ville24"/>
    <x v="20"/>
    <x v="37"/>
  </r>
  <r>
    <s v="ville24"/>
    <x v="20"/>
    <x v="38"/>
  </r>
  <r>
    <s v="ville24"/>
    <x v="20"/>
    <x v="39"/>
  </r>
  <r>
    <s v="ville24"/>
    <x v="20"/>
    <x v="40"/>
  </r>
  <r>
    <s v="ville24"/>
    <x v="20"/>
    <x v="41"/>
  </r>
  <r>
    <s v="ville24"/>
    <x v="20"/>
    <x v="42"/>
  </r>
  <r>
    <s v="ville24"/>
    <x v="20"/>
    <x v="43"/>
  </r>
  <r>
    <s v="ville24"/>
    <x v="20"/>
    <x v="44"/>
  </r>
  <r>
    <s v="ville24"/>
    <x v="20"/>
    <x v="45"/>
  </r>
  <r>
    <s v="ville24"/>
    <x v="20"/>
    <x v="46"/>
  </r>
  <r>
    <s v="ville24"/>
    <x v="20"/>
    <x v="47"/>
  </r>
  <r>
    <s v="ville24"/>
    <x v="20"/>
    <x v="48"/>
  </r>
  <r>
    <s v="ville24"/>
    <x v="20"/>
    <x v="49"/>
  </r>
  <r>
    <s v="ville24"/>
    <x v="20"/>
    <x v="37"/>
  </r>
  <r>
    <s v="ville24"/>
    <x v="20"/>
    <x v="38"/>
  </r>
  <r>
    <s v="ville24"/>
    <x v="20"/>
    <x v="39"/>
  </r>
  <r>
    <s v="ville24"/>
    <x v="20"/>
    <x v="40"/>
  </r>
  <r>
    <s v="ville24"/>
    <x v="20"/>
    <x v="41"/>
  </r>
  <r>
    <s v="ville24"/>
    <x v="20"/>
    <x v="42"/>
  </r>
  <r>
    <s v="ville24"/>
    <x v="20"/>
    <x v="43"/>
  </r>
  <r>
    <s v="ville24"/>
    <x v="20"/>
    <x v="44"/>
  </r>
  <r>
    <s v="ville24"/>
    <x v="20"/>
    <x v="45"/>
  </r>
  <r>
    <s v="ville24"/>
    <x v="20"/>
    <x v="46"/>
  </r>
  <r>
    <s v="ville24"/>
    <x v="20"/>
    <x v="47"/>
  </r>
  <r>
    <s v="ville24"/>
    <x v="20"/>
    <x v="48"/>
  </r>
  <r>
    <s v="ville24"/>
    <x v="20"/>
    <x v="49"/>
  </r>
  <r>
    <s v="ville24"/>
    <x v="20"/>
    <x v="37"/>
  </r>
  <r>
    <s v="ville24"/>
    <x v="20"/>
    <x v="38"/>
  </r>
  <r>
    <s v="ville24"/>
    <x v="20"/>
    <x v="39"/>
  </r>
  <r>
    <s v="ville24"/>
    <x v="20"/>
    <x v="40"/>
  </r>
  <r>
    <s v="ville24"/>
    <x v="20"/>
    <x v="41"/>
  </r>
  <r>
    <s v="ville24"/>
    <x v="20"/>
    <x v="42"/>
  </r>
  <r>
    <s v="ville24"/>
    <x v="20"/>
    <x v="43"/>
  </r>
  <r>
    <s v="ville24"/>
    <x v="20"/>
    <x v="44"/>
  </r>
  <r>
    <s v="ville24"/>
    <x v="20"/>
    <x v="45"/>
  </r>
  <r>
    <s v="ville24"/>
    <x v="20"/>
    <x v="46"/>
  </r>
  <r>
    <s v="ville24"/>
    <x v="20"/>
    <x v="47"/>
  </r>
  <r>
    <s v="ville24"/>
    <x v="20"/>
    <x v="48"/>
  </r>
  <r>
    <s v="ville24"/>
    <x v="20"/>
    <x v="49"/>
  </r>
  <r>
    <s v="ville24"/>
    <x v="20"/>
    <x v="37"/>
  </r>
  <r>
    <s v="ville24"/>
    <x v="20"/>
    <x v="38"/>
  </r>
  <r>
    <s v="ville24"/>
    <x v="20"/>
    <x v="39"/>
  </r>
  <r>
    <s v="ville24"/>
    <x v="20"/>
    <x v="40"/>
  </r>
  <r>
    <s v="ville24"/>
    <x v="20"/>
    <x v="41"/>
  </r>
  <r>
    <s v="ville24"/>
    <x v="20"/>
    <x v="42"/>
  </r>
  <r>
    <s v="ville24"/>
    <x v="20"/>
    <x v="43"/>
  </r>
  <r>
    <s v="ville24"/>
    <x v="20"/>
    <x v="44"/>
  </r>
  <r>
    <s v="ville24"/>
    <x v="20"/>
    <x v="45"/>
  </r>
  <r>
    <s v="ville24"/>
    <x v="20"/>
    <x v="46"/>
  </r>
  <r>
    <s v="ville24"/>
    <x v="20"/>
    <x v="47"/>
  </r>
  <r>
    <s v="ville24"/>
    <x v="20"/>
    <x v="48"/>
  </r>
  <r>
    <s v="ville24"/>
    <x v="20"/>
    <x v="49"/>
  </r>
  <r>
    <s v="ville24"/>
    <x v="21"/>
    <x v="73"/>
  </r>
  <r>
    <s v="ville24"/>
    <x v="21"/>
    <x v="74"/>
  </r>
  <r>
    <s v="ville24"/>
    <x v="21"/>
    <x v="75"/>
  </r>
  <r>
    <s v="ville24"/>
    <x v="21"/>
    <x v="76"/>
  </r>
  <r>
    <s v="ville24"/>
    <x v="21"/>
    <x v="77"/>
  </r>
  <r>
    <s v="ville24"/>
    <x v="21"/>
    <x v="78"/>
  </r>
  <r>
    <s v="ville24"/>
    <x v="21"/>
    <x v="94"/>
  </r>
  <r>
    <s v="ville24"/>
    <x v="21"/>
    <x v="95"/>
  </r>
  <r>
    <s v="ville24"/>
    <x v="21"/>
    <x v="96"/>
  </r>
  <r>
    <s v="ville24"/>
    <x v="21"/>
    <x v="97"/>
  </r>
  <r>
    <s v="ville24"/>
    <x v="21"/>
    <x v="98"/>
  </r>
  <r>
    <s v="ville24"/>
    <x v="21"/>
    <x v="99"/>
  </r>
  <r>
    <s v="ville24"/>
    <x v="21"/>
    <x v="100"/>
  </r>
  <r>
    <s v="ville6"/>
    <x v="22"/>
    <x v="55"/>
  </r>
  <r>
    <s v="ville6"/>
    <x v="22"/>
    <x v="56"/>
  </r>
  <r>
    <s v="ville6"/>
    <x v="22"/>
    <x v="57"/>
  </r>
  <r>
    <s v="ville6"/>
    <x v="22"/>
    <x v="58"/>
  </r>
  <r>
    <s v="ville6"/>
    <x v="22"/>
    <x v="59"/>
  </r>
  <r>
    <s v="ville6"/>
    <x v="22"/>
    <x v="60"/>
  </r>
  <r>
    <s v="ville6"/>
    <x v="22"/>
    <x v="61"/>
  </r>
  <r>
    <s v="ville6"/>
    <x v="22"/>
    <x v="62"/>
  </r>
  <r>
    <s v="ville6"/>
    <x v="22"/>
    <x v="63"/>
  </r>
  <r>
    <s v="ville6"/>
    <x v="22"/>
    <x v="64"/>
  </r>
  <r>
    <s v="ville6"/>
    <x v="22"/>
    <x v="65"/>
  </r>
  <r>
    <s v="ville6"/>
    <x v="22"/>
    <x v="66"/>
  </r>
  <r>
    <s v="ville6"/>
    <x v="22"/>
    <x v="67"/>
  </r>
  <r>
    <s v="ville6"/>
    <x v="22"/>
    <x v="68"/>
  </r>
  <r>
    <s v="ville6"/>
    <x v="22"/>
    <x v="69"/>
  </r>
  <r>
    <s v="ville7"/>
    <x v="22"/>
    <x v="55"/>
  </r>
  <r>
    <s v="ville7"/>
    <x v="22"/>
    <x v="56"/>
  </r>
  <r>
    <s v="ville7"/>
    <x v="22"/>
    <x v="57"/>
  </r>
  <r>
    <s v="ville7"/>
    <x v="22"/>
    <x v="58"/>
  </r>
  <r>
    <s v="ville7"/>
    <x v="22"/>
    <x v="59"/>
  </r>
  <r>
    <s v="ville7"/>
    <x v="22"/>
    <x v="60"/>
  </r>
  <r>
    <s v="ville7"/>
    <x v="22"/>
    <x v="61"/>
  </r>
  <r>
    <s v="ville7"/>
    <x v="22"/>
    <x v="62"/>
  </r>
  <r>
    <s v="ville7"/>
    <x v="22"/>
    <x v="63"/>
  </r>
  <r>
    <s v="ville7"/>
    <x v="22"/>
    <x v="64"/>
  </r>
  <r>
    <s v="ville12"/>
    <x v="22"/>
    <x v="55"/>
  </r>
  <r>
    <s v="ville12"/>
    <x v="22"/>
    <x v="56"/>
  </r>
  <r>
    <s v="ville12"/>
    <x v="22"/>
    <x v="57"/>
  </r>
  <r>
    <s v="ville12"/>
    <x v="22"/>
    <x v="58"/>
  </r>
  <r>
    <s v="ville12"/>
    <x v="22"/>
    <x v="59"/>
  </r>
  <r>
    <s v="ville12"/>
    <x v="22"/>
    <x v="60"/>
  </r>
  <r>
    <s v="ville12"/>
    <x v="22"/>
    <x v="61"/>
  </r>
  <r>
    <s v="ville12"/>
    <x v="22"/>
    <x v="62"/>
  </r>
  <r>
    <s v="ville12"/>
    <x v="22"/>
    <x v="63"/>
  </r>
  <r>
    <s v="ville12"/>
    <x v="22"/>
    <x v="64"/>
  </r>
  <r>
    <s v="ville12"/>
    <x v="22"/>
    <x v="65"/>
  </r>
  <r>
    <s v="ville12"/>
    <x v="22"/>
    <x v="66"/>
  </r>
  <r>
    <s v="ville12"/>
    <x v="22"/>
    <x v="67"/>
  </r>
  <r>
    <s v="ville17"/>
    <x v="22"/>
    <x v="55"/>
  </r>
  <r>
    <s v="ville17"/>
    <x v="22"/>
    <x v="56"/>
  </r>
  <r>
    <s v="ville17"/>
    <x v="22"/>
    <x v="57"/>
  </r>
  <r>
    <s v="ville17"/>
    <x v="22"/>
    <x v="58"/>
  </r>
  <r>
    <s v="ville17"/>
    <x v="22"/>
    <x v="59"/>
  </r>
  <r>
    <s v="ville17"/>
    <x v="22"/>
    <x v="60"/>
  </r>
  <r>
    <s v="ville17"/>
    <x v="22"/>
    <x v="61"/>
  </r>
  <r>
    <s v="ville17"/>
    <x v="22"/>
    <x v="62"/>
  </r>
  <r>
    <s v="ville17"/>
    <x v="22"/>
    <x v="63"/>
  </r>
  <r>
    <s v="ville17"/>
    <x v="22"/>
    <x v="64"/>
  </r>
  <r>
    <s v="ville22"/>
    <x v="22"/>
    <x v="55"/>
  </r>
  <r>
    <s v="ville22"/>
    <x v="22"/>
    <x v="56"/>
  </r>
  <r>
    <s v="ville22"/>
    <x v="22"/>
    <x v="57"/>
  </r>
  <r>
    <s v="ville22"/>
    <x v="22"/>
    <x v="58"/>
  </r>
  <r>
    <s v="ville22"/>
    <x v="22"/>
    <x v="59"/>
  </r>
  <r>
    <s v="ville22"/>
    <x v="22"/>
    <x v="60"/>
  </r>
  <r>
    <s v="ville22"/>
    <x v="22"/>
    <x v="61"/>
  </r>
  <r>
    <s v="ville22"/>
    <x v="22"/>
    <x v="62"/>
  </r>
  <r>
    <s v="ville22"/>
    <x v="22"/>
    <x v="63"/>
  </r>
  <r>
    <s v="ville22"/>
    <x v="22"/>
    <x v="64"/>
  </r>
  <r>
    <s v="ville22"/>
    <x v="22"/>
    <x v="65"/>
  </r>
  <r>
    <s v="ville22"/>
    <x v="22"/>
    <x v="66"/>
  </r>
  <r>
    <s v="ville22"/>
    <x v="22"/>
    <x v="67"/>
  </r>
  <r>
    <s v="ville24"/>
    <x v="22"/>
    <x v="55"/>
  </r>
  <r>
    <s v="ville24"/>
    <x v="22"/>
    <x v="56"/>
  </r>
  <r>
    <s v="ville24"/>
    <x v="22"/>
    <x v="57"/>
  </r>
  <r>
    <s v="ville24"/>
    <x v="22"/>
    <x v="58"/>
  </r>
  <r>
    <s v="ville24"/>
    <x v="22"/>
    <x v="59"/>
  </r>
  <r>
    <s v="ville24"/>
    <x v="22"/>
    <x v="60"/>
  </r>
  <r>
    <s v="ville24"/>
    <x v="22"/>
    <x v="61"/>
  </r>
  <r>
    <s v="ville24"/>
    <x v="22"/>
    <x v="62"/>
  </r>
  <r>
    <s v="ville24"/>
    <x v="22"/>
    <x v="63"/>
  </r>
  <r>
    <s v="ville24"/>
    <x v="22"/>
    <x v="64"/>
  </r>
  <r>
    <s v="ville24"/>
    <x v="22"/>
    <x v="65"/>
  </r>
  <r>
    <s v="ville24"/>
    <x v="22"/>
    <x v="66"/>
  </r>
  <r>
    <s v="ville4"/>
    <x v="23"/>
    <x v="38"/>
  </r>
  <r>
    <s v="ville4"/>
    <x v="23"/>
    <x v="39"/>
  </r>
  <r>
    <s v="ville4"/>
    <x v="23"/>
    <x v="40"/>
  </r>
  <r>
    <s v="ville4"/>
    <x v="23"/>
    <x v="41"/>
  </r>
  <r>
    <s v="ville4"/>
    <x v="23"/>
    <x v="42"/>
  </r>
  <r>
    <s v="ville4"/>
    <x v="23"/>
    <x v="43"/>
  </r>
  <r>
    <s v="ville4"/>
    <x v="23"/>
    <x v="44"/>
  </r>
  <r>
    <s v="ville4"/>
    <x v="23"/>
    <x v="45"/>
  </r>
  <r>
    <s v="ville4"/>
    <x v="23"/>
    <x v="46"/>
  </r>
  <r>
    <s v="ville4"/>
    <x v="23"/>
    <x v="47"/>
  </r>
  <r>
    <s v="ville4"/>
    <x v="23"/>
    <x v="48"/>
  </r>
  <r>
    <s v="ville4"/>
    <x v="23"/>
    <x v="49"/>
  </r>
  <r>
    <s v="ville7"/>
    <x v="23"/>
    <x v="38"/>
  </r>
  <r>
    <s v="ville14"/>
    <x v="23"/>
    <x v="38"/>
  </r>
  <r>
    <s v="ville14"/>
    <x v="23"/>
    <x v="39"/>
  </r>
  <r>
    <s v="ville14"/>
    <x v="23"/>
    <x v="40"/>
  </r>
  <r>
    <s v="ville14"/>
    <x v="23"/>
    <x v="41"/>
  </r>
  <r>
    <s v="ville14"/>
    <x v="23"/>
    <x v="42"/>
  </r>
  <r>
    <s v="ville14"/>
    <x v="23"/>
    <x v="43"/>
  </r>
  <r>
    <s v="ville14"/>
    <x v="23"/>
    <x v="44"/>
  </r>
  <r>
    <s v="ville14"/>
    <x v="23"/>
    <x v="45"/>
  </r>
  <r>
    <s v="ville14"/>
    <x v="23"/>
    <x v="46"/>
  </r>
  <r>
    <s v="ville14"/>
    <x v="23"/>
    <x v="47"/>
  </r>
  <r>
    <s v="ville14"/>
    <x v="23"/>
    <x v="48"/>
  </r>
  <r>
    <s v="ville14"/>
    <x v="23"/>
    <x v="49"/>
  </r>
  <r>
    <s v="ville24"/>
    <x v="23"/>
    <x v="38"/>
  </r>
  <r>
    <s v="ville24"/>
    <x v="23"/>
    <x v="39"/>
  </r>
  <r>
    <s v="ville24"/>
    <x v="23"/>
    <x v="40"/>
  </r>
  <r>
    <s v="ville24"/>
    <x v="23"/>
    <x v="41"/>
  </r>
  <r>
    <s v="ville24"/>
    <x v="23"/>
    <x v="42"/>
  </r>
  <r>
    <s v="ville24"/>
    <x v="23"/>
    <x v="43"/>
  </r>
  <r>
    <s v="ville24"/>
    <x v="23"/>
    <x v="44"/>
  </r>
  <r>
    <s v="ville24"/>
    <x v="23"/>
    <x v="45"/>
  </r>
  <r>
    <s v="ville24"/>
    <x v="23"/>
    <x v="46"/>
  </r>
  <r>
    <s v="ville24"/>
    <x v="23"/>
    <x v="47"/>
  </r>
  <r>
    <s v="ville24"/>
    <x v="23"/>
    <x v="48"/>
  </r>
  <r>
    <s v="ville24"/>
    <x v="23"/>
    <x v="49"/>
  </r>
  <r>
    <s v="ville24"/>
    <x v="23"/>
    <x v="50"/>
  </r>
  <r>
    <s v="ville8"/>
    <x v="24"/>
    <x v="56"/>
  </r>
  <r>
    <s v="ville22"/>
    <x v="24"/>
    <x v="56"/>
  </r>
  <r>
    <s v="ville22"/>
    <x v="24"/>
    <x v="57"/>
  </r>
  <r>
    <s v="ville22"/>
    <x v="24"/>
    <x v="58"/>
  </r>
  <r>
    <s v="ville22"/>
    <x v="24"/>
    <x v="59"/>
  </r>
  <r>
    <s v="ville22"/>
    <x v="24"/>
    <x v="60"/>
  </r>
  <r>
    <s v="ville22"/>
    <x v="24"/>
    <x v="61"/>
  </r>
  <r>
    <s v="ville22"/>
    <x v="24"/>
    <x v="62"/>
  </r>
  <r>
    <s v="ville22"/>
    <x v="24"/>
    <x v="63"/>
  </r>
  <r>
    <s v="ville22"/>
    <x v="24"/>
    <x v="64"/>
  </r>
  <r>
    <s v="ville22"/>
    <x v="24"/>
    <x v="65"/>
  </r>
  <r>
    <s v="ville22"/>
    <x v="24"/>
    <x v="66"/>
  </r>
  <r>
    <s v="ville22"/>
    <x v="24"/>
    <x v="67"/>
  </r>
  <r>
    <s v="ville11"/>
    <x v="25"/>
    <x v="39"/>
  </r>
  <r>
    <s v="ville11"/>
    <x v="25"/>
    <x v="40"/>
  </r>
  <r>
    <s v="ville11"/>
    <x v="25"/>
    <x v="41"/>
  </r>
  <r>
    <s v="ville11"/>
    <x v="25"/>
    <x v="42"/>
  </r>
  <r>
    <s v="ville11"/>
    <x v="25"/>
    <x v="43"/>
  </r>
  <r>
    <s v="ville11"/>
    <x v="25"/>
    <x v="44"/>
  </r>
  <r>
    <s v="ville11"/>
    <x v="25"/>
    <x v="45"/>
  </r>
  <r>
    <s v="ville11"/>
    <x v="25"/>
    <x v="46"/>
  </r>
  <r>
    <s v="ville11"/>
    <x v="25"/>
    <x v="47"/>
  </r>
  <r>
    <s v="ville11"/>
    <x v="25"/>
    <x v="48"/>
  </r>
  <r>
    <s v="ville11"/>
    <x v="25"/>
    <x v="49"/>
  </r>
  <r>
    <s v="ville11"/>
    <x v="25"/>
    <x v="50"/>
  </r>
  <r>
    <s v="ville17"/>
    <x v="25"/>
    <x v="39"/>
  </r>
  <r>
    <s v="ville17"/>
    <x v="25"/>
    <x v="40"/>
  </r>
  <r>
    <s v="ville17"/>
    <x v="25"/>
    <x v="41"/>
  </r>
  <r>
    <s v="ville17"/>
    <x v="25"/>
    <x v="42"/>
  </r>
  <r>
    <s v="ville17"/>
    <x v="25"/>
    <x v="43"/>
  </r>
  <r>
    <s v="ville17"/>
    <x v="25"/>
    <x v="44"/>
  </r>
  <r>
    <s v="ville17"/>
    <x v="25"/>
    <x v="45"/>
  </r>
  <r>
    <s v="ville17"/>
    <x v="25"/>
    <x v="46"/>
  </r>
  <r>
    <s v="ville17"/>
    <x v="25"/>
    <x v="47"/>
  </r>
  <r>
    <s v="ville24"/>
    <x v="25"/>
    <x v="39"/>
  </r>
  <r>
    <s v="ville24"/>
    <x v="25"/>
    <x v="40"/>
  </r>
  <r>
    <s v="ville24"/>
    <x v="25"/>
    <x v="41"/>
  </r>
  <r>
    <s v="ville24"/>
    <x v="25"/>
    <x v="42"/>
  </r>
  <r>
    <s v="ville24"/>
    <x v="25"/>
    <x v="43"/>
  </r>
  <r>
    <s v="ville24"/>
    <x v="25"/>
    <x v="44"/>
  </r>
  <r>
    <s v="ville24"/>
    <x v="25"/>
    <x v="45"/>
  </r>
  <r>
    <s v="ville24"/>
    <x v="25"/>
    <x v="46"/>
  </r>
  <r>
    <s v="ville24"/>
    <x v="25"/>
    <x v="47"/>
  </r>
  <r>
    <s v="ville24"/>
    <x v="25"/>
    <x v="48"/>
  </r>
  <r>
    <s v="ville24"/>
    <x v="25"/>
    <x v="49"/>
  </r>
  <r>
    <s v="ville24"/>
    <x v="25"/>
    <x v="50"/>
  </r>
  <r>
    <s v="ville24"/>
    <x v="25"/>
    <x v="51"/>
  </r>
  <r>
    <s v="ville24"/>
    <x v="26"/>
    <x v="75"/>
  </r>
  <r>
    <s v="ville24"/>
    <x v="26"/>
    <x v="76"/>
  </r>
  <r>
    <s v="ville24"/>
    <x v="26"/>
    <x v="77"/>
  </r>
  <r>
    <s v="ville24"/>
    <x v="26"/>
    <x v="78"/>
  </r>
  <r>
    <s v="ville24"/>
    <x v="26"/>
    <x v="94"/>
  </r>
  <r>
    <s v="ville24"/>
    <x v="26"/>
    <x v="95"/>
  </r>
  <r>
    <s v="ville24"/>
    <x v="26"/>
    <x v="96"/>
  </r>
  <r>
    <s v="ville24"/>
    <x v="26"/>
    <x v="97"/>
  </r>
  <r>
    <s v="ville24"/>
    <x v="26"/>
    <x v="98"/>
  </r>
  <r>
    <s v="ville24"/>
    <x v="26"/>
    <x v="99"/>
  </r>
  <r>
    <s v="ville24"/>
    <x v="26"/>
    <x v="100"/>
  </r>
  <r>
    <s v="ville9"/>
    <x v="27"/>
    <x v="57"/>
  </r>
  <r>
    <s v="ville9"/>
    <x v="27"/>
    <x v="58"/>
  </r>
  <r>
    <s v="ville9"/>
    <x v="27"/>
    <x v="59"/>
  </r>
  <r>
    <s v="ville9"/>
    <x v="27"/>
    <x v="60"/>
  </r>
  <r>
    <s v="ville9"/>
    <x v="27"/>
    <x v="61"/>
  </r>
  <r>
    <s v="ville9"/>
    <x v="27"/>
    <x v="62"/>
  </r>
  <r>
    <s v="ville9"/>
    <x v="27"/>
    <x v="63"/>
  </r>
  <r>
    <s v="ville9"/>
    <x v="27"/>
    <x v="64"/>
  </r>
  <r>
    <s v="ville9"/>
    <x v="27"/>
    <x v="65"/>
  </r>
  <r>
    <s v="ville9"/>
    <x v="27"/>
    <x v="66"/>
  </r>
  <r>
    <s v="ville9"/>
    <x v="28"/>
    <x v="40"/>
  </r>
  <r>
    <s v="ville9"/>
    <x v="28"/>
    <x v="41"/>
  </r>
  <r>
    <s v="ville9"/>
    <x v="28"/>
    <x v="42"/>
  </r>
  <r>
    <s v="ville11"/>
    <x v="28"/>
    <x v="40"/>
  </r>
  <r>
    <s v="ville11"/>
    <x v="28"/>
    <x v="41"/>
  </r>
  <r>
    <s v="ville11"/>
    <x v="28"/>
    <x v="42"/>
  </r>
  <r>
    <s v="ville11"/>
    <x v="28"/>
    <x v="43"/>
  </r>
  <r>
    <s v="ville11"/>
    <x v="28"/>
    <x v="44"/>
  </r>
  <r>
    <s v="ville11"/>
    <x v="28"/>
    <x v="45"/>
  </r>
  <r>
    <s v="ville11"/>
    <x v="28"/>
    <x v="46"/>
  </r>
  <r>
    <s v="ville11"/>
    <x v="28"/>
    <x v="47"/>
  </r>
  <r>
    <s v="ville11"/>
    <x v="28"/>
    <x v="48"/>
  </r>
  <r>
    <s v="ville11"/>
    <x v="28"/>
    <x v="49"/>
  </r>
  <r>
    <s v="ville13"/>
    <x v="28"/>
    <x v="40"/>
  </r>
  <r>
    <s v="ville13"/>
    <x v="28"/>
    <x v="41"/>
  </r>
  <r>
    <s v="ville13"/>
    <x v="28"/>
    <x v="42"/>
  </r>
  <r>
    <s v="ville13"/>
    <x v="28"/>
    <x v="43"/>
  </r>
  <r>
    <s v="ville13"/>
    <x v="28"/>
    <x v="44"/>
  </r>
  <r>
    <s v="ville13"/>
    <x v="28"/>
    <x v="45"/>
  </r>
  <r>
    <s v="ville13"/>
    <x v="28"/>
    <x v="46"/>
  </r>
  <r>
    <s v="ville13"/>
    <x v="28"/>
    <x v="47"/>
  </r>
  <r>
    <s v="ville13"/>
    <x v="28"/>
    <x v="40"/>
  </r>
  <r>
    <s v="ville13"/>
    <x v="28"/>
    <x v="41"/>
  </r>
  <r>
    <s v="ville13"/>
    <x v="28"/>
    <x v="42"/>
  </r>
  <r>
    <s v="ville13"/>
    <x v="28"/>
    <x v="43"/>
  </r>
  <r>
    <s v="ville13"/>
    <x v="28"/>
    <x v="44"/>
  </r>
  <r>
    <s v="ville13"/>
    <x v="28"/>
    <x v="45"/>
  </r>
  <r>
    <s v="ville13"/>
    <x v="28"/>
    <x v="46"/>
  </r>
  <r>
    <s v="ville13"/>
    <x v="28"/>
    <x v="47"/>
  </r>
  <r>
    <s v="ville13"/>
    <x v="28"/>
    <x v="48"/>
  </r>
  <r>
    <s v="ville13"/>
    <x v="28"/>
    <x v="49"/>
  </r>
  <r>
    <s v="ville13"/>
    <x v="28"/>
    <x v="50"/>
  </r>
  <r>
    <s v="ville13"/>
    <x v="28"/>
    <x v="51"/>
  </r>
  <r>
    <s v="ville24"/>
    <x v="28"/>
    <x v="40"/>
  </r>
  <r>
    <s v="ville2"/>
    <x v="29"/>
    <x v="76"/>
  </r>
  <r>
    <s v="ville7"/>
    <x v="30"/>
    <x v="101"/>
  </r>
  <r>
    <s v="ville24"/>
    <x v="31"/>
    <x v="102"/>
  </r>
  <r>
    <s v="ville5"/>
    <x v="32"/>
    <x v="41"/>
  </r>
  <r>
    <s v="ville5"/>
    <x v="32"/>
    <x v="42"/>
  </r>
  <r>
    <s v="ville5"/>
    <x v="32"/>
    <x v="43"/>
  </r>
  <r>
    <s v="ville5"/>
    <x v="32"/>
    <x v="44"/>
  </r>
  <r>
    <s v="ville5"/>
    <x v="32"/>
    <x v="45"/>
  </r>
  <r>
    <s v="ville5"/>
    <x v="32"/>
    <x v="46"/>
  </r>
  <r>
    <s v="ville5"/>
    <x v="32"/>
    <x v="47"/>
  </r>
  <r>
    <s v="ville5"/>
    <x v="32"/>
    <x v="48"/>
  </r>
  <r>
    <s v="ville8"/>
    <x v="32"/>
    <x v="41"/>
  </r>
  <r>
    <s v="ville8"/>
    <x v="32"/>
    <x v="42"/>
  </r>
  <r>
    <s v="ville8"/>
    <x v="32"/>
    <x v="43"/>
  </r>
  <r>
    <s v="ville8"/>
    <x v="32"/>
    <x v="44"/>
  </r>
  <r>
    <s v="ville8"/>
    <x v="32"/>
    <x v="45"/>
  </r>
  <r>
    <s v="ville8"/>
    <x v="32"/>
    <x v="46"/>
  </r>
  <r>
    <s v="ville8"/>
    <x v="32"/>
    <x v="47"/>
  </r>
  <r>
    <s v="ville8"/>
    <x v="32"/>
    <x v="48"/>
  </r>
  <r>
    <s v="ville8"/>
    <x v="32"/>
    <x v="49"/>
  </r>
  <r>
    <s v="ville14"/>
    <x v="32"/>
    <x v="41"/>
  </r>
  <r>
    <s v="ville14"/>
    <x v="32"/>
    <x v="42"/>
  </r>
  <r>
    <s v="ville14"/>
    <x v="32"/>
    <x v="43"/>
  </r>
  <r>
    <s v="ville14"/>
    <x v="32"/>
    <x v="44"/>
  </r>
  <r>
    <s v="ville14"/>
    <x v="32"/>
    <x v="45"/>
  </r>
  <r>
    <s v="ville14"/>
    <x v="32"/>
    <x v="46"/>
  </r>
  <r>
    <s v="ville14"/>
    <x v="32"/>
    <x v="47"/>
  </r>
  <r>
    <s v="ville14"/>
    <x v="32"/>
    <x v="48"/>
  </r>
  <r>
    <s v="ville14"/>
    <x v="32"/>
    <x v="49"/>
  </r>
  <r>
    <s v="ville14"/>
    <x v="32"/>
    <x v="50"/>
  </r>
  <r>
    <s v="ville22"/>
    <x v="32"/>
    <x v="41"/>
  </r>
  <r>
    <s v="ville2"/>
    <x v="33"/>
    <x v="103"/>
  </r>
  <r>
    <s v="ville21"/>
    <x v="34"/>
    <x v="104"/>
  </r>
  <r>
    <s v="ville7"/>
    <x v="35"/>
    <x v="77"/>
  </r>
  <r>
    <s v="ville24"/>
    <x v="35"/>
    <x v="77"/>
  </r>
  <r>
    <s v="ville24"/>
    <x v="35"/>
    <x v="78"/>
  </r>
  <r>
    <s v="ville24"/>
    <x v="35"/>
    <x v="9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>
  <location ref="A3:Z29" firstHeaderRow="1" firstDataRow="2" firstDataCol="1"/>
  <pivotFields count="3">
    <pivotField compact="0" outline="0" showAll="0"/>
    <pivotField axis="axisRow" compact="0" numFmtId="164" outline="0">
      <items count="27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h="1" x="25"/>
        <item t="default"/>
      </items>
    </pivotField>
    <pivotField axis="axisCol" dataField="1" compact="0" numFmtId="164" outline="0">
      <items count="27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h="1" x="25"/>
        <item t="default"/>
      </items>
    </pivotField>
  </pivotFields>
  <rowFields count="1">
    <field x="1"/>
  </rowFields>
  <rowItems count="2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Fields count="1">
    <field x="2"/>
  </colFields>
  <colItems count="2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colItems>
  <dataFields count="1">
    <dataField name="Nombre de Heure fin" fld="2" subtotal="count" baseField="0" baseItem="0"/>
  </dataField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83" totalsRowShown="0" headerRowCellStyle="Normal" dataCellStyle="Normal">
  <autoFilter ref="A1:D83"/>
  <sortState ref="A2:D83">
    <sortCondition ref="B2:B83"/>
  </sortState>
  <tableColumns count="4">
    <tableColumn id="1" name="Libellé commune" dataCellStyle="Normal"/>
    <tableColumn id="2" name="Heure départ" dataDxfId="2" dataCellStyle="Normal"/>
    <tableColumn id="3" name="Heure fin" dataDxfId="1" dataCellStyle="Normal"/>
    <tableColumn id="4" name="Durée" dataDxfId="0" dataCellStyle="Normal">
      <calculatedColumnFormula>MOD(Tableau1[[#This Row],[Heure fin]]-Tableau1[[#This Row],[Heure départ]],1)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83"/>
  <sheetViews>
    <sheetView workbookViewId="0">
      <selection activeCell="D2" sqref="D2"/>
    </sheetView>
  </sheetViews>
  <sheetFormatPr baseColWidth="10" defaultRowHeight="15" x14ac:dyDescent="0.25"/>
  <cols>
    <col min="1" max="1" width="16.25" bestFit="1" customWidth="1"/>
    <col min="2" max="2" width="12.125" customWidth="1"/>
    <col min="3" max="3" width="18.125" bestFit="1" customWidth="1"/>
    <col min="4" max="5" width="12.125" customWidth="1"/>
  </cols>
  <sheetData>
    <row r="1" spans="1:13" x14ac:dyDescent="0.25">
      <c r="A1" t="s">
        <v>0</v>
      </c>
      <c r="B1" t="s">
        <v>1</v>
      </c>
      <c r="C1" t="s">
        <v>27</v>
      </c>
      <c r="D1" t="s">
        <v>26</v>
      </c>
    </row>
    <row r="2" spans="1:13" x14ac:dyDescent="0.25">
      <c r="A2" t="s">
        <v>10</v>
      </c>
      <c r="B2" s="2">
        <v>4.1666666666666664E-2</v>
      </c>
      <c r="C2" s="2">
        <v>0.375</v>
      </c>
      <c r="D2" s="2">
        <f>MOD(Tableau1[[#This Row],[Heure fin]]-Tableau1[[#This Row],[Heure départ]],1)</f>
        <v>0.33333333333333331</v>
      </c>
    </row>
    <row r="3" spans="1:13" x14ac:dyDescent="0.25">
      <c r="A3" t="s">
        <v>7</v>
      </c>
      <c r="B3" s="2">
        <v>6.25E-2</v>
      </c>
      <c r="C3" s="2">
        <v>0.3263888888888889</v>
      </c>
      <c r="D3" s="2">
        <f>MOD(Tableau1[[#This Row],[Heure fin]]-Tableau1[[#This Row],[Heure départ]],1)</f>
        <v>0.2638888888888889</v>
      </c>
      <c r="G3" s="3" t="s">
        <v>34</v>
      </c>
      <c r="H3" s="3" t="s">
        <v>35</v>
      </c>
      <c r="I3" s="3" t="s">
        <v>33</v>
      </c>
      <c r="K3" s="3" t="s">
        <v>36</v>
      </c>
    </row>
    <row r="4" spans="1:13" x14ac:dyDescent="0.25">
      <c r="A4" t="s">
        <v>22</v>
      </c>
      <c r="B4" s="2">
        <v>7.2916666666666657E-2</v>
      </c>
      <c r="C4" s="2">
        <v>7.6388888888888895E-2</v>
      </c>
      <c r="D4" s="2">
        <f>MOD(Tableau1[[#This Row],[Heure fin]]-Tableau1[[#This Row],[Heure départ]],1)</f>
        <v>3.4722222222222376E-3</v>
      </c>
      <c r="F4" s="3" t="s">
        <v>29</v>
      </c>
      <c r="G4" s="4">
        <f>QUARTILE(Tableau1[Heure départ],0)*24</f>
        <v>1</v>
      </c>
      <c r="H4" s="4">
        <f>QUARTILE(Tableau1[Heure fin],0)*24</f>
        <v>0.36666666666666664</v>
      </c>
      <c r="I4" s="4">
        <f>QUARTILE(Tableau1[Durée],0)*24</f>
        <v>8.333333333333337E-2</v>
      </c>
      <c r="K4" s="4">
        <f>G5-G4</f>
        <v>16.125</v>
      </c>
      <c r="L4" s="4">
        <f>H5-H4</f>
        <v>6.6333333333333337</v>
      </c>
      <c r="M4" s="4">
        <f>I5-I4</f>
        <v>2.1958333333333333</v>
      </c>
    </row>
    <row r="5" spans="1:13" x14ac:dyDescent="0.25">
      <c r="A5" t="s">
        <v>2</v>
      </c>
      <c r="B5" s="2">
        <v>7.6388888888888895E-2</v>
      </c>
      <c r="C5" s="2">
        <v>0.43055555555555558</v>
      </c>
      <c r="D5" s="2">
        <f>MOD(Tableau1[[#This Row],[Heure fin]]-Tableau1[[#This Row],[Heure départ]],1)</f>
        <v>0.35416666666666669</v>
      </c>
      <c r="F5" s="3" t="s">
        <v>30</v>
      </c>
      <c r="G5" s="4">
        <f>QUARTILE(Tableau1[Heure départ],1)*24</f>
        <v>17.125</v>
      </c>
      <c r="H5" s="4">
        <f>QUARTILE(Tableau1[Heure fin],1)*24</f>
        <v>7</v>
      </c>
      <c r="I5" s="4">
        <f>QUARTILE(Tableau1[Durée],1)*24</f>
        <v>2.2791666666666668</v>
      </c>
      <c r="K5" s="5"/>
      <c r="L5" s="5"/>
      <c r="M5" s="5"/>
    </row>
    <row r="6" spans="1:13" x14ac:dyDescent="0.25">
      <c r="A6" t="s">
        <v>7</v>
      </c>
      <c r="B6" s="2">
        <v>8.3333333333333329E-2</v>
      </c>
      <c r="C6" s="2">
        <v>0.13541666666666666</v>
      </c>
      <c r="D6" s="2">
        <f>MOD(Tableau1[[#This Row],[Heure fin]]-Tableau1[[#This Row],[Heure départ]],1)</f>
        <v>5.2083333333333329E-2</v>
      </c>
      <c r="F6" s="3" t="s">
        <v>28</v>
      </c>
      <c r="G6" s="4">
        <f>QUARTILE(Tableau1[Heure départ],2)*24</f>
        <v>19</v>
      </c>
      <c r="H6" s="4">
        <f>QUARTILE(Tableau1[Heure fin],2)*24</f>
        <v>8</v>
      </c>
      <c r="I6" s="4">
        <f>QUARTILE(Tableau1[Durée],2)*24</f>
        <v>12</v>
      </c>
      <c r="K6" s="5"/>
      <c r="L6" s="5"/>
      <c r="M6" s="5"/>
    </row>
    <row r="7" spans="1:13" x14ac:dyDescent="0.25">
      <c r="A7" t="s">
        <v>8</v>
      </c>
      <c r="B7" s="2">
        <v>8.3333333333333329E-2</v>
      </c>
      <c r="C7" s="2">
        <v>0.16666666666666666</v>
      </c>
      <c r="D7" s="2">
        <f>MOD(Tableau1[[#This Row],[Heure fin]]-Tableau1[[#This Row],[Heure départ]],1)</f>
        <v>8.3333333333333329E-2</v>
      </c>
      <c r="F7" s="3" t="s">
        <v>31</v>
      </c>
      <c r="G7" s="4">
        <f>QUARTILE(Tableau1[Heure départ],3)*24</f>
        <v>20.875</v>
      </c>
      <c r="H7" s="4">
        <f>QUARTILE(Tableau1[Heure fin],3)*24</f>
        <v>9.9375</v>
      </c>
      <c r="I7" s="4">
        <f>QUARTILE(Tableau1[Durée],3)*24</f>
        <v>13.249999999999998</v>
      </c>
      <c r="K7" s="5"/>
      <c r="L7" s="5"/>
      <c r="M7" s="5"/>
    </row>
    <row r="8" spans="1:13" x14ac:dyDescent="0.25">
      <c r="A8" t="s">
        <v>14</v>
      </c>
      <c r="B8" s="2">
        <v>9.375E-2</v>
      </c>
      <c r="C8" s="2">
        <v>9.7222222222222224E-2</v>
      </c>
      <c r="D8" s="2">
        <f>MOD(Tableau1[[#This Row],[Heure fin]]-Tableau1[[#This Row],[Heure départ]],1)</f>
        <v>3.4722222222222238E-3</v>
      </c>
      <c r="F8" s="3" t="s">
        <v>32</v>
      </c>
      <c r="G8" s="4">
        <f>QUARTILE(Tableau1[Heure départ],4)*24</f>
        <v>23.25</v>
      </c>
      <c r="H8" s="4">
        <f>QUARTILE(Tableau1[Heure fin],4)*24</f>
        <v>23.5</v>
      </c>
      <c r="I8" s="4">
        <f>QUARTILE(Tableau1[Durée],4)*24</f>
        <v>23.5</v>
      </c>
      <c r="K8" s="4">
        <f>G8-G7</f>
        <v>2.375</v>
      </c>
      <c r="L8" s="4">
        <f>H8-H7</f>
        <v>13.5625</v>
      </c>
      <c r="M8" s="4">
        <f>I8-I7</f>
        <v>10.250000000000002</v>
      </c>
    </row>
    <row r="9" spans="1:13" x14ac:dyDescent="0.25">
      <c r="A9" t="s">
        <v>19</v>
      </c>
      <c r="B9" s="2">
        <v>0.125</v>
      </c>
      <c r="C9" s="2">
        <v>0.14583333333333334</v>
      </c>
      <c r="D9" s="2">
        <f>MOD(Tableau1[[#This Row],[Heure fin]]-Tableau1[[#This Row],[Heure départ]],1)</f>
        <v>2.0833333333333343E-2</v>
      </c>
    </row>
    <row r="10" spans="1:13" x14ac:dyDescent="0.25">
      <c r="A10" t="s">
        <v>21</v>
      </c>
      <c r="B10" s="2">
        <v>0.125</v>
      </c>
      <c r="C10" s="2">
        <v>0.1388888888888889</v>
      </c>
      <c r="D10" s="2">
        <f>MOD(Tableau1[[#This Row],[Heure fin]]-Tableau1[[#This Row],[Heure départ]],1)</f>
        <v>1.3888888888888895E-2</v>
      </c>
      <c r="G10" s="5"/>
    </row>
    <row r="11" spans="1:13" x14ac:dyDescent="0.25">
      <c r="A11" t="s">
        <v>25</v>
      </c>
      <c r="B11" s="2">
        <v>0.13541666666666666</v>
      </c>
      <c r="C11" s="2">
        <v>0.14583333333333334</v>
      </c>
      <c r="D11" s="2">
        <f>MOD(Tableau1[[#This Row],[Heure fin]]-Tableau1[[#This Row],[Heure départ]],1)</f>
        <v>1.0416666666666685E-2</v>
      </c>
    </row>
    <row r="12" spans="1:13" x14ac:dyDescent="0.25">
      <c r="A12" t="s">
        <v>15</v>
      </c>
      <c r="B12" s="2">
        <v>0.1875</v>
      </c>
      <c r="C12" s="2">
        <v>0.20833333333333334</v>
      </c>
      <c r="D12" s="2">
        <f>MOD(Tableau1[[#This Row],[Heure fin]]-Tableau1[[#This Row],[Heure départ]],1)</f>
        <v>2.0833333333333343E-2</v>
      </c>
    </row>
    <row r="13" spans="1:13" x14ac:dyDescent="0.25">
      <c r="A13" t="s">
        <v>15</v>
      </c>
      <c r="B13" s="2">
        <v>0.1875</v>
      </c>
      <c r="C13" s="2">
        <v>0.20833333333333334</v>
      </c>
      <c r="D13" s="2">
        <f>MOD(Tableau1[[#This Row],[Heure fin]]-Tableau1[[#This Row],[Heure départ]],1)</f>
        <v>2.0833333333333343E-2</v>
      </c>
      <c r="G13" s="1"/>
    </row>
    <row r="14" spans="1:13" x14ac:dyDescent="0.25">
      <c r="A14" t="s">
        <v>16</v>
      </c>
      <c r="B14" s="2">
        <v>0.1875</v>
      </c>
      <c r="C14" s="2">
        <v>0.22916666666666669</v>
      </c>
      <c r="D14" s="2">
        <f>MOD(Tableau1[[#This Row],[Heure fin]]-Tableau1[[#This Row],[Heure départ]],1)</f>
        <v>4.1666666666666685E-2</v>
      </c>
    </row>
    <row r="15" spans="1:13" x14ac:dyDescent="0.25">
      <c r="A15" t="s">
        <v>10</v>
      </c>
      <c r="B15" s="2">
        <v>0.33333333333333331</v>
      </c>
      <c r="C15" s="2">
        <v>0.5</v>
      </c>
      <c r="D15" s="2">
        <f>MOD(Tableau1[[#This Row],[Heure fin]]-Tableau1[[#This Row],[Heure départ]],1)</f>
        <v>0.16666666666666669</v>
      </c>
    </row>
    <row r="16" spans="1:13" x14ac:dyDescent="0.25">
      <c r="A16" t="s">
        <v>17</v>
      </c>
      <c r="B16" s="2">
        <v>0.33333333333333331</v>
      </c>
      <c r="C16" s="2">
        <v>0.29166666666666669</v>
      </c>
      <c r="D16" s="2">
        <f>MOD(Tableau1[[#This Row],[Heure fin]]-Tableau1[[#This Row],[Heure départ]],1)</f>
        <v>0.95833333333333337</v>
      </c>
    </row>
    <row r="17" spans="1:4" x14ac:dyDescent="0.25">
      <c r="A17" t="s">
        <v>15</v>
      </c>
      <c r="B17" s="2">
        <v>0.41666666666666669</v>
      </c>
      <c r="C17" s="2">
        <v>0.90625</v>
      </c>
      <c r="D17" s="2">
        <f>MOD(Tableau1[[#This Row],[Heure fin]]-Tableau1[[#This Row],[Heure départ]],1)</f>
        <v>0.48958333333333331</v>
      </c>
    </row>
    <row r="18" spans="1:4" x14ac:dyDescent="0.25">
      <c r="A18" t="s">
        <v>18</v>
      </c>
      <c r="B18" s="2">
        <v>0.45833333333333331</v>
      </c>
      <c r="C18" s="2">
        <v>0.4375</v>
      </c>
      <c r="D18" s="2">
        <f>MOD(Tableau1[[#This Row],[Heure fin]]-Tableau1[[#This Row],[Heure départ]],1)</f>
        <v>0.97916666666666674</v>
      </c>
    </row>
    <row r="19" spans="1:4" x14ac:dyDescent="0.25">
      <c r="A19" t="s">
        <v>25</v>
      </c>
      <c r="B19" s="2">
        <v>0.625</v>
      </c>
      <c r="C19" s="2">
        <v>0.41666666666666669</v>
      </c>
      <c r="D19" s="2">
        <f>MOD(Tableau1[[#This Row],[Heure fin]]-Tableau1[[#This Row],[Heure départ]],1)</f>
        <v>0.79166666666666674</v>
      </c>
    </row>
    <row r="20" spans="1:4" x14ac:dyDescent="0.25">
      <c r="A20" t="s">
        <v>17</v>
      </c>
      <c r="B20" s="2">
        <v>0.66666666666666663</v>
      </c>
      <c r="C20" s="2">
        <v>0.27083333333333331</v>
      </c>
      <c r="D20" s="2">
        <f>MOD(Tableau1[[#This Row],[Heure fin]]-Tableau1[[#This Row],[Heure départ]],1)</f>
        <v>0.60416666666666674</v>
      </c>
    </row>
    <row r="21" spans="1:4" x14ac:dyDescent="0.25">
      <c r="A21" t="s">
        <v>10</v>
      </c>
      <c r="B21" s="2">
        <v>0.70833333333333337</v>
      </c>
      <c r="C21" s="2">
        <v>0.32291666666666669</v>
      </c>
      <c r="D21" s="2">
        <f>MOD(Tableau1[[#This Row],[Heure fin]]-Tableau1[[#This Row],[Heure départ]],1)</f>
        <v>0.61458333333333326</v>
      </c>
    </row>
    <row r="22" spans="1:4" x14ac:dyDescent="0.25">
      <c r="A22" t="s">
        <v>25</v>
      </c>
      <c r="B22" s="2">
        <v>0.70833333333333337</v>
      </c>
      <c r="C22" s="2">
        <v>0.33333333333333331</v>
      </c>
      <c r="D22" s="2">
        <f>MOD(Tableau1[[#This Row],[Heure fin]]-Tableau1[[#This Row],[Heure départ]],1)</f>
        <v>0.625</v>
      </c>
    </row>
    <row r="23" spans="1:4" x14ac:dyDescent="0.25">
      <c r="A23" t="s">
        <v>4</v>
      </c>
      <c r="B23" s="2">
        <v>0.72916666666666674</v>
      </c>
      <c r="C23" s="2">
        <v>0.35416666666666663</v>
      </c>
      <c r="D23" s="2">
        <f>MOD(Tableau1[[#This Row],[Heure fin]]-Tableau1[[#This Row],[Heure départ]],1)</f>
        <v>0.62499999999999989</v>
      </c>
    </row>
    <row r="24" spans="1:4" x14ac:dyDescent="0.25">
      <c r="A24" t="s">
        <v>24</v>
      </c>
      <c r="B24" s="2">
        <v>0.72916666666666674</v>
      </c>
      <c r="C24" s="2">
        <v>0.41666666666666669</v>
      </c>
      <c r="D24" s="2">
        <f>MOD(Tableau1[[#This Row],[Heure fin]]-Tableau1[[#This Row],[Heure départ]],1)</f>
        <v>0.6875</v>
      </c>
    </row>
    <row r="25" spans="1:4" x14ac:dyDescent="0.25">
      <c r="A25" t="s">
        <v>2</v>
      </c>
      <c r="B25" s="2">
        <v>0.75</v>
      </c>
      <c r="C25" s="2">
        <v>0.29166666666666669</v>
      </c>
      <c r="D25" s="2">
        <f>MOD(Tableau1[[#This Row],[Heure fin]]-Tableau1[[#This Row],[Heure départ]],1)</f>
        <v>0.54166666666666674</v>
      </c>
    </row>
    <row r="26" spans="1:4" x14ac:dyDescent="0.25">
      <c r="A26" t="s">
        <v>7</v>
      </c>
      <c r="B26" s="2">
        <v>0.75</v>
      </c>
      <c r="C26" s="2">
        <v>0.41666666666666669</v>
      </c>
      <c r="D26" s="2">
        <f>MOD(Tableau1[[#This Row],[Heure fin]]-Tableau1[[#This Row],[Heure départ]],1)</f>
        <v>0.66666666666666674</v>
      </c>
    </row>
    <row r="27" spans="1:4" x14ac:dyDescent="0.25">
      <c r="A27" t="s">
        <v>9</v>
      </c>
      <c r="B27" s="2">
        <v>0.75</v>
      </c>
      <c r="C27" s="2">
        <v>0.41666666666666669</v>
      </c>
      <c r="D27" s="2">
        <f>MOD(Tableau1[[#This Row],[Heure fin]]-Tableau1[[#This Row],[Heure départ]],1)</f>
        <v>0.66666666666666674</v>
      </c>
    </row>
    <row r="28" spans="1:4" x14ac:dyDescent="0.25">
      <c r="A28" t="s">
        <v>9</v>
      </c>
      <c r="B28" s="2">
        <v>0.75</v>
      </c>
      <c r="C28" s="2">
        <v>0.52083333333333337</v>
      </c>
      <c r="D28" s="2">
        <f>MOD(Tableau1[[#This Row],[Heure fin]]-Tableau1[[#This Row],[Heure départ]],1)</f>
        <v>0.77083333333333337</v>
      </c>
    </row>
    <row r="29" spans="1:4" x14ac:dyDescent="0.25">
      <c r="A29" t="s">
        <v>11</v>
      </c>
      <c r="B29" s="2">
        <v>0.75</v>
      </c>
      <c r="C29" s="2">
        <v>0.375</v>
      </c>
      <c r="D29" s="2">
        <f>MOD(Tableau1[[#This Row],[Heure fin]]-Tableau1[[#This Row],[Heure départ]],1)</f>
        <v>0.625</v>
      </c>
    </row>
    <row r="30" spans="1:4" x14ac:dyDescent="0.25">
      <c r="A30" t="s">
        <v>18</v>
      </c>
      <c r="B30" s="2">
        <v>0.75</v>
      </c>
      <c r="C30" s="2">
        <v>0.29166666666666669</v>
      </c>
      <c r="D30" s="2">
        <f>MOD(Tableau1[[#This Row],[Heure fin]]-Tableau1[[#This Row],[Heure départ]],1)</f>
        <v>0.54166666666666674</v>
      </c>
    </row>
    <row r="31" spans="1:4" x14ac:dyDescent="0.25">
      <c r="A31" t="s">
        <v>25</v>
      </c>
      <c r="B31" s="2">
        <v>0.75</v>
      </c>
      <c r="C31" s="2">
        <v>0.3263888888888889</v>
      </c>
      <c r="D31" s="2">
        <f>MOD(Tableau1[[#This Row],[Heure fin]]-Tableau1[[#This Row],[Heure départ]],1)</f>
        <v>0.57638888888888884</v>
      </c>
    </row>
    <row r="32" spans="1:4" x14ac:dyDescent="0.25">
      <c r="A32" t="s">
        <v>25</v>
      </c>
      <c r="B32" s="2">
        <v>0.75</v>
      </c>
      <c r="C32" s="2">
        <v>0.3298611111111111</v>
      </c>
      <c r="D32" s="2">
        <f>MOD(Tableau1[[#This Row],[Heure fin]]-Tableau1[[#This Row],[Heure départ]],1)</f>
        <v>0.57986111111111116</v>
      </c>
    </row>
    <row r="33" spans="1:5" x14ac:dyDescent="0.25">
      <c r="A33" t="s">
        <v>25</v>
      </c>
      <c r="B33" s="2">
        <v>0.75</v>
      </c>
      <c r="C33" s="2">
        <v>0.33333333333333331</v>
      </c>
      <c r="D33" s="2">
        <f>MOD(Tableau1[[#This Row],[Heure fin]]-Tableau1[[#This Row],[Heure départ]],1)</f>
        <v>0.58333333333333326</v>
      </c>
    </row>
    <row r="34" spans="1:5" x14ac:dyDescent="0.25">
      <c r="A34" t="s">
        <v>7</v>
      </c>
      <c r="B34" s="2">
        <v>0.76041666666666663</v>
      </c>
      <c r="C34" s="2">
        <v>4.1666666666666664E-2</v>
      </c>
      <c r="D34" s="2">
        <f>MOD(Tableau1[[#This Row],[Heure fin]]-Tableau1[[#This Row],[Heure départ]],1)</f>
        <v>0.28125</v>
      </c>
    </row>
    <row r="35" spans="1:5" x14ac:dyDescent="0.25">
      <c r="A35" t="s">
        <v>25</v>
      </c>
      <c r="B35" s="2">
        <v>0.77083333333333337</v>
      </c>
      <c r="C35" s="2">
        <v>0.32291666666666669</v>
      </c>
      <c r="D35" s="2">
        <f>MOD(Tableau1[[#This Row],[Heure fin]]-Tableau1[[#This Row],[Heure départ]],1)</f>
        <v>0.55208333333333326</v>
      </c>
    </row>
    <row r="36" spans="1:5" x14ac:dyDescent="0.25">
      <c r="A36" t="s">
        <v>25</v>
      </c>
      <c r="B36" s="2">
        <v>0.77083333333333337</v>
      </c>
      <c r="C36" s="2">
        <v>0.47916666666666663</v>
      </c>
      <c r="D36" s="2">
        <f>MOD(Tableau1[[#This Row],[Heure fin]]-Tableau1[[#This Row],[Heure départ]],1)</f>
        <v>0.70833333333333326</v>
      </c>
    </row>
    <row r="37" spans="1:5" x14ac:dyDescent="0.25">
      <c r="A37" t="s">
        <v>11</v>
      </c>
      <c r="B37" s="2">
        <v>0.78125</v>
      </c>
      <c r="C37" s="2">
        <v>0.33333333333333331</v>
      </c>
      <c r="D37" s="2">
        <f>MOD(Tableau1[[#This Row],[Heure fin]]-Tableau1[[#This Row],[Heure départ]],1)</f>
        <v>0.55208333333333326</v>
      </c>
    </row>
    <row r="38" spans="1:5" x14ac:dyDescent="0.25">
      <c r="A38" t="s">
        <v>3</v>
      </c>
      <c r="B38" s="2">
        <v>0.79166666666666663</v>
      </c>
      <c r="C38" s="2">
        <v>0.30208333333333337</v>
      </c>
      <c r="D38" s="2">
        <f>MOD(Tableau1[[#This Row],[Heure fin]]-Tableau1[[#This Row],[Heure départ]],1)</f>
        <v>0.51041666666666674</v>
      </c>
    </row>
    <row r="39" spans="1:5" x14ac:dyDescent="0.25">
      <c r="A39" t="s">
        <v>3</v>
      </c>
      <c r="B39" s="2">
        <v>0.79166666666666663</v>
      </c>
      <c r="C39" s="2">
        <v>0.375</v>
      </c>
      <c r="D39" s="2">
        <f>MOD(Tableau1[[#This Row],[Heure fin]]-Tableau1[[#This Row],[Heure départ]],1)</f>
        <v>0.58333333333333337</v>
      </c>
    </row>
    <row r="40" spans="1:5" x14ac:dyDescent="0.25">
      <c r="A40" t="s">
        <v>7</v>
      </c>
      <c r="B40" s="2">
        <v>0.79166666666666663</v>
      </c>
      <c r="C40" s="2">
        <v>0.3263888888888889</v>
      </c>
      <c r="D40" s="2">
        <f>MOD(Tableau1[[#This Row],[Heure fin]]-Tableau1[[#This Row],[Heure départ]],1)</f>
        <v>0.53472222222222232</v>
      </c>
    </row>
    <row r="41" spans="1:5" x14ac:dyDescent="0.25">
      <c r="A41" t="s">
        <v>12</v>
      </c>
      <c r="B41" s="2">
        <v>0.79166666666666663</v>
      </c>
      <c r="C41" s="2">
        <v>0.375</v>
      </c>
      <c r="D41" s="2">
        <f>MOD(Tableau1[[#This Row],[Heure fin]]-Tableau1[[#This Row],[Heure départ]],1)</f>
        <v>0.58333333333333337</v>
      </c>
      <c r="E41" s="3"/>
    </row>
    <row r="42" spans="1:5" x14ac:dyDescent="0.25">
      <c r="A42" t="s">
        <v>18</v>
      </c>
      <c r="B42" s="2">
        <v>0.79166666666666663</v>
      </c>
      <c r="C42" s="2">
        <v>0.29166666666666669</v>
      </c>
      <c r="D42" s="2">
        <f>MOD(Tableau1[[#This Row],[Heure fin]]-Tableau1[[#This Row],[Heure départ]],1)</f>
        <v>0.5</v>
      </c>
      <c r="E42" s="4"/>
    </row>
    <row r="43" spans="1:5" x14ac:dyDescent="0.25">
      <c r="A43" t="s">
        <v>20</v>
      </c>
      <c r="B43" s="2">
        <v>0.79166666666666663</v>
      </c>
      <c r="C43" s="2">
        <v>0.375</v>
      </c>
      <c r="D43" s="2">
        <f>MOD(Tableau1[[#This Row],[Heure fin]]-Tableau1[[#This Row],[Heure départ]],1)</f>
        <v>0.58333333333333337</v>
      </c>
      <c r="E43" s="5"/>
    </row>
    <row r="44" spans="1:5" x14ac:dyDescent="0.25">
      <c r="A44" t="s">
        <v>22</v>
      </c>
      <c r="B44" s="2">
        <v>0.79166666666666663</v>
      </c>
      <c r="C44" s="2">
        <v>0.33333333333333331</v>
      </c>
      <c r="D44" s="2">
        <f>MOD(Tableau1[[#This Row],[Heure fin]]-Tableau1[[#This Row],[Heure départ]],1)</f>
        <v>0.54166666666666674</v>
      </c>
      <c r="E44" s="5"/>
    </row>
    <row r="45" spans="1:5" x14ac:dyDescent="0.25">
      <c r="A45" t="s">
        <v>22</v>
      </c>
      <c r="B45" s="2">
        <v>0.79166666666666663</v>
      </c>
      <c r="C45" s="2">
        <v>0.33333333333333331</v>
      </c>
      <c r="D45" s="2">
        <f>MOD(Tableau1[[#This Row],[Heure fin]]-Tableau1[[#This Row],[Heure départ]],1)</f>
        <v>0.54166666666666674</v>
      </c>
      <c r="E45" s="5"/>
    </row>
    <row r="46" spans="1:5" x14ac:dyDescent="0.25">
      <c r="A46" t="s">
        <v>25</v>
      </c>
      <c r="B46" s="2">
        <v>0.79166666666666663</v>
      </c>
      <c r="C46" s="2">
        <v>0.33333333333333331</v>
      </c>
      <c r="D46" s="2">
        <f>MOD(Tableau1[[#This Row],[Heure fin]]-Tableau1[[#This Row],[Heure départ]],1)</f>
        <v>0.54166666666666674</v>
      </c>
      <c r="E46" s="4"/>
    </row>
    <row r="47" spans="1:5" x14ac:dyDescent="0.25">
      <c r="A47" t="s">
        <v>25</v>
      </c>
      <c r="B47" s="2">
        <v>0.79166666666666663</v>
      </c>
      <c r="C47" s="2">
        <v>0.33333333333333331</v>
      </c>
      <c r="D47" s="2">
        <f>MOD(Tableau1[[#This Row],[Heure fin]]-Tableau1[[#This Row],[Heure départ]],1)</f>
        <v>0.54166666666666674</v>
      </c>
    </row>
    <row r="48" spans="1:5" x14ac:dyDescent="0.25">
      <c r="A48" t="s">
        <v>25</v>
      </c>
      <c r="B48" s="2">
        <v>0.79166666666666663</v>
      </c>
      <c r="C48" s="2">
        <v>0.33333333333333331</v>
      </c>
      <c r="D48" s="2">
        <f>MOD(Tableau1[[#This Row],[Heure fin]]-Tableau1[[#This Row],[Heure départ]],1)</f>
        <v>0.54166666666666674</v>
      </c>
    </row>
    <row r="49" spans="1:4" x14ac:dyDescent="0.25">
      <c r="A49" t="s">
        <v>25</v>
      </c>
      <c r="B49" s="2">
        <v>0.79166666666666663</v>
      </c>
      <c r="C49" s="2">
        <v>0.33333333333333331</v>
      </c>
      <c r="D49" s="2">
        <f>MOD(Tableau1[[#This Row],[Heure fin]]-Tableau1[[#This Row],[Heure départ]],1)</f>
        <v>0.54166666666666674</v>
      </c>
    </row>
    <row r="50" spans="1:4" x14ac:dyDescent="0.25">
      <c r="A50" t="s">
        <v>25</v>
      </c>
      <c r="B50" s="2">
        <v>0.80208333333333326</v>
      </c>
      <c r="C50" s="2">
        <v>0.3298611111111111</v>
      </c>
      <c r="D50" s="2">
        <f>MOD(Tableau1[[#This Row],[Heure fin]]-Tableau1[[#This Row],[Heure départ]],1)</f>
        <v>0.5277777777777779</v>
      </c>
    </row>
    <row r="51" spans="1:4" x14ac:dyDescent="0.25">
      <c r="A51" t="s">
        <v>7</v>
      </c>
      <c r="B51" s="2">
        <v>0.8125</v>
      </c>
      <c r="C51" s="2">
        <v>0.40625</v>
      </c>
      <c r="D51" s="2">
        <f>MOD(Tableau1[[#This Row],[Heure fin]]-Tableau1[[#This Row],[Heure départ]],1)</f>
        <v>0.59375</v>
      </c>
    </row>
    <row r="52" spans="1:4" x14ac:dyDescent="0.25">
      <c r="A52" t="s">
        <v>8</v>
      </c>
      <c r="B52" s="2">
        <v>0.8125</v>
      </c>
      <c r="C52" s="2">
        <v>0.20833333333333334</v>
      </c>
      <c r="D52" s="2">
        <f>MOD(Tableau1[[#This Row],[Heure fin]]-Tableau1[[#This Row],[Heure départ]],1)</f>
        <v>0.39583333333333337</v>
      </c>
    </row>
    <row r="53" spans="1:4" x14ac:dyDescent="0.25">
      <c r="A53" t="s">
        <v>13</v>
      </c>
      <c r="B53" s="2">
        <v>0.8125</v>
      </c>
      <c r="C53" s="2">
        <v>0.33333333333333331</v>
      </c>
      <c r="D53" s="2">
        <f>MOD(Tableau1[[#This Row],[Heure fin]]-Tableau1[[#This Row],[Heure départ]],1)</f>
        <v>0.52083333333333326</v>
      </c>
    </row>
    <row r="54" spans="1:4" x14ac:dyDescent="0.25">
      <c r="A54" t="s">
        <v>18</v>
      </c>
      <c r="B54" s="2">
        <v>0.8125</v>
      </c>
      <c r="C54" s="2">
        <v>0.22916666666666669</v>
      </c>
      <c r="D54" s="2">
        <f>MOD(Tableau1[[#This Row],[Heure fin]]-Tableau1[[#This Row],[Heure départ]],1)</f>
        <v>0.41666666666666674</v>
      </c>
    </row>
    <row r="55" spans="1:4" x14ac:dyDescent="0.25">
      <c r="A55" t="s">
        <v>23</v>
      </c>
      <c r="B55" s="2">
        <v>0.8125</v>
      </c>
      <c r="C55" s="2">
        <v>0.33333333333333331</v>
      </c>
      <c r="D55" s="2">
        <f>MOD(Tableau1[[#This Row],[Heure fin]]-Tableau1[[#This Row],[Heure départ]],1)</f>
        <v>0.52083333333333326</v>
      </c>
    </row>
    <row r="56" spans="1:4" x14ac:dyDescent="0.25">
      <c r="A56" t="s">
        <v>25</v>
      </c>
      <c r="B56" s="2">
        <v>0.8125</v>
      </c>
      <c r="C56" s="2">
        <v>0.3125</v>
      </c>
      <c r="D56" s="2">
        <f>MOD(Tableau1[[#This Row],[Heure fin]]-Tableau1[[#This Row],[Heure départ]],1)</f>
        <v>0.5</v>
      </c>
    </row>
    <row r="57" spans="1:4" x14ac:dyDescent="0.25">
      <c r="A57" t="s">
        <v>5</v>
      </c>
      <c r="B57" s="2">
        <v>0.83333333333333337</v>
      </c>
      <c r="C57" s="2">
        <v>0.33333333333333331</v>
      </c>
      <c r="D57" s="2">
        <f>MOD(Tableau1[[#This Row],[Heure fin]]-Tableau1[[#This Row],[Heure départ]],1)</f>
        <v>0.5</v>
      </c>
    </row>
    <row r="58" spans="1:4" x14ac:dyDescent="0.25">
      <c r="A58" t="s">
        <v>8</v>
      </c>
      <c r="B58" s="2">
        <v>0.83333333333333337</v>
      </c>
      <c r="C58" s="2">
        <v>0.85416666666666674</v>
      </c>
      <c r="D58" s="2">
        <f>MOD(Tableau1[[#This Row],[Heure fin]]-Tableau1[[#This Row],[Heure départ]],1)</f>
        <v>2.083333333333337E-2</v>
      </c>
    </row>
    <row r="59" spans="1:4" x14ac:dyDescent="0.25">
      <c r="A59" t="s">
        <v>15</v>
      </c>
      <c r="B59" s="2">
        <v>0.83333333333333337</v>
      </c>
      <c r="C59" s="2">
        <v>0.33333333333333331</v>
      </c>
      <c r="D59" s="2">
        <f>MOD(Tableau1[[#This Row],[Heure fin]]-Tableau1[[#This Row],[Heure départ]],1)</f>
        <v>0.5</v>
      </c>
    </row>
    <row r="60" spans="1:4" x14ac:dyDescent="0.25">
      <c r="A60" t="s">
        <v>25</v>
      </c>
      <c r="B60" s="2">
        <v>0.83333333333333337</v>
      </c>
      <c r="C60" s="2">
        <v>0.375</v>
      </c>
      <c r="D60" s="2">
        <f>MOD(Tableau1[[#This Row],[Heure fin]]-Tableau1[[#This Row],[Heure départ]],1)</f>
        <v>0.54166666666666663</v>
      </c>
    </row>
    <row r="61" spans="1:4" x14ac:dyDescent="0.25">
      <c r="A61" t="s">
        <v>9</v>
      </c>
      <c r="B61" s="2">
        <v>0.85416666666666674</v>
      </c>
      <c r="C61" s="2">
        <v>0.875</v>
      </c>
      <c r="D61" s="2">
        <f>MOD(Tableau1[[#This Row],[Heure fin]]-Tableau1[[#This Row],[Heure départ]],1)</f>
        <v>2.0833333333333259E-2</v>
      </c>
    </row>
    <row r="62" spans="1:4" x14ac:dyDescent="0.25">
      <c r="A62" t="s">
        <v>23</v>
      </c>
      <c r="B62" s="2">
        <v>0.85416666666666674</v>
      </c>
      <c r="C62" s="2">
        <v>0.33333333333333331</v>
      </c>
      <c r="D62" s="2">
        <f>MOD(Tableau1[[#This Row],[Heure fin]]-Tableau1[[#This Row],[Heure départ]],1)</f>
        <v>0.47916666666666652</v>
      </c>
    </row>
    <row r="63" spans="1:4" x14ac:dyDescent="0.25">
      <c r="A63" t="s">
        <v>12</v>
      </c>
      <c r="B63" s="2">
        <v>0.875</v>
      </c>
      <c r="C63" s="2">
        <v>0.34027777777777773</v>
      </c>
      <c r="D63" s="2">
        <f>MOD(Tableau1[[#This Row],[Heure fin]]-Tableau1[[#This Row],[Heure départ]],1)</f>
        <v>0.46527777777777768</v>
      </c>
    </row>
    <row r="64" spans="1:4" x14ac:dyDescent="0.25">
      <c r="A64" t="s">
        <v>18</v>
      </c>
      <c r="B64" s="2">
        <v>0.875</v>
      </c>
      <c r="C64" s="2">
        <v>0.25</v>
      </c>
      <c r="D64" s="2">
        <f>MOD(Tableau1[[#This Row],[Heure fin]]-Tableau1[[#This Row],[Heure départ]],1)</f>
        <v>0.375</v>
      </c>
    </row>
    <row r="65" spans="1:4" x14ac:dyDescent="0.25">
      <c r="A65" t="s">
        <v>25</v>
      </c>
      <c r="B65" s="2">
        <v>0.875</v>
      </c>
      <c r="C65" s="2">
        <v>0.39583333333333331</v>
      </c>
      <c r="D65" s="2">
        <f>MOD(Tableau1[[#This Row],[Heure fin]]-Tableau1[[#This Row],[Heure départ]],1)</f>
        <v>0.52083333333333326</v>
      </c>
    </row>
    <row r="66" spans="1:4" x14ac:dyDescent="0.25">
      <c r="A66" t="s">
        <v>25</v>
      </c>
      <c r="B66" s="2">
        <v>0.88541666666666663</v>
      </c>
      <c r="C66" s="2">
        <v>0.33333333333333331</v>
      </c>
      <c r="D66" s="2">
        <f>MOD(Tableau1[[#This Row],[Heure fin]]-Tableau1[[#This Row],[Heure départ]],1)</f>
        <v>0.44791666666666674</v>
      </c>
    </row>
    <row r="67" spans="1:4" x14ac:dyDescent="0.25">
      <c r="A67" t="s">
        <v>10</v>
      </c>
      <c r="B67" s="2">
        <v>0.89583333333333337</v>
      </c>
      <c r="C67" s="2">
        <v>0.27777777777777779</v>
      </c>
      <c r="D67" s="2">
        <f>MOD(Tableau1[[#This Row],[Heure fin]]-Tableau1[[#This Row],[Heure départ]],1)</f>
        <v>0.38194444444444442</v>
      </c>
    </row>
    <row r="68" spans="1:4" x14ac:dyDescent="0.25">
      <c r="A68" t="s">
        <v>10</v>
      </c>
      <c r="B68" s="2">
        <v>0.91666666666666663</v>
      </c>
      <c r="C68" s="2">
        <v>1.5277777777777777E-2</v>
      </c>
      <c r="D68" s="2">
        <f>MOD(Tableau1[[#This Row],[Heure fin]]-Tableau1[[#This Row],[Heure départ]],1)</f>
        <v>9.8611111111111094E-2</v>
      </c>
    </row>
    <row r="69" spans="1:4" x14ac:dyDescent="0.25">
      <c r="A69" t="s">
        <v>12</v>
      </c>
      <c r="B69" s="2">
        <v>0.91666666666666663</v>
      </c>
      <c r="C69" s="2">
        <v>0.30555555555555558</v>
      </c>
      <c r="D69" s="2">
        <f>MOD(Tableau1[[#This Row],[Heure fin]]-Tableau1[[#This Row],[Heure départ]],1)</f>
        <v>0.38888888888888895</v>
      </c>
    </row>
    <row r="70" spans="1:4" x14ac:dyDescent="0.25">
      <c r="A70" t="s">
        <v>14</v>
      </c>
      <c r="B70" s="2">
        <v>0.91666666666666663</v>
      </c>
      <c r="C70" s="2">
        <v>0.25</v>
      </c>
      <c r="D70" s="2">
        <f>MOD(Tableau1[[#This Row],[Heure fin]]-Tableau1[[#This Row],[Heure départ]],1)</f>
        <v>0.33333333333333337</v>
      </c>
    </row>
    <row r="71" spans="1:4" x14ac:dyDescent="0.25">
      <c r="A71" t="s">
        <v>14</v>
      </c>
      <c r="B71" s="2">
        <v>0.91666666666666663</v>
      </c>
      <c r="C71" s="2">
        <v>0.41666666666666669</v>
      </c>
      <c r="D71" s="2">
        <f>MOD(Tableau1[[#This Row],[Heure fin]]-Tableau1[[#This Row],[Heure départ]],1)</f>
        <v>0.5</v>
      </c>
    </row>
    <row r="72" spans="1:4" x14ac:dyDescent="0.25">
      <c r="A72" t="s">
        <v>25</v>
      </c>
      <c r="B72" s="2">
        <v>0.91666666666666663</v>
      </c>
      <c r="C72" s="2">
        <v>0.95833333333333337</v>
      </c>
      <c r="D72" s="2">
        <f>MOD(Tableau1[[#This Row],[Heure fin]]-Tableau1[[#This Row],[Heure départ]],1)</f>
        <v>4.1666666666666741E-2</v>
      </c>
    </row>
    <row r="73" spans="1:4" x14ac:dyDescent="0.25">
      <c r="A73" t="s">
        <v>3</v>
      </c>
      <c r="B73" s="2">
        <v>0.92708333333333326</v>
      </c>
      <c r="C73" s="2">
        <v>0.9375</v>
      </c>
      <c r="D73" s="2">
        <f>MOD(Tableau1[[#This Row],[Heure fin]]-Tableau1[[#This Row],[Heure départ]],1)</f>
        <v>1.0416666666666741E-2</v>
      </c>
    </row>
    <row r="74" spans="1:4" x14ac:dyDescent="0.25">
      <c r="A74" t="s">
        <v>8</v>
      </c>
      <c r="B74" s="2">
        <v>0.93055555555555547</v>
      </c>
      <c r="C74" s="2">
        <v>0.94444444444444442</v>
      </c>
      <c r="D74" s="2">
        <f>MOD(Tableau1[[#This Row],[Heure fin]]-Tableau1[[#This Row],[Heure départ]],1)</f>
        <v>1.3888888888888951E-2</v>
      </c>
    </row>
    <row r="75" spans="1:4" x14ac:dyDescent="0.25">
      <c r="A75" t="s">
        <v>25</v>
      </c>
      <c r="B75" s="2">
        <v>0.94444444444444442</v>
      </c>
      <c r="C75" s="2">
        <v>0.95833333333333337</v>
      </c>
      <c r="D75" s="2">
        <f>MOD(Tableau1[[#This Row],[Heure fin]]-Tableau1[[#This Row],[Heure départ]],1)</f>
        <v>1.3888888888888951E-2</v>
      </c>
    </row>
    <row r="76" spans="1:4" x14ac:dyDescent="0.25">
      <c r="A76" t="s">
        <v>6</v>
      </c>
      <c r="B76" s="2">
        <v>0.95833333333333337</v>
      </c>
      <c r="C76" s="2">
        <v>0.29166666666666669</v>
      </c>
      <c r="D76" s="2">
        <f>MOD(Tableau1[[#This Row],[Heure fin]]-Tableau1[[#This Row],[Heure départ]],1)</f>
        <v>0.33333333333333326</v>
      </c>
    </row>
    <row r="77" spans="1:4" x14ac:dyDescent="0.25">
      <c r="A77" t="s">
        <v>9</v>
      </c>
      <c r="B77" s="2">
        <v>0.95833333333333337</v>
      </c>
      <c r="C77" s="2">
        <v>0.32291666666666669</v>
      </c>
      <c r="D77" s="2">
        <f>MOD(Tableau1[[#This Row],[Heure fin]]-Tableau1[[#This Row],[Heure départ]],1)</f>
        <v>0.36458333333333326</v>
      </c>
    </row>
    <row r="78" spans="1:4" x14ac:dyDescent="0.25">
      <c r="A78" t="s">
        <v>15</v>
      </c>
      <c r="B78" s="2">
        <v>0.95833333333333337</v>
      </c>
      <c r="C78" s="2">
        <v>0.375</v>
      </c>
      <c r="D78" s="2">
        <f>MOD(Tableau1[[#This Row],[Heure fin]]-Tableau1[[#This Row],[Heure départ]],1)</f>
        <v>0.41666666666666663</v>
      </c>
    </row>
    <row r="79" spans="1:4" x14ac:dyDescent="0.25">
      <c r="A79" t="s">
        <v>23</v>
      </c>
      <c r="B79" s="2">
        <v>0.95833333333333337</v>
      </c>
      <c r="C79" s="2">
        <v>0.96875</v>
      </c>
      <c r="D79" s="2">
        <f>MOD(Tableau1[[#This Row],[Heure fin]]-Tableau1[[#This Row],[Heure départ]],1)</f>
        <v>1.041666666666663E-2</v>
      </c>
    </row>
    <row r="80" spans="1:4" x14ac:dyDescent="0.25">
      <c r="A80" t="s">
        <v>3</v>
      </c>
      <c r="B80" s="2">
        <v>0.9604166666666667</v>
      </c>
      <c r="C80" s="2">
        <v>0.97222222222222221</v>
      </c>
      <c r="D80" s="2">
        <f>MOD(Tableau1[[#This Row],[Heure fin]]-Tableau1[[#This Row],[Heure départ]],1)</f>
        <v>1.1805555555555514E-2</v>
      </c>
    </row>
    <row r="81" spans="1:4" x14ac:dyDescent="0.25">
      <c r="A81" t="s">
        <v>22</v>
      </c>
      <c r="B81" s="2">
        <v>0.96319444444444446</v>
      </c>
      <c r="C81" s="2">
        <v>0.97222222222222221</v>
      </c>
      <c r="D81" s="2">
        <f>MOD(Tableau1[[#This Row],[Heure fin]]-Tableau1[[#This Row],[Heure départ]],1)</f>
        <v>9.0277777777777457E-3</v>
      </c>
    </row>
    <row r="82" spans="1:4" x14ac:dyDescent="0.25">
      <c r="A82" t="s">
        <v>8</v>
      </c>
      <c r="B82" s="2">
        <v>0.96875</v>
      </c>
      <c r="C82" s="2">
        <v>0.97916666666666674</v>
      </c>
      <c r="D82" s="2">
        <f>MOD(Tableau1[[#This Row],[Heure fin]]-Tableau1[[#This Row],[Heure départ]],1)</f>
        <v>1.0416666666666741E-2</v>
      </c>
    </row>
    <row r="83" spans="1:4" x14ac:dyDescent="0.25">
      <c r="A83" t="s">
        <v>25</v>
      </c>
      <c r="B83" s="2">
        <v>0.96875</v>
      </c>
      <c r="C83" s="2">
        <v>6.25E-2</v>
      </c>
      <c r="D83" s="2">
        <f>MOD(Tableau1[[#This Row],[Heure fin]]-Tableau1[[#This Row],[Heure départ]],1)</f>
        <v>9.375E-2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Z29"/>
  <sheetViews>
    <sheetView tabSelected="1" workbookViewId="0">
      <selection activeCell="P9" sqref="P9"/>
    </sheetView>
  </sheetViews>
  <sheetFormatPr baseColWidth="10" defaultRowHeight="15" x14ac:dyDescent="0.25"/>
  <cols>
    <col min="1" max="1" width="17.375" customWidth="1"/>
    <col min="2" max="2" width="9.75" bestFit="1" customWidth="1"/>
    <col min="3" max="25" width="2.875" bestFit="1" customWidth="1"/>
    <col min="26" max="26" width="11" customWidth="1"/>
    <col min="27" max="27" width="11.25" customWidth="1"/>
    <col min="28" max="28" width="11" customWidth="1"/>
    <col min="29" max="102" width="10.125" customWidth="1"/>
    <col min="103" max="103" width="11" customWidth="1"/>
    <col min="104" max="291" width="12.875" bestFit="1" customWidth="1"/>
  </cols>
  <sheetData>
    <row r="3" spans="1:26" x14ac:dyDescent="0.25">
      <c r="A3" s="7" t="s">
        <v>60</v>
      </c>
      <c r="B3" s="7" t="s">
        <v>27</v>
      </c>
    </row>
    <row r="4" spans="1:26" x14ac:dyDescent="0.25">
      <c r="A4" s="7" t="s">
        <v>1</v>
      </c>
      <c r="B4" s="6" t="s">
        <v>54</v>
      </c>
      <c r="C4" s="6" t="s">
        <v>38</v>
      </c>
      <c r="D4" s="6" t="s">
        <v>39</v>
      </c>
      <c r="E4" s="6" t="s">
        <v>40</v>
      </c>
      <c r="F4" s="6" t="s">
        <v>41</v>
      </c>
      <c r="G4" s="6" t="s">
        <v>57</v>
      </c>
      <c r="H4" s="6" t="s">
        <v>56</v>
      </c>
      <c r="I4" s="6" t="s">
        <v>58</v>
      </c>
      <c r="J4" s="6" t="s">
        <v>42</v>
      </c>
      <c r="K4" s="6" t="s">
        <v>59</v>
      </c>
      <c r="L4" s="6" t="s">
        <v>43</v>
      </c>
      <c r="M4" s="6" t="s">
        <v>44</v>
      </c>
      <c r="N4" s="6" t="s">
        <v>55</v>
      </c>
      <c r="O4" s="6" t="s">
        <v>61</v>
      </c>
      <c r="P4" s="6" t="s">
        <v>62</v>
      </c>
      <c r="Q4" s="6" t="s">
        <v>45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50</v>
      </c>
      <c r="W4" s="6" t="s">
        <v>51</v>
      </c>
      <c r="X4" s="6" t="s">
        <v>52</v>
      </c>
      <c r="Y4" s="6" t="s">
        <v>53</v>
      </c>
      <c r="Z4" s="6" t="s">
        <v>37</v>
      </c>
    </row>
    <row r="5" spans="1:26" x14ac:dyDescent="0.25">
      <c r="A5" s="6" t="s">
        <v>54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6" t="s">
        <v>38</v>
      </c>
      <c r="B6" s="1"/>
      <c r="C6" s="1"/>
      <c r="D6" s="1">
        <v>4</v>
      </c>
      <c r="E6" s="1">
        <v>3</v>
      </c>
      <c r="F6" s="1">
        <v>3</v>
      </c>
      <c r="G6" s="1">
        <v>3</v>
      </c>
      <c r="H6" s="1">
        <v>3</v>
      </c>
      <c r="I6" s="1">
        <v>3</v>
      </c>
      <c r="J6" s="1">
        <v>3</v>
      </c>
      <c r="K6" s="1">
        <v>2</v>
      </c>
      <c r="L6" s="1">
        <v>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>
        <v>25</v>
      </c>
    </row>
    <row r="7" spans="1:26" x14ac:dyDescent="0.25">
      <c r="A7" s="6" t="s">
        <v>39</v>
      </c>
      <c r="B7" s="1"/>
      <c r="C7" s="1"/>
      <c r="D7" s="1"/>
      <c r="E7" s="1">
        <v>3</v>
      </c>
      <c r="F7" s="1">
        <v>2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>
        <v>5</v>
      </c>
    </row>
    <row r="8" spans="1:26" x14ac:dyDescent="0.25">
      <c r="A8" s="6" t="s">
        <v>40</v>
      </c>
      <c r="B8" s="1"/>
      <c r="C8" s="1"/>
      <c r="D8" s="1"/>
      <c r="E8" s="1"/>
      <c r="F8" s="1">
        <v>3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>
        <v>3</v>
      </c>
    </row>
    <row r="9" spans="1:26" x14ac:dyDescent="0.25">
      <c r="A9" s="6" t="s">
        <v>41</v>
      </c>
      <c r="B9" s="1"/>
      <c r="C9" s="1"/>
      <c r="D9" s="1"/>
      <c r="E9" s="1"/>
      <c r="F9" s="1"/>
      <c r="G9" s="1">
        <v>3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>
        <v>3</v>
      </c>
    </row>
    <row r="10" spans="1:26" x14ac:dyDescent="0.25">
      <c r="A10" s="6" t="s">
        <v>57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6" t="s">
        <v>56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6" t="s">
        <v>58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6" t="s">
        <v>42</v>
      </c>
      <c r="B13" s="1">
        <v>1</v>
      </c>
      <c r="C13" s="1">
        <v>1</v>
      </c>
      <c r="D13" s="1">
        <v>1</v>
      </c>
      <c r="E13" s="1">
        <v>1</v>
      </c>
      <c r="F13" s="1">
        <v>1</v>
      </c>
      <c r="G13" s="1">
        <v>1</v>
      </c>
      <c r="H13" s="1">
        <v>1</v>
      </c>
      <c r="I13" s="1">
        <v>1</v>
      </c>
      <c r="J13" s="1"/>
      <c r="K13" s="1">
        <v>2</v>
      </c>
      <c r="L13" s="1">
        <v>2</v>
      </c>
      <c r="M13" s="1">
        <v>2</v>
      </c>
      <c r="N13" s="1">
        <v>2</v>
      </c>
      <c r="O13" s="1">
        <v>1</v>
      </c>
      <c r="P13" s="1">
        <v>1</v>
      </c>
      <c r="Q13" s="1">
        <v>1</v>
      </c>
      <c r="R13" s="1">
        <v>1</v>
      </c>
      <c r="S13" s="1">
        <v>1</v>
      </c>
      <c r="T13" s="1">
        <v>1</v>
      </c>
      <c r="U13" s="1">
        <v>1</v>
      </c>
      <c r="V13" s="1">
        <v>1</v>
      </c>
      <c r="W13" s="1">
        <v>1</v>
      </c>
      <c r="X13" s="1">
        <v>1</v>
      </c>
      <c r="Y13" s="1">
        <v>1</v>
      </c>
      <c r="Z13" s="1">
        <v>27</v>
      </c>
    </row>
    <row r="14" spans="1:26" x14ac:dyDescent="0.25">
      <c r="A14" s="6" t="s">
        <v>59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6" t="s">
        <v>43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>
        <v>1</v>
      </c>
      <c r="N15" s="1">
        <v>1</v>
      </c>
      <c r="O15" s="1">
        <v>1</v>
      </c>
      <c r="P15" s="1">
        <v>1</v>
      </c>
      <c r="Q15" s="1">
        <v>1</v>
      </c>
      <c r="R15" s="1">
        <v>1</v>
      </c>
      <c r="S15" s="1">
        <v>1</v>
      </c>
      <c r="T15" s="1">
        <v>1</v>
      </c>
      <c r="U15" s="1">
        <v>1</v>
      </c>
      <c r="V15" s="1">
        <v>1</v>
      </c>
      <c r="W15" s="1">
        <v>1</v>
      </c>
      <c r="X15" s="1">
        <v>1</v>
      </c>
      <c r="Y15" s="1"/>
      <c r="Z15" s="1">
        <v>12</v>
      </c>
    </row>
    <row r="16" spans="1:26" x14ac:dyDescent="0.25">
      <c r="A16" s="6" t="s">
        <v>44</v>
      </c>
      <c r="B16" s="1">
        <v>1</v>
      </c>
      <c r="C16" s="1">
        <v>1</v>
      </c>
      <c r="D16" s="1">
        <v>1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1</v>
      </c>
      <c r="K16" s="1">
        <v>1</v>
      </c>
      <c r="L16" s="1">
        <v>1</v>
      </c>
      <c r="M16" s="1">
        <v>1</v>
      </c>
      <c r="N16" s="1">
        <v>1</v>
      </c>
      <c r="O16" s="1">
        <v>1</v>
      </c>
      <c r="P16" s="1">
        <v>1</v>
      </c>
      <c r="Q16" s="1">
        <v>1</v>
      </c>
      <c r="R16" s="1">
        <v>1</v>
      </c>
      <c r="S16" s="1">
        <v>1</v>
      </c>
      <c r="T16" s="1">
        <v>1</v>
      </c>
      <c r="U16" s="1">
        <v>1</v>
      </c>
      <c r="V16" s="1">
        <v>1</v>
      </c>
      <c r="W16" s="1">
        <v>1</v>
      </c>
      <c r="X16" s="1">
        <v>1</v>
      </c>
      <c r="Y16" s="1">
        <v>1</v>
      </c>
      <c r="Z16" s="1">
        <v>24</v>
      </c>
    </row>
    <row r="17" spans="1:26" x14ac:dyDescent="0.25">
      <c r="A17" s="6" t="s">
        <v>55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6" t="s">
        <v>61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6" t="s">
        <v>62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6" t="s">
        <v>45</v>
      </c>
      <c r="B20" s="1">
        <v>1</v>
      </c>
      <c r="C20" s="1">
        <v>1</v>
      </c>
      <c r="D20" s="1">
        <v>1</v>
      </c>
      <c r="E20" s="1">
        <v>1</v>
      </c>
      <c r="F20" s="1">
        <v>1</v>
      </c>
      <c r="G20" s="1">
        <v>1</v>
      </c>
      <c r="H20" s="1">
        <v>1</v>
      </c>
      <c r="I20" s="1">
        <v>1</v>
      </c>
      <c r="J20" s="1">
        <v>1</v>
      </c>
      <c r="K20" s="1">
        <v>1</v>
      </c>
      <c r="L20" s="1">
        <v>1</v>
      </c>
      <c r="M20" s="1"/>
      <c r="N20" s="1"/>
      <c r="O20" s="1"/>
      <c r="P20" s="1"/>
      <c r="Q20" s="1"/>
      <c r="R20" s="1">
        <v>1</v>
      </c>
      <c r="S20" s="1">
        <v>1</v>
      </c>
      <c r="T20" s="1">
        <v>1</v>
      </c>
      <c r="U20" s="1">
        <v>1</v>
      </c>
      <c r="V20" s="1">
        <v>1</v>
      </c>
      <c r="W20" s="1">
        <v>1</v>
      </c>
      <c r="X20" s="1">
        <v>1</v>
      </c>
      <c r="Y20" s="1">
        <v>1</v>
      </c>
      <c r="Z20" s="1">
        <v>19</v>
      </c>
    </row>
    <row r="21" spans="1:26" x14ac:dyDescent="0.25">
      <c r="A21" s="6" t="s">
        <v>46</v>
      </c>
      <c r="B21" s="1">
        <v>1</v>
      </c>
      <c r="C21" s="1">
        <v>1</v>
      </c>
      <c r="D21" s="1">
        <v>1</v>
      </c>
      <c r="E21" s="1">
        <v>1</v>
      </c>
      <c r="F21" s="1">
        <v>1</v>
      </c>
      <c r="G21" s="1">
        <v>1</v>
      </c>
      <c r="H21" s="1">
        <v>1</v>
      </c>
      <c r="I21" s="1">
        <v>1</v>
      </c>
      <c r="J21" s="1"/>
      <c r="K21" s="1"/>
      <c r="L21" s="1"/>
      <c r="M21" s="1"/>
      <c r="N21" s="1"/>
      <c r="O21" s="1"/>
      <c r="P21" s="1"/>
      <c r="Q21" s="1"/>
      <c r="R21" s="1"/>
      <c r="S21" s="1">
        <v>1</v>
      </c>
      <c r="T21" s="1">
        <v>1</v>
      </c>
      <c r="U21" s="1">
        <v>1</v>
      </c>
      <c r="V21" s="1">
        <v>1</v>
      </c>
      <c r="W21" s="1">
        <v>1</v>
      </c>
      <c r="X21" s="1">
        <v>1</v>
      </c>
      <c r="Y21" s="1">
        <v>1</v>
      </c>
      <c r="Z21" s="1">
        <v>15</v>
      </c>
    </row>
    <row r="22" spans="1:26" x14ac:dyDescent="0.25">
      <c r="A22" s="6" t="s">
        <v>47</v>
      </c>
      <c r="B22" s="1">
        <v>4</v>
      </c>
      <c r="C22" s="1">
        <v>4</v>
      </c>
      <c r="D22" s="1">
        <v>4</v>
      </c>
      <c r="E22" s="1">
        <v>4</v>
      </c>
      <c r="F22" s="1">
        <v>4</v>
      </c>
      <c r="G22" s="1">
        <v>4</v>
      </c>
      <c r="H22" s="1">
        <v>4</v>
      </c>
      <c r="I22" s="1">
        <v>4</v>
      </c>
      <c r="J22" s="1">
        <v>4</v>
      </c>
      <c r="K22" s="1">
        <v>1</v>
      </c>
      <c r="L22" s="1">
        <v>1</v>
      </c>
      <c r="M22" s="1"/>
      <c r="N22" s="1"/>
      <c r="O22" s="1"/>
      <c r="P22" s="1"/>
      <c r="Q22" s="1"/>
      <c r="R22" s="1"/>
      <c r="S22" s="1"/>
      <c r="T22" s="1">
        <v>4</v>
      </c>
      <c r="U22" s="1">
        <v>4</v>
      </c>
      <c r="V22" s="1">
        <v>4</v>
      </c>
      <c r="W22" s="1">
        <v>4</v>
      </c>
      <c r="X22" s="1">
        <v>4</v>
      </c>
      <c r="Y22" s="1">
        <v>4</v>
      </c>
      <c r="Z22" s="1">
        <v>62</v>
      </c>
    </row>
    <row r="23" spans="1:26" x14ac:dyDescent="0.25">
      <c r="A23" s="6" t="s">
        <v>48</v>
      </c>
      <c r="B23" s="1">
        <v>13</v>
      </c>
      <c r="C23" s="1">
        <v>13</v>
      </c>
      <c r="D23" s="1">
        <v>12</v>
      </c>
      <c r="E23" s="1">
        <v>12</v>
      </c>
      <c r="F23" s="1">
        <v>12</v>
      </c>
      <c r="G23" s="1">
        <v>12</v>
      </c>
      <c r="H23" s="1">
        <v>12</v>
      </c>
      <c r="I23" s="1">
        <v>12</v>
      </c>
      <c r="J23" s="1">
        <v>10</v>
      </c>
      <c r="K23" s="1">
        <v>5</v>
      </c>
      <c r="L23" s="1">
        <v>4</v>
      </c>
      <c r="M23" s="1">
        <v>2</v>
      </c>
      <c r="N23" s="1">
        <v>1</v>
      </c>
      <c r="O23" s="1">
        <v>1</v>
      </c>
      <c r="P23" s="1"/>
      <c r="Q23" s="1"/>
      <c r="R23" s="1"/>
      <c r="S23" s="1"/>
      <c r="T23" s="1"/>
      <c r="U23" s="1">
        <v>13</v>
      </c>
      <c r="V23" s="1">
        <v>13</v>
      </c>
      <c r="W23" s="1">
        <v>13</v>
      </c>
      <c r="X23" s="1">
        <v>13</v>
      </c>
      <c r="Y23" s="1">
        <v>13</v>
      </c>
      <c r="Z23" s="1">
        <v>186</v>
      </c>
    </row>
    <row r="24" spans="1:26" x14ac:dyDescent="0.25">
      <c r="A24" s="6" t="s">
        <v>49</v>
      </c>
      <c r="B24" s="1">
        <v>19</v>
      </c>
      <c r="C24" s="1">
        <v>19</v>
      </c>
      <c r="D24" s="1">
        <v>19</v>
      </c>
      <c r="E24" s="1">
        <v>19</v>
      </c>
      <c r="F24" s="1">
        <v>19</v>
      </c>
      <c r="G24" s="1">
        <v>19</v>
      </c>
      <c r="H24" s="1">
        <v>17</v>
      </c>
      <c r="I24" s="1">
        <v>17</v>
      </c>
      <c r="J24" s="1">
        <v>15</v>
      </c>
      <c r="K24" s="1">
        <v>4</v>
      </c>
      <c r="L24" s="1">
        <v>1</v>
      </c>
      <c r="M24" s="1"/>
      <c r="N24" s="1"/>
      <c r="O24" s="1"/>
      <c r="P24" s="1"/>
      <c r="Q24" s="1"/>
      <c r="R24" s="1"/>
      <c r="S24" s="1"/>
      <c r="T24" s="1"/>
      <c r="U24" s="1"/>
      <c r="V24" s="1">
        <v>19</v>
      </c>
      <c r="W24" s="1">
        <v>19</v>
      </c>
      <c r="X24" s="1">
        <v>19</v>
      </c>
      <c r="Y24" s="1">
        <v>19</v>
      </c>
      <c r="Z24" s="1">
        <v>244</v>
      </c>
    </row>
    <row r="25" spans="1:26" x14ac:dyDescent="0.25">
      <c r="A25" s="6" t="s">
        <v>50</v>
      </c>
      <c r="B25" s="1">
        <v>4</v>
      </c>
      <c r="C25" s="1">
        <v>4</v>
      </c>
      <c r="D25" s="1">
        <v>4</v>
      </c>
      <c r="E25" s="1">
        <v>4</v>
      </c>
      <c r="F25" s="1">
        <v>4</v>
      </c>
      <c r="G25" s="1">
        <v>4</v>
      </c>
      <c r="H25" s="1">
        <v>4</v>
      </c>
      <c r="I25" s="1">
        <v>4</v>
      </c>
      <c r="J25" s="1">
        <v>4</v>
      </c>
      <c r="K25" s="1">
        <v>1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>
        <v>6</v>
      </c>
      <c r="X25" s="1">
        <v>4</v>
      </c>
      <c r="Y25" s="1">
        <v>4</v>
      </c>
      <c r="Z25" s="1">
        <v>51</v>
      </c>
    </row>
    <row r="26" spans="1:26" x14ac:dyDescent="0.25">
      <c r="A26" s="6" t="s">
        <v>51</v>
      </c>
      <c r="B26" s="1">
        <v>5</v>
      </c>
      <c r="C26" s="1">
        <v>5</v>
      </c>
      <c r="D26" s="1">
        <v>5</v>
      </c>
      <c r="E26" s="1">
        <v>5</v>
      </c>
      <c r="F26" s="1">
        <v>5</v>
      </c>
      <c r="G26" s="1">
        <v>5</v>
      </c>
      <c r="H26" s="1">
        <v>5</v>
      </c>
      <c r="I26" s="1">
        <v>4</v>
      </c>
      <c r="J26" s="1">
        <v>3</v>
      </c>
      <c r="K26" s="1">
        <v>2</v>
      </c>
      <c r="L26" s="1">
        <v>1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>
        <v>5</v>
      </c>
      <c r="Y26" s="1">
        <v>5</v>
      </c>
      <c r="Z26" s="1">
        <v>55</v>
      </c>
    </row>
    <row r="27" spans="1:26" x14ac:dyDescent="0.25">
      <c r="A27" s="6" t="s">
        <v>52</v>
      </c>
      <c r="B27" s="1">
        <v>4</v>
      </c>
      <c r="C27" s="1">
        <v>4</v>
      </c>
      <c r="D27" s="1">
        <v>3</v>
      </c>
      <c r="E27" s="1">
        <v>3</v>
      </c>
      <c r="F27" s="1">
        <v>3</v>
      </c>
      <c r="G27" s="1">
        <v>3</v>
      </c>
      <c r="H27" s="1">
        <v>3</v>
      </c>
      <c r="I27" s="1">
        <v>2</v>
      </c>
      <c r="J27" s="1">
        <v>2</v>
      </c>
      <c r="K27" s="1">
        <v>1</v>
      </c>
      <c r="L27" s="1">
        <v>1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>
        <v>8</v>
      </c>
      <c r="Z27" s="1">
        <v>37</v>
      </c>
    </row>
    <row r="28" spans="1:26" x14ac:dyDescent="0.25">
      <c r="A28" s="6" t="s">
        <v>53</v>
      </c>
      <c r="B28" s="1">
        <v>8</v>
      </c>
      <c r="C28" s="1">
        <v>4</v>
      </c>
      <c r="D28" s="1">
        <v>4</v>
      </c>
      <c r="E28" s="1">
        <v>3</v>
      </c>
      <c r="F28" s="1">
        <v>3</v>
      </c>
      <c r="G28" s="1">
        <v>3</v>
      </c>
      <c r="H28" s="1">
        <v>3</v>
      </c>
      <c r="I28" s="1">
        <v>3</v>
      </c>
      <c r="J28" s="1">
        <v>2</v>
      </c>
      <c r="K28" s="1">
        <v>1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>
        <v>34</v>
      </c>
    </row>
    <row r="29" spans="1:26" x14ac:dyDescent="0.25">
      <c r="A29" s="6" t="s">
        <v>37</v>
      </c>
      <c r="B29" s="1">
        <v>61</v>
      </c>
      <c r="C29" s="1">
        <v>57</v>
      </c>
      <c r="D29" s="1">
        <v>59</v>
      </c>
      <c r="E29" s="1">
        <v>60</v>
      </c>
      <c r="F29" s="1">
        <v>62</v>
      </c>
      <c r="G29" s="1">
        <v>60</v>
      </c>
      <c r="H29" s="1">
        <v>55</v>
      </c>
      <c r="I29" s="1">
        <v>53</v>
      </c>
      <c r="J29" s="1">
        <v>45</v>
      </c>
      <c r="K29" s="1">
        <v>21</v>
      </c>
      <c r="L29" s="1">
        <v>13</v>
      </c>
      <c r="M29" s="1">
        <v>6</v>
      </c>
      <c r="N29" s="1">
        <v>5</v>
      </c>
      <c r="O29" s="1">
        <v>4</v>
      </c>
      <c r="P29" s="1">
        <v>3</v>
      </c>
      <c r="Q29" s="1">
        <v>3</v>
      </c>
      <c r="R29" s="1">
        <v>4</v>
      </c>
      <c r="S29" s="1">
        <v>5</v>
      </c>
      <c r="T29" s="1">
        <v>9</v>
      </c>
      <c r="U29" s="1">
        <v>22</v>
      </c>
      <c r="V29" s="1">
        <v>41</v>
      </c>
      <c r="W29" s="1">
        <v>47</v>
      </c>
      <c r="X29" s="1">
        <v>50</v>
      </c>
      <c r="Y29" s="1">
        <v>57</v>
      </c>
      <c r="Z29" s="1">
        <v>802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803"/>
  <sheetViews>
    <sheetView workbookViewId="0">
      <selection activeCell="I3" sqref="I3"/>
    </sheetView>
  </sheetViews>
  <sheetFormatPr baseColWidth="10" defaultRowHeight="15" x14ac:dyDescent="0.25"/>
  <cols>
    <col min="1" max="1" width="13.5" bestFit="1" customWidth="1"/>
    <col min="6" max="6" width="13.5" bestFit="1" customWidth="1"/>
  </cols>
  <sheetData>
    <row r="1" spans="1:8" x14ac:dyDescent="0.25">
      <c r="A1" t="str">
        <f>Initial!A1</f>
        <v>Libellé commune</v>
      </c>
      <c r="B1" t="str">
        <f>Initial!B1</f>
        <v>Heure départ</v>
      </c>
      <c r="C1" t="str">
        <f>Initial!C1</f>
        <v>Heure fin</v>
      </c>
      <c r="D1" t="str">
        <f>Initial!D1</f>
        <v>Durée</v>
      </c>
      <c r="F1" t="s">
        <v>0</v>
      </c>
      <c r="G1" t="s">
        <v>1</v>
      </c>
      <c r="H1" t="s">
        <v>27</v>
      </c>
    </row>
    <row r="2" spans="1:8" x14ac:dyDescent="0.25">
      <c r="A2" t="str">
        <f>Initial!A2</f>
        <v>ville9</v>
      </c>
      <c r="B2" s="5">
        <f>Initial!B2</f>
        <v>4.1666666666666664E-2</v>
      </c>
      <c r="C2" s="5">
        <f>Initial!C2</f>
        <v>0.375</v>
      </c>
      <c r="D2" s="5">
        <f>ROUNDUP(Initial!D2*24,0)</f>
        <v>8</v>
      </c>
      <c r="F2" s="5" t="s">
        <v>10</v>
      </c>
      <c r="G2" s="6">
        <v>4.1666666666666664E-2</v>
      </c>
      <c r="H2" s="6">
        <v>8.3333333333333329E-2</v>
      </c>
    </row>
    <row r="3" spans="1:8" x14ac:dyDescent="0.25">
      <c r="A3" t="str">
        <f>Initial!A3</f>
        <v>ville6</v>
      </c>
      <c r="B3" s="5">
        <f>Initial!B3</f>
        <v>6.25E-2</v>
      </c>
      <c r="C3" s="5">
        <f>Initial!C3</f>
        <v>0.3263888888888889</v>
      </c>
      <c r="D3" s="5">
        <f>ROUNDUP(Initial!D3*24,0)</f>
        <v>7</v>
      </c>
      <c r="F3" t="s">
        <v>10</v>
      </c>
      <c r="G3" s="6">
        <v>4.1666666666666664E-2</v>
      </c>
      <c r="H3" s="6">
        <v>0.125</v>
      </c>
    </row>
    <row r="4" spans="1:8" x14ac:dyDescent="0.25">
      <c r="A4" t="str">
        <f>Initial!A4</f>
        <v>ville21</v>
      </c>
      <c r="B4" s="5">
        <f>Initial!B4</f>
        <v>7.2916666666666657E-2</v>
      </c>
      <c r="C4" s="5">
        <f>Initial!C4</f>
        <v>7.6388888888888895E-2</v>
      </c>
      <c r="D4" s="5">
        <f>ROUNDUP(Initial!D4*24,0)</f>
        <v>1</v>
      </c>
      <c r="F4" t="s">
        <v>10</v>
      </c>
      <c r="G4" s="6">
        <v>4.1666666666666664E-2</v>
      </c>
      <c r="H4" s="6">
        <v>0.16666666666666666</v>
      </c>
    </row>
    <row r="5" spans="1:8" x14ac:dyDescent="0.25">
      <c r="A5" t="str">
        <f>Initial!A5</f>
        <v>ville1</v>
      </c>
      <c r="B5" s="5">
        <f>Initial!B5</f>
        <v>7.6388888888888895E-2</v>
      </c>
      <c r="C5" s="5">
        <f>Initial!C5</f>
        <v>0.43055555555555558</v>
      </c>
      <c r="D5" s="5">
        <f>ROUNDUP(Initial!D5*24,0)</f>
        <v>9</v>
      </c>
      <c r="F5" t="s">
        <v>10</v>
      </c>
      <c r="G5" s="6">
        <v>4.1666666666666664E-2</v>
      </c>
      <c r="H5" s="6">
        <v>0.20833333333333331</v>
      </c>
    </row>
    <row r="6" spans="1:8" x14ac:dyDescent="0.25">
      <c r="A6" t="str">
        <f>Initial!A6</f>
        <v>ville6</v>
      </c>
      <c r="B6" s="5">
        <f>Initial!B6</f>
        <v>8.3333333333333329E-2</v>
      </c>
      <c r="C6" s="5">
        <f>Initial!C6</f>
        <v>0.13541666666666666</v>
      </c>
      <c r="D6" s="5">
        <f>ROUNDUP(Initial!D6*24,0)</f>
        <v>2</v>
      </c>
      <c r="F6" t="s">
        <v>10</v>
      </c>
      <c r="G6" s="6">
        <v>4.1666666666666664E-2</v>
      </c>
      <c r="H6" s="6">
        <v>0.25</v>
      </c>
    </row>
    <row r="7" spans="1:8" x14ac:dyDescent="0.25">
      <c r="A7" t="str">
        <f>Initial!A7</f>
        <v>ville7</v>
      </c>
      <c r="B7" s="5">
        <f>Initial!B7</f>
        <v>8.3333333333333329E-2</v>
      </c>
      <c r="C7" s="5">
        <f>Initial!C7</f>
        <v>0.16666666666666666</v>
      </c>
      <c r="D7" s="5">
        <f>ROUNDUP(Initial!D7*24,0)</f>
        <v>2</v>
      </c>
      <c r="F7" t="s">
        <v>10</v>
      </c>
      <c r="G7" s="6">
        <v>4.1666666666666664E-2</v>
      </c>
      <c r="H7" s="6">
        <v>0.29166666666666669</v>
      </c>
    </row>
    <row r="8" spans="1:8" x14ac:dyDescent="0.25">
      <c r="A8" t="str">
        <f>Initial!A8</f>
        <v>ville13</v>
      </c>
      <c r="B8" s="5">
        <f>Initial!B8</f>
        <v>9.375E-2</v>
      </c>
      <c r="C8" s="5">
        <f>Initial!C8</f>
        <v>9.7222222222222224E-2</v>
      </c>
      <c r="D8" s="5">
        <f>ROUNDUP(Initial!D8*24,0)</f>
        <v>1</v>
      </c>
      <c r="F8" t="s">
        <v>10</v>
      </c>
      <c r="G8" s="6">
        <v>4.1666666666666664E-2</v>
      </c>
      <c r="H8" s="6">
        <v>0.33333333333333337</v>
      </c>
    </row>
    <row r="9" spans="1:8" x14ac:dyDescent="0.25">
      <c r="A9" t="str">
        <f>Initial!A9</f>
        <v>ville18</v>
      </c>
      <c r="B9" s="5">
        <f>Initial!B9</f>
        <v>0.125</v>
      </c>
      <c r="C9" s="5">
        <f>Initial!C9</f>
        <v>0.14583333333333334</v>
      </c>
      <c r="D9" s="5">
        <f>ROUNDUP(Initial!D9*24,0)</f>
        <v>1</v>
      </c>
      <c r="F9" t="s">
        <v>10</v>
      </c>
      <c r="G9" s="6">
        <v>4.1666666666666664E-2</v>
      </c>
      <c r="H9" s="6">
        <v>0.375</v>
      </c>
    </row>
    <row r="10" spans="1:8" x14ac:dyDescent="0.25">
      <c r="A10" t="str">
        <f>Initial!A10</f>
        <v>ville20</v>
      </c>
      <c r="B10" s="5">
        <f>Initial!B10</f>
        <v>0.125</v>
      </c>
      <c r="C10" s="5">
        <f>Initial!C10</f>
        <v>0.1388888888888889</v>
      </c>
      <c r="D10" s="5">
        <f>ROUNDUP(Initial!D10*24,0)</f>
        <v>1</v>
      </c>
      <c r="F10" t="s">
        <v>7</v>
      </c>
      <c r="G10" s="6">
        <v>6.25E-2</v>
      </c>
      <c r="H10" s="6">
        <v>0.10416666666666666</v>
      </c>
    </row>
    <row r="11" spans="1:8" x14ac:dyDescent="0.25">
      <c r="A11" t="str">
        <f>Initial!A11</f>
        <v>ville24</v>
      </c>
      <c r="B11" s="5">
        <f>Initial!B11</f>
        <v>0.13541666666666666</v>
      </c>
      <c r="C11" s="5">
        <f>Initial!C11</f>
        <v>0.14583333333333334</v>
      </c>
      <c r="D11" s="5">
        <f>ROUNDUP(Initial!D11*24,0)</f>
        <v>1</v>
      </c>
      <c r="F11" t="s">
        <v>7</v>
      </c>
      <c r="G11" s="6">
        <v>6.25E-2</v>
      </c>
      <c r="H11" s="6">
        <v>0.14583333333333331</v>
      </c>
    </row>
    <row r="12" spans="1:8" x14ac:dyDescent="0.25">
      <c r="A12" t="str">
        <f>Initial!A12</f>
        <v>ville14</v>
      </c>
      <c r="B12" s="5">
        <f>Initial!B12</f>
        <v>0.1875</v>
      </c>
      <c r="C12" s="5">
        <f>Initial!C12</f>
        <v>0.20833333333333334</v>
      </c>
      <c r="D12" s="5">
        <f>ROUNDUP(Initial!D12*24,0)</f>
        <v>1</v>
      </c>
      <c r="F12" t="s">
        <v>7</v>
      </c>
      <c r="G12" s="6">
        <v>6.25E-2</v>
      </c>
      <c r="H12" s="6">
        <v>0.1875</v>
      </c>
    </row>
    <row r="13" spans="1:8" x14ac:dyDescent="0.25">
      <c r="A13" t="str">
        <f>Initial!A13</f>
        <v>ville14</v>
      </c>
      <c r="B13" s="5">
        <f>Initial!B13</f>
        <v>0.1875</v>
      </c>
      <c r="C13" s="5">
        <f>Initial!C13</f>
        <v>0.20833333333333334</v>
      </c>
      <c r="D13" s="5">
        <f>ROUNDUP(Initial!D13*24,0)</f>
        <v>1</v>
      </c>
      <c r="F13" t="s">
        <v>7</v>
      </c>
      <c r="G13" s="6">
        <v>6.25E-2</v>
      </c>
      <c r="H13" s="6">
        <v>0.22916666666666666</v>
      </c>
    </row>
    <row r="14" spans="1:8" x14ac:dyDescent="0.25">
      <c r="A14" t="str">
        <f>Initial!A14</f>
        <v>ville15</v>
      </c>
      <c r="B14" s="5">
        <f>Initial!B14</f>
        <v>0.1875</v>
      </c>
      <c r="C14" s="5">
        <f>Initial!C14</f>
        <v>0.22916666666666669</v>
      </c>
      <c r="D14" s="5">
        <f>ROUNDUP(Initial!D14*24,0)</f>
        <v>1</v>
      </c>
      <c r="F14" t="s">
        <v>7</v>
      </c>
      <c r="G14" s="6">
        <v>6.25E-2</v>
      </c>
      <c r="H14" s="6">
        <v>0.27083333333333337</v>
      </c>
    </row>
    <row r="15" spans="1:8" x14ac:dyDescent="0.25">
      <c r="A15" t="str">
        <f>Initial!A15</f>
        <v>ville9</v>
      </c>
      <c r="B15" s="5">
        <f>Initial!B15</f>
        <v>0.33333333333333331</v>
      </c>
      <c r="C15" s="5">
        <f>Initial!C15</f>
        <v>0.5</v>
      </c>
      <c r="D15" s="5">
        <f>ROUNDUP(Initial!D15*24,0)</f>
        <v>4</v>
      </c>
      <c r="F15" t="s">
        <v>7</v>
      </c>
      <c r="G15" s="6">
        <v>6.25E-2</v>
      </c>
      <c r="H15" s="6">
        <v>0.3125</v>
      </c>
    </row>
    <row r="16" spans="1:8" x14ac:dyDescent="0.25">
      <c r="A16" t="str">
        <f>Initial!A16</f>
        <v>ville16</v>
      </c>
      <c r="B16" s="5">
        <f>Initial!B16</f>
        <v>0.33333333333333331</v>
      </c>
      <c r="C16" s="5">
        <f>Initial!C16</f>
        <v>0.29166666666666669</v>
      </c>
      <c r="D16" s="5">
        <f>ROUNDUP(Initial!D16*24,0)</f>
        <v>23</v>
      </c>
      <c r="F16" t="s">
        <v>7</v>
      </c>
      <c r="G16" s="6">
        <v>6.25E-2</v>
      </c>
      <c r="H16" s="6">
        <v>0.35416666666666669</v>
      </c>
    </row>
    <row r="17" spans="1:8" x14ac:dyDescent="0.25">
      <c r="A17" t="str">
        <f>Initial!A17</f>
        <v>ville14</v>
      </c>
      <c r="B17" s="5">
        <f>Initial!B17</f>
        <v>0.41666666666666669</v>
      </c>
      <c r="C17" s="5">
        <f>Initial!C17</f>
        <v>0.90625</v>
      </c>
      <c r="D17" s="5">
        <f>ROUNDUP(Initial!D17*24,0)</f>
        <v>12</v>
      </c>
      <c r="F17" t="s">
        <v>22</v>
      </c>
      <c r="G17" s="6">
        <v>7.2916666666666657E-2</v>
      </c>
      <c r="H17" s="6">
        <v>0.11458333333333331</v>
      </c>
    </row>
    <row r="18" spans="1:8" x14ac:dyDescent="0.25">
      <c r="A18" t="str">
        <f>Initial!A18</f>
        <v>ville17</v>
      </c>
      <c r="B18" s="5">
        <f>Initial!B18</f>
        <v>0.45833333333333331</v>
      </c>
      <c r="C18" s="5">
        <f>Initial!C18</f>
        <v>0.4375</v>
      </c>
      <c r="D18" s="5">
        <f>ROUNDUP(Initial!D18*24,0)</f>
        <v>24</v>
      </c>
      <c r="F18" t="s">
        <v>2</v>
      </c>
      <c r="G18" s="6">
        <v>7.6388888888888895E-2</v>
      </c>
      <c r="H18" s="6">
        <v>0.11805555555555555</v>
      </c>
    </row>
    <row r="19" spans="1:8" x14ac:dyDescent="0.25">
      <c r="A19" t="str">
        <f>Initial!A19</f>
        <v>ville24</v>
      </c>
      <c r="B19" s="5">
        <f>Initial!B19</f>
        <v>0.625</v>
      </c>
      <c r="C19" s="5">
        <f>Initial!C19</f>
        <v>0.41666666666666669</v>
      </c>
      <c r="D19" s="5">
        <f>ROUNDUP(Initial!D19*24,0)</f>
        <v>19</v>
      </c>
      <c r="F19" t="s">
        <v>2</v>
      </c>
      <c r="G19" s="6">
        <v>7.6388888888888895E-2</v>
      </c>
      <c r="H19" s="6">
        <v>0.15972222222222221</v>
      </c>
    </row>
    <row r="20" spans="1:8" x14ac:dyDescent="0.25">
      <c r="A20" t="str">
        <f>Initial!A20</f>
        <v>ville16</v>
      </c>
      <c r="B20" s="5">
        <f>Initial!B20</f>
        <v>0.66666666666666663</v>
      </c>
      <c r="C20" s="5">
        <f>Initial!C20</f>
        <v>0.27083333333333331</v>
      </c>
      <c r="D20" s="5">
        <f>ROUNDUP(Initial!D20*24,0)</f>
        <v>15</v>
      </c>
      <c r="F20" t="s">
        <v>2</v>
      </c>
      <c r="G20" s="6">
        <v>7.6388888888888895E-2</v>
      </c>
      <c r="H20" s="6">
        <v>0.2013888888888889</v>
      </c>
    </row>
    <row r="21" spans="1:8" x14ac:dyDescent="0.25">
      <c r="A21" t="str">
        <f>Initial!A21</f>
        <v>ville9</v>
      </c>
      <c r="B21" s="5">
        <f>Initial!B21</f>
        <v>0.70833333333333337</v>
      </c>
      <c r="C21" s="5">
        <f>Initial!C21</f>
        <v>0.32291666666666669</v>
      </c>
      <c r="D21" s="5">
        <f>ROUNDUP(Initial!D21*24,0)</f>
        <v>15</v>
      </c>
      <c r="F21" t="s">
        <v>2</v>
      </c>
      <c r="G21" s="6">
        <v>7.6388888888888895E-2</v>
      </c>
      <c r="H21" s="6">
        <v>0.24305555555555555</v>
      </c>
    </row>
    <row r="22" spans="1:8" x14ac:dyDescent="0.25">
      <c r="A22" t="str">
        <f>Initial!A22</f>
        <v>ville24</v>
      </c>
      <c r="B22" s="5">
        <f>Initial!B22</f>
        <v>0.70833333333333337</v>
      </c>
      <c r="C22" s="5">
        <f>Initial!C22</f>
        <v>0.33333333333333331</v>
      </c>
      <c r="D22" s="5">
        <f>ROUNDUP(Initial!D22*24,0)</f>
        <v>15</v>
      </c>
      <c r="F22" t="s">
        <v>2</v>
      </c>
      <c r="G22" s="6">
        <v>7.6388888888888895E-2</v>
      </c>
      <c r="H22" s="6">
        <v>0.28472222222222221</v>
      </c>
    </row>
    <row r="23" spans="1:8" x14ac:dyDescent="0.25">
      <c r="A23" t="str">
        <f>Initial!A23</f>
        <v>ville3</v>
      </c>
      <c r="B23" s="5">
        <f>Initial!B23</f>
        <v>0.72916666666666674</v>
      </c>
      <c r="C23" s="5">
        <f>Initial!C23</f>
        <v>0.35416666666666663</v>
      </c>
      <c r="D23" s="5">
        <f>ROUNDUP(Initial!D23*24,0)</f>
        <v>15</v>
      </c>
      <c r="F23" t="s">
        <v>2</v>
      </c>
      <c r="G23" s="6">
        <v>7.6388888888888895E-2</v>
      </c>
      <c r="H23" s="6">
        <v>0.3263888888888889</v>
      </c>
    </row>
    <row r="24" spans="1:8" x14ac:dyDescent="0.25">
      <c r="A24" t="str">
        <f>Initial!A24</f>
        <v>ville23</v>
      </c>
      <c r="B24" s="5">
        <f>Initial!B24</f>
        <v>0.72916666666666674</v>
      </c>
      <c r="C24" s="5">
        <f>Initial!C24</f>
        <v>0.41666666666666669</v>
      </c>
      <c r="D24" s="5">
        <f>ROUNDUP(Initial!D24*24,0)</f>
        <v>17</v>
      </c>
      <c r="F24" t="s">
        <v>2</v>
      </c>
      <c r="G24" s="6">
        <v>7.6388888888888895E-2</v>
      </c>
      <c r="H24" s="6">
        <v>0.36805555555555558</v>
      </c>
    </row>
    <row r="25" spans="1:8" x14ac:dyDescent="0.25">
      <c r="A25" t="str">
        <f>Initial!A25</f>
        <v>ville1</v>
      </c>
      <c r="B25" s="5">
        <f>Initial!B25</f>
        <v>0.75</v>
      </c>
      <c r="C25" s="5">
        <f>Initial!C25</f>
        <v>0.29166666666666669</v>
      </c>
      <c r="D25" s="5">
        <f>ROUNDUP(Initial!D25*24,0)</f>
        <v>13</v>
      </c>
      <c r="F25" t="s">
        <v>2</v>
      </c>
      <c r="G25" s="6">
        <v>7.6388888888888895E-2</v>
      </c>
      <c r="H25" s="6">
        <v>0.40972222222222221</v>
      </c>
    </row>
    <row r="26" spans="1:8" x14ac:dyDescent="0.25">
      <c r="A26" t="str">
        <f>Initial!A26</f>
        <v>ville6</v>
      </c>
      <c r="B26" s="5">
        <f>Initial!B26</f>
        <v>0.75</v>
      </c>
      <c r="C26" s="5">
        <f>Initial!C26</f>
        <v>0.41666666666666669</v>
      </c>
      <c r="D26" s="5">
        <f>ROUNDUP(Initial!D26*24,0)</f>
        <v>16</v>
      </c>
      <c r="F26" t="s">
        <v>2</v>
      </c>
      <c r="G26" s="6">
        <v>7.6388888888888895E-2</v>
      </c>
      <c r="H26" s="6">
        <v>0.4513888888888889</v>
      </c>
    </row>
    <row r="27" spans="1:8" x14ac:dyDescent="0.25">
      <c r="A27" t="str">
        <f>Initial!A27</f>
        <v>ville8</v>
      </c>
      <c r="B27" s="5">
        <f>Initial!B27</f>
        <v>0.75</v>
      </c>
      <c r="C27" s="5">
        <f>Initial!C27</f>
        <v>0.41666666666666669</v>
      </c>
      <c r="D27" s="5">
        <f>ROUNDUP(Initial!D27*24,0)</f>
        <v>16</v>
      </c>
      <c r="F27" t="s">
        <v>7</v>
      </c>
      <c r="G27" s="6">
        <v>8.3333333333333329E-2</v>
      </c>
      <c r="H27" s="6">
        <v>0.125</v>
      </c>
    </row>
    <row r="28" spans="1:8" x14ac:dyDescent="0.25">
      <c r="A28" t="str">
        <f>Initial!A28</f>
        <v>ville8</v>
      </c>
      <c r="B28" s="5">
        <f>Initial!B28</f>
        <v>0.75</v>
      </c>
      <c r="C28" s="5">
        <f>Initial!C28</f>
        <v>0.52083333333333337</v>
      </c>
      <c r="D28" s="5">
        <f>ROUNDUP(Initial!D28*24,0)</f>
        <v>19</v>
      </c>
      <c r="F28" t="s">
        <v>7</v>
      </c>
      <c r="G28" s="6">
        <v>8.3333333333333329E-2</v>
      </c>
      <c r="H28" s="6">
        <v>0.16666666666666666</v>
      </c>
    </row>
    <row r="29" spans="1:8" x14ac:dyDescent="0.25">
      <c r="A29" t="str">
        <f>Initial!A29</f>
        <v>ville10</v>
      </c>
      <c r="B29" s="5">
        <f>Initial!B29</f>
        <v>0.75</v>
      </c>
      <c r="C29" s="5">
        <f>Initial!C29</f>
        <v>0.375</v>
      </c>
      <c r="D29" s="5">
        <f>ROUNDUP(Initial!D29*24,0)</f>
        <v>15</v>
      </c>
      <c r="F29" t="s">
        <v>8</v>
      </c>
      <c r="G29" s="6">
        <v>8.3333333333333329E-2</v>
      </c>
      <c r="H29" s="6">
        <v>0.125</v>
      </c>
    </row>
    <row r="30" spans="1:8" x14ac:dyDescent="0.25">
      <c r="A30" t="str">
        <f>Initial!A30</f>
        <v>ville17</v>
      </c>
      <c r="B30" s="5">
        <f>Initial!B30</f>
        <v>0.75</v>
      </c>
      <c r="C30" s="5">
        <f>Initial!C30</f>
        <v>0.29166666666666669</v>
      </c>
      <c r="D30" s="5">
        <f>ROUNDUP(Initial!D30*24,0)</f>
        <v>13</v>
      </c>
      <c r="F30" t="s">
        <v>8</v>
      </c>
      <c r="G30" s="6">
        <v>8.3333333333333329E-2</v>
      </c>
      <c r="H30" s="6">
        <v>0.16666666666666666</v>
      </c>
    </row>
    <row r="31" spans="1:8" x14ac:dyDescent="0.25">
      <c r="A31" t="str">
        <f>Initial!A31</f>
        <v>ville24</v>
      </c>
      <c r="B31" s="5">
        <f>Initial!B31</f>
        <v>0.75</v>
      </c>
      <c r="C31" s="5">
        <f>Initial!C31</f>
        <v>0.3263888888888889</v>
      </c>
      <c r="D31" s="5">
        <f>ROUNDUP(Initial!D31*24,0)</f>
        <v>14</v>
      </c>
      <c r="F31" t="s">
        <v>14</v>
      </c>
      <c r="G31" s="6">
        <v>9.375E-2</v>
      </c>
      <c r="H31" s="6">
        <v>0.13541666666666666</v>
      </c>
    </row>
    <row r="32" spans="1:8" x14ac:dyDescent="0.25">
      <c r="A32" t="str">
        <f>Initial!A32</f>
        <v>ville24</v>
      </c>
      <c r="B32" s="5">
        <f>Initial!B32</f>
        <v>0.75</v>
      </c>
      <c r="C32" s="5">
        <f>Initial!C32</f>
        <v>0.3298611111111111</v>
      </c>
      <c r="D32" s="5">
        <f>ROUNDUP(Initial!D32*24,0)</f>
        <v>14</v>
      </c>
      <c r="F32" t="s">
        <v>19</v>
      </c>
      <c r="G32" s="6">
        <v>0.125</v>
      </c>
      <c r="H32" s="6">
        <v>0.16666666666666666</v>
      </c>
    </row>
    <row r="33" spans="1:8" x14ac:dyDescent="0.25">
      <c r="A33" t="str">
        <f>Initial!A33</f>
        <v>ville24</v>
      </c>
      <c r="B33" s="5">
        <f>Initial!B33</f>
        <v>0.75</v>
      </c>
      <c r="C33" s="5">
        <f>Initial!C33</f>
        <v>0.33333333333333331</v>
      </c>
      <c r="D33" s="5">
        <f>ROUNDUP(Initial!D33*24,0)</f>
        <v>14</v>
      </c>
      <c r="F33" t="s">
        <v>21</v>
      </c>
      <c r="G33" s="6">
        <v>0.125</v>
      </c>
      <c r="H33" s="6">
        <v>0.16666666666666666</v>
      </c>
    </row>
    <row r="34" spans="1:8" x14ac:dyDescent="0.25">
      <c r="A34" t="str">
        <f>Initial!A34</f>
        <v>ville6</v>
      </c>
      <c r="B34" s="5">
        <f>Initial!B34</f>
        <v>0.76041666666666663</v>
      </c>
      <c r="C34" s="5">
        <f>Initial!C34</f>
        <v>4.1666666666666664E-2</v>
      </c>
      <c r="D34" s="5">
        <f>ROUNDUP(Initial!D34*24,0)</f>
        <v>7</v>
      </c>
      <c r="F34" t="s">
        <v>25</v>
      </c>
      <c r="G34" s="6">
        <v>0.13541666666666666</v>
      </c>
      <c r="H34" s="6">
        <v>0.17708333333333331</v>
      </c>
    </row>
    <row r="35" spans="1:8" x14ac:dyDescent="0.25">
      <c r="A35" t="str">
        <f>Initial!A35</f>
        <v>ville24</v>
      </c>
      <c r="B35" s="5">
        <f>Initial!B35</f>
        <v>0.77083333333333337</v>
      </c>
      <c r="C35" s="5">
        <f>Initial!C35</f>
        <v>0.32291666666666669</v>
      </c>
      <c r="D35" s="5">
        <f>ROUNDUP(Initial!D35*24,0)</f>
        <v>14</v>
      </c>
      <c r="F35" t="s">
        <v>15</v>
      </c>
      <c r="G35" s="6">
        <v>0.1875</v>
      </c>
      <c r="H35" s="6">
        <v>0.22916666666666666</v>
      </c>
    </row>
    <row r="36" spans="1:8" x14ac:dyDescent="0.25">
      <c r="A36" t="str">
        <f>Initial!A36</f>
        <v>ville24</v>
      </c>
      <c r="B36" s="5">
        <f>Initial!B36</f>
        <v>0.77083333333333337</v>
      </c>
      <c r="C36" s="5">
        <f>Initial!C36</f>
        <v>0.47916666666666663</v>
      </c>
      <c r="D36" s="5">
        <f>ROUNDUP(Initial!D36*24,0)</f>
        <v>17</v>
      </c>
      <c r="F36" t="s">
        <v>15</v>
      </c>
      <c r="G36" s="6">
        <v>0.1875</v>
      </c>
      <c r="H36" s="6">
        <v>0.22916666666666666</v>
      </c>
    </row>
    <row r="37" spans="1:8" x14ac:dyDescent="0.25">
      <c r="A37" t="str">
        <f>Initial!A37</f>
        <v>ville10</v>
      </c>
      <c r="B37" s="5">
        <f>Initial!B37</f>
        <v>0.78125</v>
      </c>
      <c r="C37" s="5">
        <f>Initial!C37</f>
        <v>0.33333333333333331</v>
      </c>
      <c r="D37" s="5">
        <f>ROUNDUP(Initial!D37*24,0)</f>
        <v>14</v>
      </c>
      <c r="F37" t="s">
        <v>16</v>
      </c>
      <c r="G37" s="6">
        <v>0.1875</v>
      </c>
      <c r="H37" s="6">
        <v>0.22916666666666666</v>
      </c>
    </row>
    <row r="38" spans="1:8" x14ac:dyDescent="0.25">
      <c r="A38" t="str">
        <f>Initial!A38</f>
        <v>ville2</v>
      </c>
      <c r="B38" s="5">
        <f>Initial!B38</f>
        <v>0.79166666666666663</v>
      </c>
      <c r="C38" s="5">
        <f>Initial!C38</f>
        <v>0.30208333333333337</v>
      </c>
      <c r="D38" s="5">
        <f>ROUNDUP(Initial!D38*24,0)</f>
        <v>13</v>
      </c>
      <c r="F38" t="s">
        <v>10</v>
      </c>
      <c r="G38" s="6">
        <v>0.33333333333333331</v>
      </c>
      <c r="H38" s="6">
        <v>0.375</v>
      </c>
    </row>
    <row r="39" spans="1:8" x14ac:dyDescent="0.25">
      <c r="A39" t="str">
        <f>Initial!A39</f>
        <v>ville2</v>
      </c>
      <c r="B39" s="5">
        <f>Initial!B39</f>
        <v>0.79166666666666663</v>
      </c>
      <c r="C39" s="5">
        <f>Initial!C39</f>
        <v>0.375</v>
      </c>
      <c r="D39" s="5">
        <f>ROUNDUP(Initial!D39*24,0)</f>
        <v>14</v>
      </c>
      <c r="F39" t="s">
        <v>10</v>
      </c>
      <c r="G39" s="6">
        <v>0.33333333333333331</v>
      </c>
      <c r="H39" s="6">
        <v>0.41666666666666663</v>
      </c>
    </row>
    <row r="40" spans="1:8" x14ac:dyDescent="0.25">
      <c r="A40" t="str">
        <f>Initial!A40</f>
        <v>ville6</v>
      </c>
      <c r="B40" s="5">
        <f>Initial!B40</f>
        <v>0.79166666666666663</v>
      </c>
      <c r="C40" s="5">
        <f>Initial!C40</f>
        <v>0.3263888888888889</v>
      </c>
      <c r="D40" s="5">
        <f>ROUNDUP(Initial!D40*24,0)</f>
        <v>13</v>
      </c>
      <c r="F40" t="s">
        <v>10</v>
      </c>
      <c r="G40" s="6">
        <v>0.33333333333333331</v>
      </c>
      <c r="H40" s="6">
        <v>0.45833333333333331</v>
      </c>
    </row>
    <row r="41" spans="1:8" x14ac:dyDescent="0.25">
      <c r="A41" t="str">
        <f>Initial!A41</f>
        <v>ville11</v>
      </c>
      <c r="B41" s="5">
        <f>Initial!B41</f>
        <v>0.79166666666666663</v>
      </c>
      <c r="C41" s="5">
        <f>Initial!C41</f>
        <v>0.375</v>
      </c>
      <c r="D41" s="5">
        <f>ROUNDUP(Initial!D41*24,0)</f>
        <v>14</v>
      </c>
      <c r="F41" t="s">
        <v>10</v>
      </c>
      <c r="G41" s="6">
        <v>0.33333333333333331</v>
      </c>
      <c r="H41" s="6">
        <v>0.5</v>
      </c>
    </row>
    <row r="42" spans="1:8" x14ac:dyDescent="0.25">
      <c r="A42" t="str">
        <f>Initial!A42</f>
        <v>ville17</v>
      </c>
      <c r="B42" s="5">
        <f>Initial!B42</f>
        <v>0.79166666666666663</v>
      </c>
      <c r="C42" s="5">
        <f>Initial!C42</f>
        <v>0.29166666666666669</v>
      </c>
      <c r="D42" s="5">
        <f>ROUNDUP(Initial!D42*24,0)</f>
        <v>12</v>
      </c>
      <c r="F42" t="s">
        <v>17</v>
      </c>
      <c r="G42" s="6">
        <v>0.33333333333333331</v>
      </c>
      <c r="H42" s="6">
        <v>0.375</v>
      </c>
    </row>
    <row r="43" spans="1:8" x14ac:dyDescent="0.25">
      <c r="A43" t="str">
        <f>Initial!A43</f>
        <v>ville19</v>
      </c>
      <c r="B43" s="5">
        <f>Initial!B43</f>
        <v>0.79166666666666663</v>
      </c>
      <c r="C43" s="5">
        <f>Initial!C43</f>
        <v>0.375</v>
      </c>
      <c r="D43" s="5">
        <f>ROUNDUP(Initial!D43*24,0)</f>
        <v>14</v>
      </c>
      <c r="F43" t="s">
        <v>17</v>
      </c>
      <c r="G43" s="6">
        <v>0.33333333333333331</v>
      </c>
      <c r="H43" s="6">
        <v>0.41666666666666663</v>
      </c>
    </row>
    <row r="44" spans="1:8" x14ac:dyDescent="0.25">
      <c r="A44" t="str">
        <f>Initial!A44</f>
        <v>ville21</v>
      </c>
      <c r="B44" s="5">
        <f>Initial!B44</f>
        <v>0.79166666666666663</v>
      </c>
      <c r="C44" s="5">
        <f>Initial!C44</f>
        <v>0.33333333333333331</v>
      </c>
      <c r="D44" s="5">
        <f>ROUNDUP(Initial!D44*24,0)</f>
        <v>13</v>
      </c>
      <c r="F44" t="s">
        <v>17</v>
      </c>
      <c r="G44" s="6">
        <v>0.33333333333333331</v>
      </c>
      <c r="H44" s="6">
        <v>0.45833333333333331</v>
      </c>
    </row>
    <row r="45" spans="1:8" x14ac:dyDescent="0.25">
      <c r="A45" t="str">
        <f>Initial!A45</f>
        <v>ville21</v>
      </c>
      <c r="B45" s="5">
        <f>Initial!B45</f>
        <v>0.79166666666666663</v>
      </c>
      <c r="C45" s="5">
        <f>Initial!C45</f>
        <v>0.33333333333333331</v>
      </c>
      <c r="D45" s="5">
        <f>ROUNDUP(Initial!D45*24,0)</f>
        <v>13</v>
      </c>
      <c r="F45" t="s">
        <v>17</v>
      </c>
      <c r="G45" s="6">
        <v>0.33333333333333331</v>
      </c>
      <c r="H45" s="6">
        <v>0.5</v>
      </c>
    </row>
    <row r="46" spans="1:8" x14ac:dyDescent="0.25">
      <c r="A46" t="str">
        <f>Initial!A46</f>
        <v>ville24</v>
      </c>
      <c r="B46" s="5">
        <f>Initial!B46</f>
        <v>0.79166666666666663</v>
      </c>
      <c r="C46" s="5">
        <f>Initial!C46</f>
        <v>0.33333333333333331</v>
      </c>
      <c r="D46" s="5">
        <f>ROUNDUP(Initial!D46*24,0)</f>
        <v>13</v>
      </c>
      <c r="F46" t="s">
        <v>17</v>
      </c>
      <c r="G46" s="6">
        <v>0.33333333333333331</v>
      </c>
      <c r="H46" s="6">
        <v>0.54166666666666663</v>
      </c>
    </row>
    <row r="47" spans="1:8" x14ac:dyDescent="0.25">
      <c r="A47" t="str">
        <f>Initial!A47</f>
        <v>ville24</v>
      </c>
      <c r="B47" s="5">
        <f>Initial!B47</f>
        <v>0.79166666666666663</v>
      </c>
      <c r="C47" s="5">
        <f>Initial!C47</f>
        <v>0.33333333333333331</v>
      </c>
      <c r="D47" s="5">
        <f>ROUNDUP(Initial!D47*24,0)</f>
        <v>13</v>
      </c>
      <c r="F47" t="s">
        <v>17</v>
      </c>
      <c r="G47" s="6">
        <v>0.33333333333333331</v>
      </c>
      <c r="H47" s="6">
        <v>0.58333333333333326</v>
      </c>
    </row>
    <row r="48" spans="1:8" x14ac:dyDescent="0.25">
      <c r="A48" t="str">
        <f>Initial!A48</f>
        <v>ville24</v>
      </c>
      <c r="B48" s="5">
        <f>Initial!B48</f>
        <v>0.79166666666666663</v>
      </c>
      <c r="C48" s="5">
        <f>Initial!C48</f>
        <v>0.33333333333333331</v>
      </c>
      <c r="D48" s="5">
        <f>ROUNDUP(Initial!D48*24,0)</f>
        <v>13</v>
      </c>
      <c r="F48" t="s">
        <v>17</v>
      </c>
      <c r="G48" s="6">
        <v>0.33333333333333331</v>
      </c>
      <c r="H48" s="6">
        <v>0.625</v>
      </c>
    </row>
    <row r="49" spans="1:8" x14ac:dyDescent="0.25">
      <c r="A49" t="str">
        <f>Initial!A49</f>
        <v>ville24</v>
      </c>
      <c r="B49" s="5">
        <f>Initial!B49</f>
        <v>0.79166666666666663</v>
      </c>
      <c r="C49" s="5">
        <f>Initial!C49</f>
        <v>0.33333333333333331</v>
      </c>
      <c r="D49" s="5">
        <f>ROUNDUP(Initial!D49*24,0)</f>
        <v>13</v>
      </c>
      <c r="F49" t="s">
        <v>17</v>
      </c>
      <c r="G49" s="6">
        <v>0.33333333333333331</v>
      </c>
      <c r="H49" s="6">
        <v>0.66666666666666663</v>
      </c>
    </row>
    <row r="50" spans="1:8" x14ac:dyDescent="0.25">
      <c r="A50" t="str">
        <f>Initial!A50</f>
        <v>ville24</v>
      </c>
      <c r="B50" s="5">
        <f>Initial!B50</f>
        <v>0.80208333333333326</v>
      </c>
      <c r="C50" s="5">
        <f>Initial!C50</f>
        <v>0.3298611111111111</v>
      </c>
      <c r="D50" s="5">
        <f>ROUNDUP(Initial!D50*24,0)</f>
        <v>13</v>
      </c>
      <c r="F50" t="s">
        <v>17</v>
      </c>
      <c r="G50" s="6">
        <v>0.33333333333333331</v>
      </c>
      <c r="H50" s="6">
        <v>0.70833333333333326</v>
      </c>
    </row>
    <row r="51" spans="1:8" x14ac:dyDescent="0.25">
      <c r="A51" t="str">
        <f>Initial!A51</f>
        <v>ville6</v>
      </c>
      <c r="B51" s="5">
        <f>Initial!B51</f>
        <v>0.8125</v>
      </c>
      <c r="C51" s="5">
        <f>Initial!C51</f>
        <v>0.40625</v>
      </c>
      <c r="D51" s="5">
        <f>ROUNDUP(Initial!D51*24,0)</f>
        <v>15</v>
      </c>
      <c r="F51" t="s">
        <v>17</v>
      </c>
      <c r="G51" s="6">
        <v>0.33333333333333331</v>
      </c>
      <c r="H51" s="6">
        <v>0.75</v>
      </c>
    </row>
    <row r="52" spans="1:8" x14ac:dyDescent="0.25">
      <c r="A52" t="str">
        <f>Initial!A52</f>
        <v>ville7</v>
      </c>
      <c r="B52" s="5">
        <f>Initial!B52</f>
        <v>0.8125</v>
      </c>
      <c r="C52" s="5">
        <f>Initial!C52</f>
        <v>0.20833333333333334</v>
      </c>
      <c r="D52" s="5">
        <f>ROUNDUP(Initial!D52*24,0)</f>
        <v>10</v>
      </c>
      <c r="F52" t="s">
        <v>17</v>
      </c>
      <c r="G52" s="6">
        <v>0.33333333333333331</v>
      </c>
      <c r="H52" s="6">
        <v>0.79166666666666663</v>
      </c>
    </row>
    <row r="53" spans="1:8" x14ac:dyDescent="0.25">
      <c r="A53" t="str">
        <f>Initial!A53</f>
        <v>ville12</v>
      </c>
      <c r="B53" s="5">
        <f>Initial!B53</f>
        <v>0.8125</v>
      </c>
      <c r="C53" s="5">
        <f>Initial!C53</f>
        <v>0.33333333333333331</v>
      </c>
      <c r="D53" s="5">
        <f>ROUNDUP(Initial!D53*24,0)</f>
        <v>13</v>
      </c>
      <c r="F53" t="s">
        <v>17</v>
      </c>
      <c r="G53" s="6">
        <v>0.33333333333333331</v>
      </c>
      <c r="H53" s="6">
        <v>0.83333333333333326</v>
      </c>
    </row>
    <row r="54" spans="1:8" x14ac:dyDescent="0.25">
      <c r="A54" t="str">
        <f>Initial!A54</f>
        <v>ville17</v>
      </c>
      <c r="B54" s="5">
        <f>Initial!B54</f>
        <v>0.8125</v>
      </c>
      <c r="C54" s="5">
        <f>Initial!C54</f>
        <v>0.22916666666666669</v>
      </c>
      <c r="D54" s="5">
        <f>ROUNDUP(Initial!D54*24,0)</f>
        <v>10</v>
      </c>
      <c r="F54" t="s">
        <v>17</v>
      </c>
      <c r="G54" s="6">
        <v>0.33333333333333331</v>
      </c>
      <c r="H54" s="6">
        <v>0.875</v>
      </c>
    </row>
    <row r="55" spans="1:8" x14ac:dyDescent="0.25">
      <c r="A55" t="str">
        <f>Initial!A55</f>
        <v>ville22</v>
      </c>
      <c r="B55" s="5">
        <f>Initial!B55</f>
        <v>0.8125</v>
      </c>
      <c r="C55" s="5">
        <f>Initial!C55</f>
        <v>0.33333333333333331</v>
      </c>
      <c r="D55" s="5">
        <f>ROUNDUP(Initial!D55*24,0)</f>
        <v>13</v>
      </c>
      <c r="F55" t="s">
        <v>17</v>
      </c>
      <c r="G55" s="6">
        <v>0.33333333333333331</v>
      </c>
      <c r="H55" s="6">
        <v>0.91666666666666674</v>
      </c>
    </row>
    <row r="56" spans="1:8" x14ac:dyDescent="0.25">
      <c r="A56" t="str">
        <f>Initial!A56</f>
        <v>ville24</v>
      </c>
      <c r="B56" s="5">
        <f>Initial!B56</f>
        <v>0.8125</v>
      </c>
      <c r="C56" s="5">
        <f>Initial!C56</f>
        <v>0.3125</v>
      </c>
      <c r="D56" s="5">
        <f>ROUNDUP(Initial!D56*24,0)</f>
        <v>12</v>
      </c>
      <c r="F56" t="s">
        <v>17</v>
      </c>
      <c r="G56" s="6">
        <v>0.33333333333333331</v>
      </c>
      <c r="H56" s="6">
        <v>0.95833333333333326</v>
      </c>
    </row>
    <row r="57" spans="1:8" x14ac:dyDescent="0.25">
      <c r="A57" t="str">
        <f>Initial!A57</f>
        <v>ville4</v>
      </c>
      <c r="B57" s="5">
        <f>Initial!B57</f>
        <v>0.83333333333333337</v>
      </c>
      <c r="C57" s="5">
        <f>Initial!C57</f>
        <v>0.33333333333333331</v>
      </c>
      <c r="D57" s="5">
        <f>ROUNDUP(Initial!D57*24,0)</f>
        <v>12</v>
      </c>
      <c r="F57" t="s">
        <v>17</v>
      </c>
      <c r="G57" s="6">
        <v>0.33333333333333331</v>
      </c>
      <c r="H57" s="6">
        <v>1</v>
      </c>
    </row>
    <row r="58" spans="1:8" x14ac:dyDescent="0.25">
      <c r="A58" t="str">
        <f>Initial!A58</f>
        <v>ville7</v>
      </c>
      <c r="B58" s="5">
        <f>Initial!B58</f>
        <v>0.83333333333333337</v>
      </c>
      <c r="C58" s="5">
        <f>Initial!C58</f>
        <v>0.85416666666666674</v>
      </c>
      <c r="D58" s="5">
        <f>ROUNDUP(Initial!D58*24,0)</f>
        <v>1</v>
      </c>
      <c r="F58" t="s">
        <v>17</v>
      </c>
      <c r="G58" s="6">
        <v>0.33333333333333331</v>
      </c>
      <c r="H58" s="6">
        <v>1.0416666666666667</v>
      </c>
    </row>
    <row r="59" spans="1:8" x14ac:dyDescent="0.25">
      <c r="A59" t="str">
        <f>Initial!A59</f>
        <v>ville14</v>
      </c>
      <c r="B59" s="5">
        <f>Initial!B59</f>
        <v>0.83333333333333337</v>
      </c>
      <c r="C59" s="5">
        <f>Initial!C59</f>
        <v>0.33333333333333331</v>
      </c>
      <c r="D59" s="5">
        <f>ROUNDUP(Initial!D59*24,0)</f>
        <v>12</v>
      </c>
      <c r="F59" t="s">
        <v>17</v>
      </c>
      <c r="G59" s="6">
        <v>0.33333333333333331</v>
      </c>
      <c r="H59" s="6">
        <v>1.0833333333333333</v>
      </c>
    </row>
    <row r="60" spans="1:8" x14ac:dyDescent="0.25">
      <c r="A60" t="str">
        <f>Initial!A60</f>
        <v>ville24</v>
      </c>
      <c r="B60" s="5">
        <f>Initial!B60</f>
        <v>0.83333333333333337</v>
      </c>
      <c r="C60" s="5">
        <f>Initial!C60</f>
        <v>0.375</v>
      </c>
      <c r="D60" s="5">
        <f>ROUNDUP(Initial!D60*24,0)</f>
        <v>13</v>
      </c>
      <c r="F60" t="s">
        <v>17</v>
      </c>
      <c r="G60" s="6">
        <v>0.33333333333333331</v>
      </c>
      <c r="H60" s="6">
        <v>1.125</v>
      </c>
    </row>
    <row r="61" spans="1:8" x14ac:dyDescent="0.25">
      <c r="A61" t="str">
        <f>Initial!A61</f>
        <v>ville8</v>
      </c>
      <c r="B61" s="5">
        <f>Initial!B61</f>
        <v>0.85416666666666674</v>
      </c>
      <c r="C61" s="5">
        <f>Initial!C61</f>
        <v>0.875</v>
      </c>
      <c r="D61" s="5">
        <f>ROUNDUP(Initial!D61*24,0)</f>
        <v>1</v>
      </c>
      <c r="F61" t="s">
        <v>17</v>
      </c>
      <c r="G61" s="6">
        <v>0.33333333333333331</v>
      </c>
      <c r="H61" s="6">
        <v>1.1666666666666667</v>
      </c>
    </row>
    <row r="62" spans="1:8" x14ac:dyDescent="0.25">
      <c r="A62" t="str">
        <f>Initial!A62</f>
        <v>ville22</v>
      </c>
      <c r="B62" s="5">
        <f>Initial!B62</f>
        <v>0.85416666666666674</v>
      </c>
      <c r="C62" s="5">
        <f>Initial!C62</f>
        <v>0.33333333333333331</v>
      </c>
      <c r="D62" s="5">
        <f>ROUNDUP(Initial!D62*24,0)</f>
        <v>12</v>
      </c>
      <c r="F62" t="s">
        <v>17</v>
      </c>
      <c r="G62" s="6">
        <v>0.33333333333333331</v>
      </c>
      <c r="H62" s="6">
        <v>1.2083333333333333</v>
      </c>
    </row>
    <row r="63" spans="1:8" x14ac:dyDescent="0.25">
      <c r="A63" t="str">
        <f>Initial!A63</f>
        <v>ville11</v>
      </c>
      <c r="B63" s="5">
        <f>Initial!B63</f>
        <v>0.875</v>
      </c>
      <c r="C63" s="5">
        <f>Initial!C63</f>
        <v>0.34027777777777773</v>
      </c>
      <c r="D63" s="5">
        <f>ROUNDUP(Initial!D63*24,0)</f>
        <v>12</v>
      </c>
      <c r="F63" t="s">
        <v>17</v>
      </c>
      <c r="G63" s="6">
        <v>0.33333333333333331</v>
      </c>
      <c r="H63" s="6">
        <v>1.25</v>
      </c>
    </row>
    <row r="64" spans="1:8" x14ac:dyDescent="0.25">
      <c r="A64" t="str">
        <f>Initial!A64</f>
        <v>ville17</v>
      </c>
      <c r="B64" s="5">
        <f>Initial!B64</f>
        <v>0.875</v>
      </c>
      <c r="C64" s="5">
        <f>Initial!C64</f>
        <v>0.25</v>
      </c>
      <c r="D64" s="5">
        <f>ROUNDUP(Initial!D64*24,0)</f>
        <v>9</v>
      </c>
      <c r="F64" t="s">
        <v>17</v>
      </c>
      <c r="G64" s="6">
        <v>0.33333333333333331</v>
      </c>
      <c r="H64" s="6">
        <v>1.2916666666666667</v>
      </c>
    </row>
    <row r="65" spans="1:8" x14ac:dyDescent="0.25">
      <c r="A65" t="str">
        <f>Initial!A65</f>
        <v>ville24</v>
      </c>
      <c r="B65" s="5">
        <f>Initial!B65</f>
        <v>0.875</v>
      </c>
      <c r="C65" s="5">
        <f>Initial!C65</f>
        <v>0.39583333333333331</v>
      </c>
      <c r="D65" s="5">
        <f>ROUNDUP(Initial!D65*24,0)</f>
        <v>13</v>
      </c>
      <c r="F65" t="s">
        <v>15</v>
      </c>
      <c r="G65" s="6">
        <v>0.41666666666666669</v>
      </c>
      <c r="H65" s="6">
        <v>0.45833333333333337</v>
      </c>
    </row>
    <row r="66" spans="1:8" x14ac:dyDescent="0.25">
      <c r="A66" t="str">
        <f>Initial!A66</f>
        <v>ville24</v>
      </c>
      <c r="B66" s="5">
        <f>Initial!B66</f>
        <v>0.88541666666666663</v>
      </c>
      <c r="C66" s="5">
        <f>Initial!C66</f>
        <v>0.33333333333333331</v>
      </c>
      <c r="D66" s="5">
        <f>ROUNDUP(Initial!D66*24,0)</f>
        <v>11</v>
      </c>
      <c r="F66" t="s">
        <v>15</v>
      </c>
      <c r="G66" s="6">
        <v>0.41666666666666669</v>
      </c>
      <c r="H66" s="6">
        <v>0.5</v>
      </c>
    </row>
    <row r="67" spans="1:8" x14ac:dyDescent="0.25">
      <c r="A67" t="str">
        <f>Initial!A67</f>
        <v>ville9</v>
      </c>
      <c r="B67" s="5">
        <f>Initial!B67</f>
        <v>0.89583333333333337</v>
      </c>
      <c r="C67" s="5">
        <f>Initial!C67</f>
        <v>0.27777777777777779</v>
      </c>
      <c r="D67" s="5">
        <f>ROUNDUP(Initial!D67*24,0)</f>
        <v>10</v>
      </c>
      <c r="F67" t="s">
        <v>15</v>
      </c>
      <c r="G67" s="6">
        <v>0.41666666666666669</v>
      </c>
      <c r="H67" s="6">
        <v>0.54166666666666674</v>
      </c>
    </row>
    <row r="68" spans="1:8" x14ac:dyDescent="0.25">
      <c r="A68" t="str">
        <f>Initial!A68</f>
        <v>ville9</v>
      </c>
      <c r="B68" s="5">
        <f>Initial!B68</f>
        <v>0.91666666666666663</v>
      </c>
      <c r="C68" s="5">
        <f>Initial!C68</f>
        <v>1.5277777777777777E-2</v>
      </c>
      <c r="D68" s="5">
        <f>ROUNDUP(Initial!D68*24,0)</f>
        <v>3</v>
      </c>
      <c r="F68" t="s">
        <v>15</v>
      </c>
      <c r="G68" s="6">
        <v>0.41666666666666669</v>
      </c>
      <c r="H68" s="6">
        <v>0.58333333333333337</v>
      </c>
    </row>
    <row r="69" spans="1:8" x14ac:dyDescent="0.25">
      <c r="A69" t="str">
        <f>Initial!A69</f>
        <v>ville11</v>
      </c>
      <c r="B69" s="5">
        <f>Initial!B69</f>
        <v>0.91666666666666663</v>
      </c>
      <c r="C69" s="5">
        <f>Initial!C69</f>
        <v>0.30555555555555558</v>
      </c>
      <c r="D69" s="5">
        <f>ROUNDUP(Initial!D69*24,0)</f>
        <v>10</v>
      </c>
      <c r="F69" t="s">
        <v>15</v>
      </c>
      <c r="G69" s="6">
        <v>0.41666666666666669</v>
      </c>
      <c r="H69" s="6">
        <v>0.625</v>
      </c>
    </row>
    <row r="70" spans="1:8" x14ac:dyDescent="0.25">
      <c r="A70" t="str">
        <f>Initial!A70</f>
        <v>ville13</v>
      </c>
      <c r="B70" s="5">
        <f>Initial!B70</f>
        <v>0.91666666666666663</v>
      </c>
      <c r="C70" s="5">
        <f>Initial!C70</f>
        <v>0.25</v>
      </c>
      <c r="D70" s="5">
        <f>ROUNDUP(Initial!D70*24,0)</f>
        <v>8</v>
      </c>
      <c r="F70" t="s">
        <v>15</v>
      </c>
      <c r="G70" s="6">
        <v>0.41666666666666669</v>
      </c>
      <c r="H70" s="6">
        <v>0.66666666666666674</v>
      </c>
    </row>
    <row r="71" spans="1:8" x14ac:dyDescent="0.25">
      <c r="A71" t="str">
        <f>Initial!A71</f>
        <v>ville13</v>
      </c>
      <c r="B71" s="5">
        <f>Initial!B71</f>
        <v>0.91666666666666663</v>
      </c>
      <c r="C71" s="5">
        <f>Initial!C71</f>
        <v>0.41666666666666669</v>
      </c>
      <c r="D71" s="5">
        <f>ROUNDUP(Initial!D71*24,0)</f>
        <v>12</v>
      </c>
      <c r="F71" t="s">
        <v>15</v>
      </c>
      <c r="G71" s="6">
        <v>0.41666666666666669</v>
      </c>
      <c r="H71" s="6">
        <v>0.70833333333333337</v>
      </c>
    </row>
    <row r="72" spans="1:8" x14ac:dyDescent="0.25">
      <c r="A72" t="str">
        <f>Initial!A72</f>
        <v>ville24</v>
      </c>
      <c r="B72" s="5">
        <f>Initial!B72</f>
        <v>0.91666666666666663</v>
      </c>
      <c r="C72" s="5">
        <f>Initial!C72</f>
        <v>0.95833333333333337</v>
      </c>
      <c r="D72" s="5">
        <f>ROUNDUP(Initial!D72*24,0)</f>
        <v>1</v>
      </c>
      <c r="F72" t="s">
        <v>15</v>
      </c>
      <c r="G72" s="6">
        <v>0.41666666666666669</v>
      </c>
      <c r="H72" s="6">
        <v>0.75</v>
      </c>
    </row>
    <row r="73" spans="1:8" x14ac:dyDescent="0.25">
      <c r="A73" t="str">
        <f>Initial!A73</f>
        <v>ville2</v>
      </c>
      <c r="B73" s="5">
        <f>Initial!B73</f>
        <v>0.92708333333333326</v>
      </c>
      <c r="C73" s="5">
        <f>Initial!C73</f>
        <v>0.9375</v>
      </c>
      <c r="D73" s="5">
        <f>ROUNDUP(Initial!D73*24,0)</f>
        <v>1</v>
      </c>
      <c r="F73" t="s">
        <v>15</v>
      </c>
      <c r="G73" s="6">
        <v>0.41666666666666669</v>
      </c>
      <c r="H73" s="6">
        <v>0.79166666666666674</v>
      </c>
    </row>
    <row r="74" spans="1:8" x14ac:dyDescent="0.25">
      <c r="A74" t="str">
        <f>Initial!A74</f>
        <v>ville7</v>
      </c>
      <c r="B74" s="5">
        <f>Initial!B74</f>
        <v>0.93055555555555547</v>
      </c>
      <c r="C74" s="5">
        <f>Initial!C74</f>
        <v>0.94444444444444442</v>
      </c>
      <c r="D74" s="5">
        <f>ROUNDUP(Initial!D74*24,0)</f>
        <v>1</v>
      </c>
      <c r="F74" t="s">
        <v>15</v>
      </c>
      <c r="G74" s="6">
        <v>0.41666666666666669</v>
      </c>
      <c r="H74" s="6">
        <v>0.83333333333333337</v>
      </c>
    </row>
    <row r="75" spans="1:8" x14ac:dyDescent="0.25">
      <c r="A75" t="str">
        <f>Initial!A75</f>
        <v>ville24</v>
      </c>
      <c r="B75" s="5">
        <f>Initial!B75</f>
        <v>0.94444444444444442</v>
      </c>
      <c r="C75" s="5">
        <f>Initial!C75</f>
        <v>0.95833333333333337</v>
      </c>
      <c r="D75" s="5">
        <f>ROUNDUP(Initial!D75*24,0)</f>
        <v>1</v>
      </c>
      <c r="F75" t="s">
        <v>15</v>
      </c>
      <c r="G75" s="6">
        <v>0.41666666666666669</v>
      </c>
      <c r="H75" s="6">
        <v>0.875</v>
      </c>
    </row>
    <row r="76" spans="1:8" x14ac:dyDescent="0.25">
      <c r="A76" t="str">
        <f>Initial!A76</f>
        <v>ville5</v>
      </c>
      <c r="B76" s="5">
        <f>Initial!B76</f>
        <v>0.95833333333333337</v>
      </c>
      <c r="C76" s="5">
        <f>Initial!C76</f>
        <v>0.29166666666666669</v>
      </c>
      <c r="D76" s="5">
        <f>ROUNDUP(Initial!D76*24,0)</f>
        <v>8</v>
      </c>
      <c r="F76" t="s">
        <v>15</v>
      </c>
      <c r="G76" s="6">
        <v>0.41666666666666669</v>
      </c>
      <c r="H76" s="6">
        <v>0.91666666666666674</v>
      </c>
    </row>
    <row r="77" spans="1:8" x14ac:dyDescent="0.25">
      <c r="A77" t="str">
        <f>Initial!A77</f>
        <v>ville8</v>
      </c>
      <c r="B77" s="5">
        <f>Initial!B77</f>
        <v>0.95833333333333337</v>
      </c>
      <c r="C77" s="5">
        <f>Initial!C77</f>
        <v>0.32291666666666669</v>
      </c>
      <c r="D77" s="5">
        <f>ROUNDUP(Initial!D77*24,0)</f>
        <v>9</v>
      </c>
      <c r="F77" t="s">
        <v>18</v>
      </c>
      <c r="G77" s="6">
        <v>0.45833333333333331</v>
      </c>
      <c r="H77" s="6">
        <v>0.5</v>
      </c>
    </row>
    <row r="78" spans="1:8" x14ac:dyDescent="0.25">
      <c r="A78" t="str">
        <f>Initial!A78</f>
        <v>ville14</v>
      </c>
      <c r="B78" s="5">
        <f>Initial!B78</f>
        <v>0.95833333333333337</v>
      </c>
      <c r="C78" s="5">
        <f>Initial!C78</f>
        <v>0.375</v>
      </c>
      <c r="D78" s="5">
        <f>ROUNDUP(Initial!D78*24,0)</f>
        <v>10</v>
      </c>
      <c r="F78" t="s">
        <v>18</v>
      </c>
      <c r="G78" s="6">
        <v>0.45833333333333331</v>
      </c>
      <c r="H78" s="6">
        <v>0.54166666666666663</v>
      </c>
    </row>
    <row r="79" spans="1:8" x14ac:dyDescent="0.25">
      <c r="A79" t="str">
        <f>Initial!A79</f>
        <v>ville22</v>
      </c>
      <c r="B79" s="5">
        <f>Initial!B79</f>
        <v>0.95833333333333337</v>
      </c>
      <c r="C79" s="5">
        <f>Initial!C79</f>
        <v>0.96875</v>
      </c>
      <c r="D79" s="5">
        <f>ROUNDUP(Initial!D79*24,0)</f>
        <v>1</v>
      </c>
      <c r="F79" t="s">
        <v>18</v>
      </c>
      <c r="G79" s="6">
        <v>0.45833333333333331</v>
      </c>
      <c r="H79" s="6">
        <v>0.58333333333333326</v>
      </c>
    </row>
    <row r="80" spans="1:8" x14ac:dyDescent="0.25">
      <c r="A80" t="str">
        <f>Initial!A80</f>
        <v>ville2</v>
      </c>
      <c r="B80" s="5">
        <f>Initial!B80</f>
        <v>0.9604166666666667</v>
      </c>
      <c r="C80" s="5">
        <f>Initial!C80</f>
        <v>0.97222222222222221</v>
      </c>
      <c r="D80" s="5">
        <f>ROUNDUP(Initial!D80*24,0)</f>
        <v>1</v>
      </c>
      <c r="F80" t="s">
        <v>18</v>
      </c>
      <c r="G80" s="6">
        <v>0.45833333333333331</v>
      </c>
      <c r="H80" s="6">
        <v>0.625</v>
      </c>
    </row>
    <row r="81" spans="1:8" x14ac:dyDescent="0.25">
      <c r="A81" t="str">
        <f>Initial!A81</f>
        <v>ville21</v>
      </c>
      <c r="B81" s="5">
        <f>Initial!B81</f>
        <v>0.96319444444444446</v>
      </c>
      <c r="C81" s="5">
        <f>Initial!C81</f>
        <v>0.97222222222222221</v>
      </c>
      <c r="D81" s="5">
        <f>ROUNDUP(Initial!D81*24,0)</f>
        <v>1</v>
      </c>
      <c r="F81" t="s">
        <v>18</v>
      </c>
      <c r="G81" s="6">
        <v>0.45833333333333331</v>
      </c>
      <c r="H81" s="6">
        <v>0.66666666666666663</v>
      </c>
    </row>
    <row r="82" spans="1:8" x14ac:dyDescent="0.25">
      <c r="A82" t="str">
        <f>Initial!A82</f>
        <v>ville7</v>
      </c>
      <c r="B82" s="5">
        <f>Initial!B82</f>
        <v>0.96875</v>
      </c>
      <c r="C82" s="5">
        <f>Initial!C82</f>
        <v>0.97916666666666674</v>
      </c>
      <c r="D82" s="5">
        <f>ROUNDUP(Initial!D82*24,0)</f>
        <v>1</v>
      </c>
      <c r="F82" t="s">
        <v>18</v>
      </c>
      <c r="G82" s="6">
        <v>0.45833333333333331</v>
      </c>
      <c r="H82" s="6">
        <v>0.70833333333333326</v>
      </c>
    </row>
    <row r="83" spans="1:8" x14ac:dyDescent="0.25">
      <c r="A83" t="str">
        <f>Initial!A83</f>
        <v>ville24</v>
      </c>
      <c r="B83" s="5">
        <f>Initial!B83</f>
        <v>0.96875</v>
      </c>
      <c r="C83" s="5">
        <f>Initial!C83</f>
        <v>6.25E-2</v>
      </c>
      <c r="D83" s="5">
        <f>ROUNDUP(Initial!D83*24,0)</f>
        <v>3</v>
      </c>
      <c r="F83" t="s">
        <v>18</v>
      </c>
      <c r="G83" s="6">
        <v>0.45833333333333331</v>
      </c>
      <c r="H83" s="6">
        <v>0.75</v>
      </c>
    </row>
    <row r="84" spans="1:8" x14ac:dyDescent="0.25">
      <c r="F84" t="s">
        <v>18</v>
      </c>
      <c r="G84" s="6">
        <v>0.45833333333333331</v>
      </c>
      <c r="H84" s="6">
        <v>0.79166666666666663</v>
      </c>
    </row>
    <row r="85" spans="1:8" x14ac:dyDescent="0.25">
      <c r="F85" t="s">
        <v>18</v>
      </c>
      <c r="G85" s="6">
        <v>0.45833333333333331</v>
      </c>
      <c r="H85" s="6">
        <v>0.83333333333333326</v>
      </c>
    </row>
    <row r="86" spans="1:8" x14ac:dyDescent="0.25">
      <c r="F86" t="s">
        <v>18</v>
      </c>
      <c r="G86" s="6">
        <v>0.45833333333333331</v>
      </c>
      <c r="H86" s="6">
        <v>0.875</v>
      </c>
    </row>
    <row r="87" spans="1:8" x14ac:dyDescent="0.25">
      <c r="F87" t="s">
        <v>18</v>
      </c>
      <c r="G87" s="6">
        <v>0.45833333333333331</v>
      </c>
      <c r="H87" s="6">
        <v>0.91666666666666663</v>
      </c>
    </row>
    <row r="88" spans="1:8" x14ac:dyDescent="0.25">
      <c r="F88" t="s">
        <v>18</v>
      </c>
      <c r="G88" s="6">
        <v>0.45833333333333331</v>
      </c>
      <c r="H88" s="6">
        <v>0.95833333333333326</v>
      </c>
    </row>
    <row r="89" spans="1:8" x14ac:dyDescent="0.25">
      <c r="F89" t="s">
        <v>18</v>
      </c>
      <c r="G89" s="6">
        <v>0.45833333333333331</v>
      </c>
      <c r="H89" s="6">
        <v>1</v>
      </c>
    </row>
    <row r="90" spans="1:8" x14ac:dyDescent="0.25">
      <c r="F90" t="s">
        <v>18</v>
      </c>
      <c r="G90" s="6">
        <v>0.45833333333333331</v>
      </c>
      <c r="H90" s="6">
        <v>1.0416666666666667</v>
      </c>
    </row>
    <row r="91" spans="1:8" x14ac:dyDescent="0.25">
      <c r="F91" t="s">
        <v>18</v>
      </c>
      <c r="G91" s="6">
        <v>0.45833333333333331</v>
      </c>
      <c r="H91" s="6">
        <v>1.0833333333333333</v>
      </c>
    </row>
    <row r="92" spans="1:8" x14ac:dyDescent="0.25">
      <c r="F92" t="s">
        <v>18</v>
      </c>
      <c r="G92" s="6">
        <v>0.45833333333333331</v>
      </c>
      <c r="H92" s="6">
        <v>1.125</v>
      </c>
    </row>
    <row r="93" spans="1:8" x14ac:dyDescent="0.25">
      <c r="F93" t="s">
        <v>18</v>
      </c>
      <c r="G93" s="6">
        <v>0.45833333333333331</v>
      </c>
      <c r="H93" s="6">
        <v>1.1666666666666667</v>
      </c>
    </row>
    <row r="94" spans="1:8" x14ac:dyDescent="0.25">
      <c r="F94" t="s">
        <v>18</v>
      </c>
      <c r="G94" s="6">
        <v>0.45833333333333331</v>
      </c>
      <c r="H94" s="6">
        <v>1.2083333333333333</v>
      </c>
    </row>
    <row r="95" spans="1:8" x14ac:dyDescent="0.25">
      <c r="F95" t="s">
        <v>18</v>
      </c>
      <c r="G95" s="6">
        <v>0.45833333333333331</v>
      </c>
      <c r="H95" s="6">
        <v>1.25</v>
      </c>
    </row>
    <row r="96" spans="1:8" x14ac:dyDescent="0.25">
      <c r="F96" t="s">
        <v>18</v>
      </c>
      <c r="G96" s="6">
        <v>0.45833333333333331</v>
      </c>
      <c r="H96" s="6">
        <v>1.2916666666666667</v>
      </c>
    </row>
    <row r="97" spans="6:8" x14ac:dyDescent="0.25">
      <c r="F97" t="s">
        <v>18</v>
      </c>
      <c r="G97" s="6">
        <v>0.45833333333333331</v>
      </c>
      <c r="H97" s="6">
        <v>1.3333333333333333</v>
      </c>
    </row>
    <row r="98" spans="6:8" x14ac:dyDescent="0.25">
      <c r="F98" t="s">
        <v>18</v>
      </c>
      <c r="G98" s="6">
        <v>0.45833333333333331</v>
      </c>
      <c r="H98" s="6">
        <v>1.375</v>
      </c>
    </row>
    <row r="99" spans="6:8" x14ac:dyDescent="0.25">
      <c r="F99" t="s">
        <v>18</v>
      </c>
      <c r="G99" s="6">
        <v>0.45833333333333331</v>
      </c>
      <c r="H99" s="6">
        <v>1.4166666666666667</v>
      </c>
    </row>
    <row r="100" spans="6:8" x14ac:dyDescent="0.25">
      <c r="F100" t="s">
        <v>18</v>
      </c>
      <c r="G100" s="6">
        <v>0.45833333333333331</v>
      </c>
      <c r="H100" s="6">
        <v>1.4583333333333333</v>
      </c>
    </row>
    <row r="101" spans="6:8" x14ac:dyDescent="0.25">
      <c r="F101" t="s">
        <v>25</v>
      </c>
      <c r="G101" s="6">
        <v>0.625</v>
      </c>
      <c r="H101" s="6">
        <v>0.66666666666666663</v>
      </c>
    </row>
    <row r="102" spans="6:8" x14ac:dyDescent="0.25">
      <c r="F102" t="s">
        <v>25</v>
      </c>
      <c r="G102" s="6">
        <v>0.625</v>
      </c>
      <c r="H102" s="6">
        <v>0.70833333333333337</v>
      </c>
    </row>
    <row r="103" spans="6:8" x14ac:dyDescent="0.25">
      <c r="F103" t="s">
        <v>25</v>
      </c>
      <c r="G103" s="6">
        <v>0.625</v>
      </c>
      <c r="H103" s="6">
        <v>0.75</v>
      </c>
    </row>
    <row r="104" spans="6:8" x14ac:dyDescent="0.25">
      <c r="F104" t="s">
        <v>25</v>
      </c>
      <c r="G104" s="6">
        <v>0.625</v>
      </c>
      <c r="H104" s="6">
        <v>0.79166666666666663</v>
      </c>
    </row>
    <row r="105" spans="6:8" x14ac:dyDescent="0.25">
      <c r="F105" t="s">
        <v>25</v>
      </c>
      <c r="G105" s="6">
        <v>0.625</v>
      </c>
      <c r="H105" s="6">
        <v>0.83333333333333337</v>
      </c>
    </row>
    <row r="106" spans="6:8" x14ac:dyDescent="0.25">
      <c r="F106" t="s">
        <v>25</v>
      </c>
      <c r="G106" s="6">
        <v>0.625</v>
      </c>
      <c r="H106" s="6">
        <v>0.875</v>
      </c>
    </row>
    <row r="107" spans="6:8" x14ac:dyDescent="0.25">
      <c r="F107" t="s">
        <v>25</v>
      </c>
      <c r="G107" s="6">
        <v>0.625</v>
      </c>
      <c r="H107" s="6">
        <v>0.91666666666666674</v>
      </c>
    </row>
    <row r="108" spans="6:8" x14ac:dyDescent="0.25">
      <c r="F108" t="s">
        <v>25</v>
      </c>
      <c r="G108" s="6">
        <v>0.625</v>
      </c>
      <c r="H108" s="6">
        <v>0.95833333333333326</v>
      </c>
    </row>
    <row r="109" spans="6:8" x14ac:dyDescent="0.25">
      <c r="F109" t="s">
        <v>25</v>
      </c>
      <c r="G109" s="6">
        <v>0.625</v>
      </c>
      <c r="H109" s="6">
        <v>1</v>
      </c>
    </row>
    <row r="110" spans="6:8" x14ac:dyDescent="0.25">
      <c r="F110" t="s">
        <v>25</v>
      </c>
      <c r="G110" s="6">
        <v>0.625</v>
      </c>
      <c r="H110" s="6">
        <v>1.0416666666666667</v>
      </c>
    </row>
    <row r="111" spans="6:8" x14ac:dyDescent="0.25">
      <c r="F111" t="s">
        <v>25</v>
      </c>
      <c r="G111" s="6">
        <v>0.625</v>
      </c>
      <c r="H111" s="6">
        <v>1.0833333333333333</v>
      </c>
    </row>
    <row r="112" spans="6:8" x14ac:dyDescent="0.25">
      <c r="F112" t="s">
        <v>25</v>
      </c>
      <c r="G112" s="6">
        <v>0.625</v>
      </c>
      <c r="H112" s="6">
        <v>1.125</v>
      </c>
    </row>
    <row r="113" spans="6:8" x14ac:dyDescent="0.25">
      <c r="F113" t="s">
        <v>25</v>
      </c>
      <c r="G113" s="6">
        <v>0.625</v>
      </c>
      <c r="H113" s="6">
        <v>1.1666666666666665</v>
      </c>
    </row>
    <row r="114" spans="6:8" x14ac:dyDescent="0.25">
      <c r="F114" t="s">
        <v>25</v>
      </c>
      <c r="G114" s="6">
        <v>0.625</v>
      </c>
      <c r="H114" s="6">
        <v>1.2083333333333335</v>
      </c>
    </row>
    <row r="115" spans="6:8" x14ac:dyDescent="0.25">
      <c r="F115" t="s">
        <v>25</v>
      </c>
      <c r="G115" s="6">
        <v>0.625</v>
      </c>
      <c r="H115" s="6">
        <v>1.25</v>
      </c>
    </row>
    <row r="116" spans="6:8" x14ac:dyDescent="0.25">
      <c r="F116" t="s">
        <v>25</v>
      </c>
      <c r="G116" s="6">
        <v>0.625</v>
      </c>
      <c r="H116" s="6">
        <v>1.2916666666666665</v>
      </c>
    </row>
    <row r="117" spans="6:8" x14ac:dyDescent="0.25">
      <c r="F117" t="s">
        <v>25</v>
      </c>
      <c r="G117" s="6">
        <v>0.625</v>
      </c>
      <c r="H117" s="6">
        <v>1.3333333333333335</v>
      </c>
    </row>
    <row r="118" spans="6:8" x14ac:dyDescent="0.25">
      <c r="F118" t="s">
        <v>25</v>
      </c>
      <c r="G118" s="6">
        <v>0.625</v>
      </c>
      <c r="H118" s="6">
        <v>1.375</v>
      </c>
    </row>
    <row r="119" spans="6:8" x14ac:dyDescent="0.25">
      <c r="F119" t="s">
        <v>25</v>
      </c>
      <c r="G119" s="6">
        <v>0.625</v>
      </c>
      <c r="H119" s="6">
        <v>1.4166666666666665</v>
      </c>
    </row>
    <row r="120" spans="6:8" x14ac:dyDescent="0.25">
      <c r="F120" t="s">
        <v>17</v>
      </c>
      <c r="G120" s="6">
        <v>0.66666666666666663</v>
      </c>
      <c r="H120" s="6">
        <v>0.70833333333333326</v>
      </c>
    </row>
    <row r="121" spans="6:8" x14ac:dyDescent="0.25">
      <c r="F121" t="s">
        <v>17</v>
      </c>
      <c r="G121" s="6">
        <v>0.66666666666666663</v>
      </c>
      <c r="H121" s="6">
        <v>0.75</v>
      </c>
    </row>
    <row r="122" spans="6:8" x14ac:dyDescent="0.25">
      <c r="F122" t="s">
        <v>17</v>
      </c>
      <c r="G122" s="6">
        <v>0.66666666666666663</v>
      </c>
      <c r="H122" s="6">
        <v>0.79166666666666663</v>
      </c>
    </row>
    <row r="123" spans="6:8" x14ac:dyDescent="0.25">
      <c r="F123" t="s">
        <v>17</v>
      </c>
      <c r="G123" s="6">
        <v>0.66666666666666663</v>
      </c>
      <c r="H123" s="6">
        <v>0.83333333333333326</v>
      </c>
    </row>
    <row r="124" spans="6:8" x14ac:dyDescent="0.25">
      <c r="F124" t="s">
        <v>17</v>
      </c>
      <c r="G124" s="6">
        <v>0.66666666666666663</v>
      </c>
      <c r="H124" s="6">
        <v>0.875</v>
      </c>
    </row>
    <row r="125" spans="6:8" x14ac:dyDescent="0.25">
      <c r="F125" t="s">
        <v>17</v>
      </c>
      <c r="G125" s="6">
        <v>0.66666666666666663</v>
      </c>
      <c r="H125" s="6">
        <v>0.91666666666666663</v>
      </c>
    </row>
    <row r="126" spans="6:8" x14ac:dyDescent="0.25">
      <c r="F126" t="s">
        <v>17</v>
      </c>
      <c r="G126" s="6">
        <v>0.66666666666666663</v>
      </c>
      <c r="H126" s="6">
        <v>0.95833333333333326</v>
      </c>
    </row>
    <row r="127" spans="6:8" x14ac:dyDescent="0.25">
      <c r="F127" t="s">
        <v>17</v>
      </c>
      <c r="G127" s="6">
        <v>0.66666666666666663</v>
      </c>
      <c r="H127" s="6">
        <v>1</v>
      </c>
    </row>
    <row r="128" spans="6:8" x14ac:dyDescent="0.25">
      <c r="F128" t="s">
        <v>17</v>
      </c>
      <c r="G128" s="6">
        <v>0.66666666666666663</v>
      </c>
      <c r="H128" s="6">
        <v>1.0416666666666665</v>
      </c>
    </row>
    <row r="129" spans="6:8" x14ac:dyDescent="0.25">
      <c r="F129" t="s">
        <v>17</v>
      </c>
      <c r="G129" s="6">
        <v>0.66666666666666663</v>
      </c>
      <c r="H129" s="6">
        <v>1.0833333333333333</v>
      </c>
    </row>
    <row r="130" spans="6:8" x14ac:dyDescent="0.25">
      <c r="F130" t="s">
        <v>17</v>
      </c>
      <c r="G130" s="6">
        <v>0.66666666666666663</v>
      </c>
      <c r="H130" s="6">
        <v>1.125</v>
      </c>
    </row>
    <row r="131" spans="6:8" x14ac:dyDescent="0.25">
      <c r="F131" t="s">
        <v>17</v>
      </c>
      <c r="G131" s="6">
        <v>0.66666666666666663</v>
      </c>
      <c r="H131" s="6">
        <v>1.1666666666666665</v>
      </c>
    </row>
    <row r="132" spans="6:8" x14ac:dyDescent="0.25">
      <c r="F132" t="s">
        <v>17</v>
      </c>
      <c r="G132" s="6">
        <v>0.66666666666666663</v>
      </c>
      <c r="H132" s="6">
        <v>1.2083333333333333</v>
      </c>
    </row>
    <row r="133" spans="6:8" x14ac:dyDescent="0.25">
      <c r="F133" t="s">
        <v>17</v>
      </c>
      <c r="G133" s="6">
        <v>0.66666666666666663</v>
      </c>
      <c r="H133" s="6">
        <v>1.25</v>
      </c>
    </row>
    <row r="134" spans="6:8" x14ac:dyDescent="0.25">
      <c r="F134" t="s">
        <v>17</v>
      </c>
      <c r="G134" s="6">
        <v>0.66666666666666663</v>
      </c>
      <c r="H134" s="6">
        <v>1.2916666666666665</v>
      </c>
    </row>
    <row r="135" spans="6:8" x14ac:dyDescent="0.25">
      <c r="F135" t="s">
        <v>10</v>
      </c>
      <c r="G135" s="6">
        <v>0.70833333333333337</v>
      </c>
      <c r="H135" s="6">
        <v>0.75</v>
      </c>
    </row>
    <row r="136" spans="6:8" x14ac:dyDescent="0.25">
      <c r="F136" t="s">
        <v>10</v>
      </c>
      <c r="G136" s="6">
        <v>0.70833333333333337</v>
      </c>
      <c r="H136" s="6">
        <v>0.79166666666666674</v>
      </c>
    </row>
    <row r="137" spans="6:8" x14ac:dyDescent="0.25">
      <c r="F137" t="s">
        <v>10</v>
      </c>
      <c r="G137" s="6">
        <v>0.70833333333333337</v>
      </c>
      <c r="H137" s="6">
        <v>0.83333333333333337</v>
      </c>
    </row>
    <row r="138" spans="6:8" x14ac:dyDescent="0.25">
      <c r="F138" t="s">
        <v>10</v>
      </c>
      <c r="G138" s="6">
        <v>0.70833333333333337</v>
      </c>
      <c r="H138" s="6">
        <v>0.875</v>
      </c>
    </row>
    <row r="139" spans="6:8" x14ac:dyDescent="0.25">
      <c r="F139" t="s">
        <v>10</v>
      </c>
      <c r="G139" s="6">
        <v>0.70833333333333337</v>
      </c>
      <c r="H139" s="6">
        <v>0.91666666666666674</v>
      </c>
    </row>
    <row r="140" spans="6:8" x14ac:dyDescent="0.25">
      <c r="F140" t="s">
        <v>10</v>
      </c>
      <c r="G140" s="6">
        <v>0.70833333333333337</v>
      </c>
      <c r="H140" s="6">
        <v>0.95833333333333337</v>
      </c>
    </row>
    <row r="141" spans="6:8" x14ac:dyDescent="0.25">
      <c r="F141" t="s">
        <v>10</v>
      </c>
      <c r="G141" s="6">
        <v>0.70833333333333337</v>
      </c>
      <c r="H141" s="6">
        <v>1</v>
      </c>
    </row>
    <row r="142" spans="6:8" x14ac:dyDescent="0.25">
      <c r="F142" t="s">
        <v>10</v>
      </c>
      <c r="G142" s="6">
        <v>0.70833333333333337</v>
      </c>
      <c r="H142" s="6">
        <v>1.0416666666666667</v>
      </c>
    </row>
    <row r="143" spans="6:8" x14ac:dyDescent="0.25">
      <c r="F143" t="s">
        <v>10</v>
      </c>
      <c r="G143" s="6">
        <v>0.70833333333333337</v>
      </c>
      <c r="H143" s="6">
        <v>1.0833333333333335</v>
      </c>
    </row>
    <row r="144" spans="6:8" x14ac:dyDescent="0.25">
      <c r="F144" t="s">
        <v>10</v>
      </c>
      <c r="G144" s="6">
        <v>0.70833333333333337</v>
      </c>
      <c r="H144" s="6">
        <v>1.125</v>
      </c>
    </row>
    <row r="145" spans="6:8" x14ac:dyDescent="0.25">
      <c r="F145" t="s">
        <v>10</v>
      </c>
      <c r="G145" s="6">
        <v>0.70833333333333337</v>
      </c>
      <c r="H145" s="6">
        <v>1.1666666666666667</v>
      </c>
    </row>
    <row r="146" spans="6:8" x14ac:dyDescent="0.25">
      <c r="F146" t="s">
        <v>10</v>
      </c>
      <c r="G146" s="6">
        <v>0.70833333333333337</v>
      </c>
      <c r="H146" s="6">
        <v>1.2083333333333335</v>
      </c>
    </row>
    <row r="147" spans="6:8" x14ac:dyDescent="0.25">
      <c r="F147" t="s">
        <v>10</v>
      </c>
      <c r="G147" s="6">
        <v>0.70833333333333337</v>
      </c>
      <c r="H147" s="6">
        <v>1.25</v>
      </c>
    </row>
    <row r="148" spans="6:8" x14ac:dyDescent="0.25">
      <c r="F148" t="s">
        <v>10</v>
      </c>
      <c r="G148" s="6">
        <v>0.70833333333333337</v>
      </c>
      <c r="H148" s="6">
        <v>1.2916666666666667</v>
      </c>
    </row>
    <row r="149" spans="6:8" x14ac:dyDescent="0.25">
      <c r="F149" t="s">
        <v>10</v>
      </c>
      <c r="G149" s="6">
        <v>0.70833333333333337</v>
      </c>
      <c r="H149" s="6">
        <v>1.3333333333333335</v>
      </c>
    </row>
    <row r="150" spans="6:8" x14ac:dyDescent="0.25">
      <c r="F150" t="s">
        <v>25</v>
      </c>
      <c r="G150" s="6">
        <v>0.70833333333333337</v>
      </c>
      <c r="H150" s="6">
        <v>0.75</v>
      </c>
    </row>
    <row r="151" spans="6:8" x14ac:dyDescent="0.25">
      <c r="F151" t="s">
        <v>25</v>
      </c>
      <c r="G151" s="6">
        <v>0.70833333333333337</v>
      </c>
      <c r="H151" s="6">
        <v>0.79166666666666674</v>
      </c>
    </row>
    <row r="152" spans="6:8" x14ac:dyDescent="0.25">
      <c r="F152" t="s">
        <v>25</v>
      </c>
      <c r="G152" s="6">
        <v>0.70833333333333337</v>
      </c>
      <c r="H152" s="6">
        <v>0.83333333333333337</v>
      </c>
    </row>
    <row r="153" spans="6:8" x14ac:dyDescent="0.25">
      <c r="F153" t="s">
        <v>25</v>
      </c>
      <c r="G153" s="6">
        <v>0.70833333333333337</v>
      </c>
      <c r="H153" s="6">
        <v>0.875</v>
      </c>
    </row>
    <row r="154" spans="6:8" x14ac:dyDescent="0.25">
      <c r="F154" t="s">
        <v>25</v>
      </c>
      <c r="G154" s="6">
        <v>0.70833333333333337</v>
      </c>
      <c r="H154" s="6">
        <v>0.91666666666666674</v>
      </c>
    </row>
    <row r="155" spans="6:8" x14ac:dyDescent="0.25">
      <c r="F155" t="s">
        <v>25</v>
      </c>
      <c r="G155" s="6">
        <v>0.70833333333333337</v>
      </c>
      <c r="H155" s="6">
        <v>0.95833333333333337</v>
      </c>
    </row>
    <row r="156" spans="6:8" x14ac:dyDescent="0.25">
      <c r="F156" t="s">
        <v>25</v>
      </c>
      <c r="G156" s="6">
        <v>0.70833333333333337</v>
      </c>
      <c r="H156" s="6">
        <v>1</v>
      </c>
    </row>
    <row r="157" spans="6:8" x14ac:dyDescent="0.25">
      <c r="F157" t="s">
        <v>25</v>
      </c>
      <c r="G157" s="6">
        <v>0.70833333333333337</v>
      </c>
      <c r="H157" s="6">
        <v>1.0416666666666667</v>
      </c>
    </row>
    <row r="158" spans="6:8" x14ac:dyDescent="0.25">
      <c r="F158" t="s">
        <v>25</v>
      </c>
      <c r="G158" s="6">
        <v>0.70833333333333337</v>
      </c>
      <c r="H158" s="6">
        <v>1.0833333333333335</v>
      </c>
    </row>
    <row r="159" spans="6:8" x14ac:dyDescent="0.25">
      <c r="F159" t="s">
        <v>25</v>
      </c>
      <c r="G159" s="6">
        <v>0.70833333333333337</v>
      </c>
      <c r="H159" s="6">
        <v>1.125</v>
      </c>
    </row>
    <row r="160" spans="6:8" x14ac:dyDescent="0.25">
      <c r="F160" t="s">
        <v>25</v>
      </c>
      <c r="G160" s="6">
        <v>0.70833333333333337</v>
      </c>
      <c r="H160" s="6">
        <v>1.1666666666666667</v>
      </c>
    </row>
    <row r="161" spans="6:8" x14ac:dyDescent="0.25">
      <c r="F161" t="s">
        <v>25</v>
      </c>
      <c r="G161" s="6">
        <v>0.70833333333333337</v>
      </c>
      <c r="H161" s="6">
        <v>1.2083333333333335</v>
      </c>
    </row>
    <row r="162" spans="6:8" x14ac:dyDescent="0.25">
      <c r="F162" t="s">
        <v>25</v>
      </c>
      <c r="G162" s="6">
        <v>0.70833333333333337</v>
      </c>
      <c r="H162" s="6">
        <v>1.25</v>
      </c>
    </row>
    <row r="163" spans="6:8" x14ac:dyDescent="0.25">
      <c r="F163" t="s">
        <v>25</v>
      </c>
      <c r="G163" s="6">
        <v>0.70833333333333337</v>
      </c>
      <c r="H163" s="6">
        <v>1.2916666666666667</v>
      </c>
    </row>
    <row r="164" spans="6:8" x14ac:dyDescent="0.25">
      <c r="F164" t="s">
        <v>25</v>
      </c>
      <c r="G164" s="6">
        <v>0.70833333333333337</v>
      </c>
      <c r="H164" s="6">
        <v>1.3333333333333335</v>
      </c>
    </row>
    <row r="165" spans="6:8" x14ac:dyDescent="0.25">
      <c r="F165" t="s">
        <v>4</v>
      </c>
      <c r="G165" s="6">
        <v>0.72916666666666674</v>
      </c>
      <c r="H165" s="6">
        <v>0.77083333333333337</v>
      </c>
    </row>
    <row r="166" spans="6:8" x14ac:dyDescent="0.25">
      <c r="F166" t="s">
        <v>4</v>
      </c>
      <c r="G166" s="6">
        <v>0.72916666666666674</v>
      </c>
      <c r="H166" s="6">
        <v>0.81250000000000011</v>
      </c>
    </row>
    <row r="167" spans="6:8" x14ac:dyDescent="0.25">
      <c r="F167" t="s">
        <v>4</v>
      </c>
      <c r="G167" s="6">
        <v>0.72916666666666674</v>
      </c>
      <c r="H167" s="6">
        <v>0.85416666666666674</v>
      </c>
    </row>
    <row r="168" spans="6:8" x14ac:dyDescent="0.25">
      <c r="F168" t="s">
        <v>4</v>
      </c>
      <c r="G168" s="6">
        <v>0.72916666666666674</v>
      </c>
      <c r="H168" s="6">
        <v>0.89583333333333337</v>
      </c>
    </row>
    <row r="169" spans="6:8" x14ac:dyDescent="0.25">
      <c r="F169" t="s">
        <v>4</v>
      </c>
      <c r="G169" s="6">
        <v>0.72916666666666674</v>
      </c>
      <c r="H169" s="6">
        <v>0.93750000000000011</v>
      </c>
    </row>
    <row r="170" spans="6:8" x14ac:dyDescent="0.25">
      <c r="F170" t="s">
        <v>4</v>
      </c>
      <c r="G170" s="6">
        <v>0.72916666666666674</v>
      </c>
      <c r="H170" s="6">
        <v>0.97916666666666674</v>
      </c>
    </row>
    <row r="171" spans="6:8" x14ac:dyDescent="0.25">
      <c r="F171" t="s">
        <v>4</v>
      </c>
      <c r="G171" s="6">
        <v>0.72916666666666674</v>
      </c>
      <c r="H171" s="6">
        <v>1.0208333333333335</v>
      </c>
    </row>
    <row r="172" spans="6:8" x14ac:dyDescent="0.25">
      <c r="F172" t="s">
        <v>4</v>
      </c>
      <c r="G172" s="6">
        <v>0.72916666666666674</v>
      </c>
      <c r="H172" s="6">
        <v>1.0625</v>
      </c>
    </row>
    <row r="173" spans="6:8" x14ac:dyDescent="0.25">
      <c r="F173" t="s">
        <v>4</v>
      </c>
      <c r="G173" s="6">
        <v>0.72916666666666674</v>
      </c>
      <c r="H173" s="6">
        <v>1.1041666666666667</v>
      </c>
    </row>
    <row r="174" spans="6:8" x14ac:dyDescent="0.25">
      <c r="F174" t="s">
        <v>4</v>
      </c>
      <c r="G174" s="6">
        <v>0.72916666666666674</v>
      </c>
      <c r="H174" s="6">
        <v>1.1458333333333335</v>
      </c>
    </row>
    <row r="175" spans="6:8" x14ac:dyDescent="0.25">
      <c r="F175" t="s">
        <v>4</v>
      </c>
      <c r="G175" s="6">
        <v>0.72916666666666674</v>
      </c>
      <c r="H175" s="6">
        <v>1.1875</v>
      </c>
    </row>
    <row r="176" spans="6:8" x14ac:dyDescent="0.25">
      <c r="F176" t="s">
        <v>4</v>
      </c>
      <c r="G176" s="6">
        <v>0.72916666666666674</v>
      </c>
      <c r="H176" s="6">
        <v>1.2291666666666667</v>
      </c>
    </row>
    <row r="177" spans="6:8" x14ac:dyDescent="0.25">
      <c r="F177" t="s">
        <v>4</v>
      </c>
      <c r="G177" s="6">
        <v>0.72916666666666674</v>
      </c>
      <c r="H177" s="6">
        <v>1.2708333333333335</v>
      </c>
    </row>
    <row r="178" spans="6:8" x14ac:dyDescent="0.25">
      <c r="F178" t="s">
        <v>4</v>
      </c>
      <c r="G178" s="6">
        <v>0.72916666666666674</v>
      </c>
      <c r="H178" s="6">
        <v>1.3125</v>
      </c>
    </row>
    <row r="179" spans="6:8" x14ac:dyDescent="0.25">
      <c r="F179" t="s">
        <v>4</v>
      </c>
      <c r="G179" s="6">
        <v>0.72916666666666674</v>
      </c>
      <c r="H179" s="6">
        <v>1.3541666666666667</v>
      </c>
    </row>
    <row r="180" spans="6:8" x14ac:dyDescent="0.25">
      <c r="F180" t="s">
        <v>24</v>
      </c>
      <c r="G180" s="6">
        <v>0.72916666666666674</v>
      </c>
      <c r="H180" s="6">
        <v>0.77083333333333337</v>
      </c>
    </row>
    <row r="181" spans="6:8" x14ac:dyDescent="0.25">
      <c r="F181" t="s">
        <v>24</v>
      </c>
      <c r="G181" s="6">
        <v>0.72916666666666674</v>
      </c>
      <c r="H181" s="6">
        <v>0.81250000000000011</v>
      </c>
    </row>
    <row r="182" spans="6:8" x14ac:dyDescent="0.25">
      <c r="F182" t="s">
        <v>24</v>
      </c>
      <c r="G182" s="6">
        <v>0.72916666666666674</v>
      </c>
      <c r="H182" s="6">
        <v>0.85416666666666674</v>
      </c>
    </row>
    <row r="183" spans="6:8" x14ac:dyDescent="0.25">
      <c r="F183" t="s">
        <v>24</v>
      </c>
      <c r="G183" s="6">
        <v>0.72916666666666674</v>
      </c>
      <c r="H183" s="6">
        <v>0.89583333333333337</v>
      </c>
    </row>
    <row r="184" spans="6:8" x14ac:dyDescent="0.25">
      <c r="F184" t="s">
        <v>24</v>
      </c>
      <c r="G184" s="6">
        <v>0.72916666666666674</v>
      </c>
      <c r="H184" s="6">
        <v>0.93750000000000011</v>
      </c>
    </row>
    <row r="185" spans="6:8" x14ac:dyDescent="0.25">
      <c r="F185" t="s">
        <v>24</v>
      </c>
      <c r="G185" s="6">
        <v>0.72916666666666674</v>
      </c>
      <c r="H185" s="6">
        <v>0.97916666666666674</v>
      </c>
    </row>
    <row r="186" spans="6:8" x14ac:dyDescent="0.25">
      <c r="F186" t="s">
        <v>24</v>
      </c>
      <c r="G186" s="6">
        <v>0.72916666666666674</v>
      </c>
      <c r="H186" s="6">
        <v>1.0208333333333335</v>
      </c>
    </row>
    <row r="187" spans="6:8" x14ac:dyDescent="0.25">
      <c r="F187" t="s">
        <v>24</v>
      </c>
      <c r="G187" s="6">
        <v>0.72916666666666674</v>
      </c>
      <c r="H187" s="6">
        <v>1.0625</v>
      </c>
    </row>
    <row r="188" spans="6:8" x14ac:dyDescent="0.25">
      <c r="F188" t="s">
        <v>24</v>
      </c>
      <c r="G188" s="6">
        <v>0.72916666666666674</v>
      </c>
      <c r="H188" s="6">
        <v>1.1041666666666667</v>
      </c>
    </row>
    <row r="189" spans="6:8" x14ac:dyDescent="0.25">
      <c r="F189" t="s">
        <v>24</v>
      </c>
      <c r="G189" s="6">
        <v>0.72916666666666674</v>
      </c>
      <c r="H189" s="6">
        <v>1.1458333333333335</v>
      </c>
    </row>
    <row r="190" spans="6:8" x14ac:dyDescent="0.25">
      <c r="F190" t="s">
        <v>24</v>
      </c>
      <c r="G190" s="6">
        <v>0.72916666666666674</v>
      </c>
      <c r="H190" s="6">
        <v>1.1875</v>
      </c>
    </row>
    <row r="191" spans="6:8" x14ac:dyDescent="0.25">
      <c r="F191" t="s">
        <v>24</v>
      </c>
      <c r="G191" s="6">
        <v>0.72916666666666674</v>
      </c>
      <c r="H191" s="6">
        <v>1.2291666666666667</v>
      </c>
    </row>
    <row r="192" spans="6:8" x14ac:dyDescent="0.25">
      <c r="F192" t="s">
        <v>24</v>
      </c>
      <c r="G192" s="6">
        <v>0.72916666666666674</v>
      </c>
      <c r="H192" s="6">
        <v>1.2708333333333335</v>
      </c>
    </row>
    <row r="193" spans="6:8" x14ac:dyDescent="0.25">
      <c r="F193" t="s">
        <v>24</v>
      </c>
      <c r="G193" s="6">
        <v>0.72916666666666674</v>
      </c>
      <c r="H193" s="6">
        <v>1.3125</v>
      </c>
    </row>
    <row r="194" spans="6:8" x14ac:dyDescent="0.25">
      <c r="F194" t="s">
        <v>24</v>
      </c>
      <c r="G194" s="6">
        <v>0.72916666666666674</v>
      </c>
      <c r="H194" s="6">
        <v>1.3541666666666667</v>
      </c>
    </row>
    <row r="195" spans="6:8" x14ac:dyDescent="0.25">
      <c r="F195" t="s">
        <v>24</v>
      </c>
      <c r="G195" s="6">
        <v>0.72916666666666674</v>
      </c>
      <c r="H195" s="6">
        <v>1.3958333333333335</v>
      </c>
    </row>
    <row r="196" spans="6:8" x14ac:dyDescent="0.25">
      <c r="F196" t="s">
        <v>24</v>
      </c>
      <c r="G196" s="6">
        <v>0.72916666666666674</v>
      </c>
      <c r="H196" s="6">
        <v>1.4375</v>
      </c>
    </row>
    <row r="197" spans="6:8" x14ac:dyDescent="0.25">
      <c r="F197" t="s">
        <v>2</v>
      </c>
      <c r="G197" s="6">
        <v>0.75</v>
      </c>
      <c r="H197" s="6">
        <v>0.79166666666666663</v>
      </c>
    </row>
    <row r="198" spans="6:8" x14ac:dyDescent="0.25">
      <c r="F198" t="s">
        <v>2</v>
      </c>
      <c r="G198" s="6">
        <v>0.75</v>
      </c>
      <c r="H198" s="6">
        <v>0.83333333333333337</v>
      </c>
    </row>
    <row r="199" spans="6:8" x14ac:dyDescent="0.25">
      <c r="F199" t="s">
        <v>2</v>
      </c>
      <c r="G199" s="6">
        <v>0.75</v>
      </c>
      <c r="H199" s="6">
        <v>0.875</v>
      </c>
    </row>
    <row r="200" spans="6:8" x14ac:dyDescent="0.25">
      <c r="F200" t="s">
        <v>2</v>
      </c>
      <c r="G200" s="6">
        <v>0.75</v>
      </c>
      <c r="H200" s="6">
        <v>0.91666666666666663</v>
      </c>
    </row>
    <row r="201" spans="6:8" x14ac:dyDescent="0.25">
      <c r="F201" t="s">
        <v>2</v>
      </c>
      <c r="G201" s="6">
        <v>0.75</v>
      </c>
      <c r="H201" s="6">
        <v>0.95833333333333337</v>
      </c>
    </row>
    <row r="202" spans="6:8" x14ac:dyDescent="0.25">
      <c r="F202" t="s">
        <v>2</v>
      </c>
      <c r="G202" s="6">
        <v>0.75</v>
      </c>
      <c r="H202" s="6">
        <v>1</v>
      </c>
    </row>
    <row r="203" spans="6:8" x14ac:dyDescent="0.25">
      <c r="F203" t="s">
        <v>2</v>
      </c>
      <c r="G203" s="6">
        <v>0.75</v>
      </c>
      <c r="H203" s="6">
        <v>1.0416666666666667</v>
      </c>
    </row>
    <row r="204" spans="6:8" x14ac:dyDescent="0.25">
      <c r="F204" t="s">
        <v>2</v>
      </c>
      <c r="G204" s="6">
        <v>0.75</v>
      </c>
      <c r="H204" s="6">
        <v>1.0833333333333333</v>
      </c>
    </row>
    <row r="205" spans="6:8" x14ac:dyDescent="0.25">
      <c r="F205" t="s">
        <v>2</v>
      </c>
      <c r="G205" s="6">
        <v>0.75</v>
      </c>
      <c r="H205" s="6">
        <v>1.125</v>
      </c>
    </row>
    <row r="206" spans="6:8" x14ac:dyDescent="0.25">
      <c r="F206" t="s">
        <v>2</v>
      </c>
      <c r="G206" s="6">
        <v>0.75</v>
      </c>
      <c r="H206" s="6">
        <v>1.1666666666666667</v>
      </c>
    </row>
    <row r="207" spans="6:8" x14ac:dyDescent="0.25">
      <c r="F207" t="s">
        <v>2</v>
      </c>
      <c r="G207" s="6">
        <v>0.75</v>
      </c>
      <c r="H207" s="6">
        <v>1.2083333333333333</v>
      </c>
    </row>
    <row r="208" spans="6:8" x14ac:dyDescent="0.25">
      <c r="F208" t="s">
        <v>2</v>
      </c>
      <c r="G208" s="6">
        <v>0.75</v>
      </c>
      <c r="H208" s="6">
        <v>1.25</v>
      </c>
    </row>
    <row r="209" spans="6:8" x14ac:dyDescent="0.25">
      <c r="F209" t="s">
        <v>2</v>
      </c>
      <c r="G209" s="6">
        <v>0.75</v>
      </c>
      <c r="H209" s="6">
        <v>1.2916666666666665</v>
      </c>
    </row>
    <row r="210" spans="6:8" x14ac:dyDescent="0.25">
      <c r="F210" t="s">
        <v>7</v>
      </c>
      <c r="G210" s="6">
        <v>0.75</v>
      </c>
      <c r="H210" s="6">
        <v>0.79166666666666663</v>
      </c>
    </row>
    <row r="211" spans="6:8" x14ac:dyDescent="0.25">
      <c r="F211" t="s">
        <v>7</v>
      </c>
      <c r="G211" s="6">
        <v>0.75</v>
      </c>
      <c r="H211" s="6">
        <v>0.83333333333333337</v>
      </c>
    </row>
    <row r="212" spans="6:8" x14ac:dyDescent="0.25">
      <c r="F212" t="s">
        <v>7</v>
      </c>
      <c r="G212" s="6">
        <v>0.75</v>
      </c>
      <c r="H212" s="6">
        <v>0.875</v>
      </c>
    </row>
    <row r="213" spans="6:8" x14ac:dyDescent="0.25">
      <c r="F213" t="s">
        <v>7</v>
      </c>
      <c r="G213" s="6">
        <v>0.75</v>
      </c>
      <c r="H213" s="6">
        <v>0.91666666666666663</v>
      </c>
    </row>
    <row r="214" spans="6:8" x14ac:dyDescent="0.25">
      <c r="F214" t="s">
        <v>7</v>
      </c>
      <c r="G214" s="6">
        <v>0.75</v>
      </c>
      <c r="H214" s="6">
        <v>0.95833333333333337</v>
      </c>
    </row>
    <row r="215" spans="6:8" x14ac:dyDescent="0.25">
      <c r="F215" t="s">
        <v>7</v>
      </c>
      <c r="G215" s="6">
        <v>0.75</v>
      </c>
      <c r="H215" s="6">
        <v>1</v>
      </c>
    </row>
    <row r="216" spans="6:8" x14ac:dyDescent="0.25">
      <c r="F216" t="s">
        <v>7</v>
      </c>
      <c r="G216" s="6">
        <v>0.75</v>
      </c>
      <c r="H216" s="6">
        <v>1.0416666666666667</v>
      </c>
    </row>
    <row r="217" spans="6:8" x14ac:dyDescent="0.25">
      <c r="F217" t="s">
        <v>7</v>
      </c>
      <c r="G217" s="6">
        <v>0.75</v>
      </c>
      <c r="H217" s="6">
        <v>1.0833333333333333</v>
      </c>
    </row>
    <row r="218" spans="6:8" x14ac:dyDescent="0.25">
      <c r="F218" t="s">
        <v>7</v>
      </c>
      <c r="G218" s="6">
        <v>0.75</v>
      </c>
      <c r="H218" s="6">
        <v>1.125</v>
      </c>
    </row>
    <row r="219" spans="6:8" x14ac:dyDescent="0.25">
      <c r="F219" t="s">
        <v>7</v>
      </c>
      <c r="G219" s="6">
        <v>0.75</v>
      </c>
      <c r="H219" s="6">
        <v>1.1666666666666667</v>
      </c>
    </row>
    <row r="220" spans="6:8" x14ac:dyDescent="0.25">
      <c r="F220" t="s">
        <v>7</v>
      </c>
      <c r="G220" s="6">
        <v>0.75</v>
      </c>
      <c r="H220" s="6">
        <v>1.2083333333333333</v>
      </c>
    </row>
    <row r="221" spans="6:8" x14ac:dyDescent="0.25">
      <c r="F221" t="s">
        <v>7</v>
      </c>
      <c r="G221" s="6">
        <v>0.75</v>
      </c>
      <c r="H221" s="6">
        <v>1.25</v>
      </c>
    </row>
    <row r="222" spans="6:8" x14ac:dyDescent="0.25">
      <c r="F222" t="s">
        <v>7</v>
      </c>
      <c r="G222" s="6">
        <v>0.75</v>
      </c>
      <c r="H222" s="6">
        <v>1.2916666666666665</v>
      </c>
    </row>
    <row r="223" spans="6:8" x14ac:dyDescent="0.25">
      <c r="F223" t="s">
        <v>7</v>
      </c>
      <c r="G223" s="6">
        <v>0.75</v>
      </c>
      <c r="H223" s="6">
        <v>1.3333333333333335</v>
      </c>
    </row>
    <row r="224" spans="6:8" x14ac:dyDescent="0.25">
      <c r="F224" t="s">
        <v>7</v>
      </c>
      <c r="G224" s="6">
        <v>0.75</v>
      </c>
      <c r="H224" s="6">
        <v>1.375</v>
      </c>
    </row>
    <row r="225" spans="6:8" x14ac:dyDescent="0.25">
      <c r="F225" t="s">
        <v>7</v>
      </c>
      <c r="G225" s="6">
        <v>0.75</v>
      </c>
      <c r="H225" s="6">
        <v>1.4166666666666665</v>
      </c>
    </row>
    <row r="226" spans="6:8" x14ac:dyDescent="0.25">
      <c r="F226" t="s">
        <v>9</v>
      </c>
      <c r="G226" s="6">
        <v>0.75</v>
      </c>
      <c r="H226" s="6">
        <v>0.79166666666666663</v>
      </c>
    </row>
    <row r="227" spans="6:8" x14ac:dyDescent="0.25">
      <c r="F227" t="s">
        <v>9</v>
      </c>
      <c r="G227" s="6">
        <v>0.75</v>
      </c>
      <c r="H227" s="6">
        <v>0.83333333333333337</v>
      </c>
    </row>
    <row r="228" spans="6:8" x14ac:dyDescent="0.25">
      <c r="F228" t="s">
        <v>9</v>
      </c>
      <c r="G228" s="6">
        <v>0.75</v>
      </c>
      <c r="H228" s="6">
        <v>0.875</v>
      </c>
    </row>
    <row r="229" spans="6:8" x14ac:dyDescent="0.25">
      <c r="F229" t="s">
        <v>9</v>
      </c>
      <c r="G229" s="6">
        <v>0.75</v>
      </c>
      <c r="H229" s="6">
        <v>0.91666666666666663</v>
      </c>
    </row>
    <row r="230" spans="6:8" x14ac:dyDescent="0.25">
      <c r="F230" t="s">
        <v>9</v>
      </c>
      <c r="G230" s="6">
        <v>0.75</v>
      </c>
      <c r="H230" s="6">
        <v>0.95833333333333337</v>
      </c>
    </row>
    <row r="231" spans="6:8" x14ac:dyDescent="0.25">
      <c r="F231" t="s">
        <v>9</v>
      </c>
      <c r="G231" s="6">
        <v>0.75</v>
      </c>
      <c r="H231" s="6">
        <v>1</v>
      </c>
    </row>
    <row r="232" spans="6:8" x14ac:dyDescent="0.25">
      <c r="F232" t="s">
        <v>9</v>
      </c>
      <c r="G232" s="6">
        <v>0.75</v>
      </c>
      <c r="H232" s="6">
        <v>1.0416666666666667</v>
      </c>
    </row>
    <row r="233" spans="6:8" x14ac:dyDescent="0.25">
      <c r="F233" t="s">
        <v>9</v>
      </c>
      <c r="G233" s="6">
        <v>0.75</v>
      </c>
      <c r="H233" s="6">
        <v>1.0833333333333333</v>
      </c>
    </row>
    <row r="234" spans="6:8" x14ac:dyDescent="0.25">
      <c r="F234" t="s">
        <v>9</v>
      </c>
      <c r="G234" s="6">
        <v>0.75</v>
      </c>
      <c r="H234" s="6">
        <v>1.125</v>
      </c>
    </row>
    <row r="235" spans="6:8" x14ac:dyDescent="0.25">
      <c r="F235" t="s">
        <v>9</v>
      </c>
      <c r="G235" s="6">
        <v>0.75</v>
      </c>
      <c r="H235" s="6">
        <v>1.1666666666666667</v>
      </c>
    </row>
    <row r="236" spans="6:8" x14ac:dyDescent="0.25">
      <c r="F236" t="s">
        <v>9</v>
      </c>
      <c r="G236" s="6">
        <v>0.75</v>
      </c>
      <c r="H236" s="6">
        <v>1.2083333333333333</v>
      </c>
    </row>
    <row r="237" spans="6:8" x14ac:dyDescent="0.25">
      <c r="F237" t="s">
        <v>9</v>
      </c>
      <c r="G237" s="6">
        <v>0.75</v>
      </c>
      <c r="H237" s="6">
        <v>1.25</v>
      </c>
    </row>
    <row r="238" spans="6:8" x14ac:dyDescent="0.25">
      <c r="F238" t="s">
        <v>9</v>
      </c>
      <c r="G238" s="6">
        <v>0.75</v>
      </c>
      <c r="H238" s="6">
        <v>1.2916666666666665</v>
      </c>
    </row>
    <row r="239" spans="6:8" x14ac:dyDescent="0.25">
      <c r="F239" t="s">
        <v>9</v>
      </c>
      <c r="G239" s="6">
        <v>0.75</v>
      </c>
      <c r="H239" s="6">
        <v>1.3333333333333335</v>
      </c>
    </row>
    <row r="240" spans="6:8" x14ac:dyDescent="0.25">
      <c r="F240" t="s">
        <v>9</v>
      </c>
      <c r="G240" s="6">
        <v>0.75</v>
      </c>
      <c r="H240" s="6">
        <v>1.375</v>
      </c>
    </row>
    <row r="241" spans="6:8" x14ac:dyDescent="0.25">
      <c r="F241" t="s">
        <v>9</v>
      </c>
      <c r="G241" s="6">
        <v>0.75</v>
      </c>
      <c r="H241" s="6">
        <v>1.4166666666666665</v>
      </c>
    </row>
    <row r="242" spans="6:8" x14ac:dyDescent="0.25">
      <c r="F242" t="s">
        <v>9</v>
      </c>
      <c r="G242" s="6">
        <v>0.75</v>
      </c>
      <c r="H242" s="6">
        <v>0.79166666666666663</v>
      </c>
    </row>
    <row r="243" spans="6:8" x14ac:dyDescent="0.25">
      <c r="F243" t="s">
        <v>9</v>
      </c>
      <c r="G243" s="6">
        <v>0.75</v>
      </c>
      <c r="H243" s="6">
        <v>0.83333333333333337</v>
      </c>
    </row>
    <row r="244" spans="6:8" x14ac:dyDescent="0.25">
      <c r="F244" t="s">
        <v>9</v>
      </c>
      <c r="G244" s="6">
        <v>0.75</v>
      </c>
      <c r="H244" s="6">
        <v>0.875</v>
      </c>
    </row>
    <row r="245" spans="6:8" x14ac:dyDescent="0.25">
      <c r="F245" t="s">
        <v>9</v>
      </c>
      <c r="G245" s="6">
        <v>0.75</v>
      </c>
      <c r="H245" s="6">
        <v>0.91666666666666663</v>
      </c>
    </row>
    <row r="246" spans="6:8" x14ac:dyDescent="0.25">
      <c r="F246" t="s">
        <v>9</v>
      </c>
      <c r="G246" s="6">
        <v>0.75</v>
      </c>
      <c r="H246" s="6">
        <v>0.95833333333333337</v>
      </c>
    </row>
    <row r="247" spans="6:8" x14ac:dyDescent="0.25">
      <c r="F247" t="s">
        <v>9</v>
      </c>
      <c r="G247" s="6">
        <v>0.75</v>
      </c>
      <c r="H247" s="6">
        <v>1</v>
      </c>
    </row>
    <row r="248" spans="6:8" x14ac:dyDescent="0.25">
      <c r="F248" t="s">
        <v>9</v>
      </c>
      <c r="G248" s="6">
        <v>0.75</v>
      </c>
      <c r="H248" s="6">
        <v>1.0416666666666667</v>
      </c>
    </row>
    <row r="249" spans="6:8" x14ac:dyDescent="0.25">
      <c r="F249" t="s">
        <v>9</v>
      </c>
      <c r="G249" s="6">
        <v>0.75</v>
      </c>
      <c r="H249" s="6">
        <v>1.0833333333333333</v>
      </c>
    </row>
    <row r="250" spans="6:8" x14ac:dyDescent="0.25">
      <c r="F250" t="s">
        <v>9</v>
      </c>
      <c r="G250" s="6">
        <v>0.75</v>
      </c>
      <c r="H250" s="6">
        <v>1.125</v>
      </c>
    </row>
    <row r="251" spans="6:8" x14ac:dyDescent="0.25">
      <c r="F251" t="s">
        <v>9</v>
      </c>
      <c r="G251" s="6">
        <v>0.75</v>
      </c>
      <c r="H251" s="6">
        <v>1.1666666666666667</v>
      </c>
    </row>
    <row r="252" spans="6:8" x14ac:dyDescent="0.25">
      <c r="F252" t="s">
        <v>9</v>
      </c>
      <c r="G252" s="6">
        <v>0.75</v>
      </c>
      <c r="H252" s="6">
        <v>1.2083333333333333</v>
      </c>
    </row>
    <row r="253" spans="6:8" x14ac:dyDescent="0.25">
      <c r="F253" t="s">
        <v>9</v>
      </c>
      <c r="G253" s="6">
        <v>0.75</v>
      </c>
      <c r="H253" s="6">
        <v>1.25</v>
      </c>
    </row>
    <row r="254" spans="6:8" x14ac:dyDescent="0.25">
      <c r="F254" t="s">
        <v>9</v>
      </c>
      <c r="G254" s="6">
        <v>0.75</v>
      </c>
      <c r="H254" s="6">
        <v>1.2916666666666665</v>
      </c>
    </row>
    <row r="255" spans="6:8" x14ac:dyDescent="0.25">
      <c r="F255" t="s">
        <v>9</v>
      </c>
      <c r="G255" s="6">
        <v>0.75</v>
      </c>
      <c r="H255" s="6">
        <v>1.3333333333333335</v>
      </c>
    </row>
    <row r="256" spans="6:8" x14ac:dyDescent="0.25">
      <c r="F256" t="s">
        <v>9</v>
      </c>
      <c r="G256" s="6">
        <v>0.75</v>
      </c>
      <c r="H256" s="6">
        <v>1.375</v>
      </c>
    </row>
    <row r="257" spans="6:8" x14ac:dyDescent="0.25">
      <c r="F257" t="s">
        <v>9</v>
      </c>
      <c r="G257" s="6">
        <v>0.75</v>
      </c>
      <c r="H257" s="6">
        <v>1.4166666666666665</v>
      </c>
    </row>
    <row r="258" spans="6:8" x14ac:dyDescent="0.25">
      <c r="F258" t="s">
        <v>9</v>
      </c>
      <c r="G258" s="6">
        <v>0.75</v>
      </c>
      <c r="H258" s="6">
        <v>1.4583333333333335</v>
      </c>
    </row>
    <row r="259" spans="6:8" x14ac:dyDescent="0.25">
      <c r="F259" t="s">
        <v>9</v>
      </c>
      <c r="G259" s="6">
        <v>0.75</v>
      </c>
      <c r="H259" s="6">
        <v>1.5</v>
      </c>
    </row>
    <row r="260" spans="6:8" x14ac:dyDescent="0.25">
      <c r="F260" t="s">
        <v>9</v>
      </c>
      <c r="G260" s="6">
        <v>0.75</v>
      </c>
      <c r="H260" s="6">
        <v>1.5416666666666665</v>
      </c>
    </row>
    <row r="261" spans="6:8" x14ac:dyDescent="0.25">
      <c r="F261" t="s">
        <v>11</v>
      </c>
      <c r="G261" s="6">
        <v>0.75</v>
      </c>
      <c r="H261" s="6">
        <v>0.79166666666666663</v>
      </c>
    </row>
    <row r="262" spans="6:8" x14ac:dyDescent="0.25">
      <c r="F262" t="s">
        <v>11</v>
      </c>
      <c r="G262" s="6">
        <v>0.75</v>
      </c>
      <c r="H262" s="6">
        <v>0.83333333333333337</v>
      </c>
    </row>
    <row r="263" spans="6:8" x14ac:dyDescent="0.25">
      <c r="F263" t="s">
        <v>11</v>
      </c>
      <c r="G263" s="6">
        <v>0.75</v>
      </c>
      <c r="H263" s="6">
        <v>0.875</v>
      </c>
    </row>
    <row r="264" spans="6:8" x14ac:dyDescent="0.25">
      <c r="F264" t="s">
        <v>11</v>
      </c>
      <c r="G264" s="6">
        <v>0.75</v>
      </c>
      <c r="H264" s="6">
        <v>0.91666666666666663</v>
      </c>
    </row>
    <row r="265" spans="6:8" x14ac:dyDescent="0.25">
      <c r="F265" t="s">
        <v>11</v>
      </c>
      <c r="G265" s="6">
        <v>0.75</v>
      </c>
      <c r="H265" s="6">
        <v>0.95833333333333337</v>
      </c>
    </row>
    <row r="266" spans="6:8" x14ac:dyDescent="0.25">
      <c r="F266" t="s">
        <v>11</v>
      </c>
      <c r="G266" s="6">
        <v>0.75</v>
      </c>
      <c r="H266" s="6">
        <v>1</v>
      </c>
    </row>
    <row r="267" spans="6:8" x14ac:dyDescent="0.25">
      <c r="F267" t="s">
        <v>11</v>
      </c>
      <c r="G267" s="6">
        <v>0.75</v>
      </c>
      <c r="H267" s="6">
        <v>1.0416666666666667</v>
      </c>
    </row>
    <row r="268" spans="6:8" x14ac:dyDescent="0.25">
      <c r="F268" t="s">
        <v>11</v>
      </c>
      <c r="G268" s="6">
        <v>0.75</v>
      </c>
      <c r="H268" s="6">
        <v>1.0833333333333333</v>
      </c>
    </row>
    <row r="269" spans="6:8" x14ac:dyDescent="0.25">
      <c r="F269" t="s">
        <v>11</v>
      </c>
      <c r="G269" s="6">
        <v>0.75</v>
      </c>
      <c r="H269" s="6">
        <v>1.125</v>
      </c>
    </row>
    <row r="270" spans="6:8" x14ac:dyDescent="0.25">
      <c r="F270" t="s">
        <v>11</v>
      </c>
      <c r="G270" s="6">
        <v>0.75</v>
      </c>
      <c r="H270" s="6">
        <v>1.1666666666666667</v>
      </c>
    </row>
    <row r="271" spans="6:8" x14ac:dyDescent="0.25">
      <c r="F271" t="s">
        <v>11</v>
      </c>
      <c r="G271" s="6">
        <v>0.75</v>
      </c>
      <c r="H271" s="6">
        <v>1.2083333333333333</v>
      </c>
    </row>
    <row r="272" spans="6:8" x14ac:dyDescent="0.25">
      <c r="F272" t="s">
        <v>11</v>
      </c>
      <c r="G272" s="6">
        <v>0.75</v>
      </c>
      <c r="H272" s="6">
        <v>1.25</v>
      </c>
    </row>
    <row r="273" spans="6:8" x14ac:dyDescent="0.25">
      <c r="F273" t="s">
        <v>11</v>
      </c>
      <c r="G273" s="6">
        <v>0.75</v>
      </c>
      <c r="H273" s="6">
        <v>1.2916666666666665</v>
      </c>
    </row>
    <row r="274" spans="6:8" x14ac:dyDescent="0.25">
      <c r="F274" t="s">
        <v>11</v>
      </c>
      <c r="G274" s="6">
        <v>0.75</v>
      </c>
      <c r="H274" s="6">
        <v>1.3333333333333335</v>
      </c>
    </row>
    <row r="275" spans="6:8" x14ac:dyDescent="0.25">
      <c r="F275" t="s">
        <v>11</v>
      </c>
      <c r="G275" s="6">
        <v>0.75</v>
      </c>
      <c r="H275" s="6">
        <v>1.375</v>
      </c>
    </row>
    <row r="276" spans="6:8" x14ac:dyDescent="0.25">
      <c r="F276" t="s">
        <v>18</v>
      </c>
      <c r="G276" s="6">
        <v>0.75</v>
      </c>
      <c r="H276" s="6">
        <v>0.79166666666666663</v>
      </c>
    </row>
    <row r="277" spans="6:8" x14ac:dyDescent="0.25">
      <c r="F277" t="s">
        <v>18</v>
      </c>
      <c r="G277" s="6">
        <v>0.75</v>
      </c>
      <c r="H277" s="6">
        <v>0.83333333333333337</v>
      </c>
    </row>
    <row r="278" spans="6:8" x14ac:dyDescent="0.25">
      <c r="F278" t="s">
        <v>18</v>
      </c>
      <c r="G278" s="6">
        <v>0.75</v>
      </c>
      <c r="H278" s="6">
        <v>0.875</v>
      </c>
    </row>
    <row r="279" spans="6:8" x14ac:dyDescent="0.25">
      <c r="F279" t="s">
        <v>18</v>
      </c>
      <c r="G279" s="6">
        <v>0.75</v>
      </c>
      <c r="H279" s="6">
        <v>0.91666666666666663</v>
      </c>
    </row>
    <row r="280" spans="6:8" x14ac:dyDescent="0.25">
      <c r="F280" t="s">
        <v>18</v>
      </c>
      <c r="G280" s="6">
        <v>0.75</v>
      </c>
      <c r="H280" s="6">
        <v>0.95833333333333337</v>
      </c>
    </row>
    <row r="281" spans="6:8" x14ac:dyDescent="0.25">
      <c r="F281" t="s">
        <v>18</v>
      </c>
      <c r="G281" s="6">
        <v>0.75</v>
      </c>
      <c r="H281" s="6">
        <v>1</v>
      </c>
    </row>
    <row r="282" spans="6:8" x14ac:dyDescent="0.25">
      <c r="F282" t="s">
        <v>18</v>
      </c>
      <c r="G282" s="6">
        <v>0.75</v>
      </c>
      <c r="H282" s="6">
        <v>1.0416666666666667</v>
      </c>
    </row>
    <row r="283" spans="6:8" x14ac:dyDescent="0.25">
      <c r="F283" t="s">
        <v>18</v>
      </c>
      <c r="G283" s="6">
        <v>0.75</v>
      </c>
      <c r="H283" s="6">
        <v>1.0833333333333333</v>
      </c>
    </row>
    <row r="284" spans="6:8" x14ac:dyDescent="0.25">
      <c r="F284" t="s">
        <v>18</v>
      </c>
      <c r="G284" s="6">
        <v>0.75</v>
      </c>
      <c r="H284" s="6">
        <v>1.125</v>
      </c>
    </row>
    <row r="285" spans="6:8" x14ac:dyDescent="0.25">
      <c r="F285" t="s">
        <v>18</v>
      </c>
      <c r="G285" s="6">
        <v>0.75</v>
      </c>
      <c r="H285" s="6">
        <v>1.1666666666666667</v>
      </c>
    </row>
    <row r="286" spans="6:8" x14ac:dyDescent="0.25">
      <c r="F286" t="s">
        <v>18</v>
      </c>
      <c r="G286" s="6">
        <v>0.75</v>
      </c>
      <c r="H286" s="6">
        <v>1.2083333333333333</v>
      </c>
    </row>
    <row r="287" spans="6:8" x14ac:dyDescent="0.25">
      <c r="F287" t="s">
        <v>18</v>
      </c>
      <c r="G287" s="6">
        <v>0.75</v>
      </c>
      <c r="H287" s="6">
        <v>1.25</v>
      </c>
    </row>
    <row r="288" spans="6:8" x14ac:dyDescent="0.25">
      <c r="F288" t="s">
        <v>18</v>
      </c>
      <c r="G288" s="6">
        <v>0.75</v>
      </c>
      <c r="H288" s="6">
        <v>1.2916666666666665</v>
      </c>
    </row>
    <row r="289" spans="6:8" x14ac:dyDescent="0.25">
      <c r="F289" t="s">
        <v>25</v>
      </c>
      <c r="G289" s="6">
        <v>0.75</v>
      </c>
      <c r="H289" s="6">
        <v>0.79166666666666663</v>
      </c>
    </row>
    <row r="290" spans="6:8" x14ac:dyDescent="0.25">
      <c r="F290" t="s">
        <v>25</v>
      </c>
      <c r="G290" s="6">
        <v>0.75</v>
      </c>
      <c r="H290" s="6">
        <v>0.83333333333333337</v>
      </c>
    </row>
    <row r="291" spans="6:8" x14ac:dyDescent="0.25">
      <c r="F291" t="s">
        <v>25</v>
      </c>
      <c r="G291" s="6">
        <v>0.75</v>
      </c>
      <c r="H291" s="6">
        <v>0.875</v>
      </c>
    </row>
    <row r="292" spans="6:8" x14ac:dyDescent="0.25">
      <c r="F292" t="s">
        <v>25</v>
      </c>
      <c r="G292" s="6">
        <v>0.75</v>
      </c>
      <c r="H292" s="6">
        <v>0.91666666666666663</v>
      </c>
    </row>
    <row r="293" spans="6:8" x14ac:dyDescent="0.25">
      <c r="F293" t="s">
        <v>25</v>
      </c>
      <c r="G293" s="6">
        <v>0.75</v>
      </c>
      <c r="H293" s="6">
        <v>0.95833333333333337</v>
      </c>
    </row>
    <row r="294" spans="6:8" x14ac:dyDescent="0.25">
      <c r="F294" t="s">
        <v>25</v>
      </c>
      <c r="G294" s="6">
        <v>0.75</v>
      </c>
      <c r="H294" s="6">
        <v>1</v>
      </c>
    </row>
    <row r="295" spans="6:8" x14ac:dyDescent="0.25">
      <c r="F295" t="s">
        <v>25</v>
      </c>
      <c r="G295" s="6">
        <v>0.75</v>
      </c>
      <c r="H295" s="6">
        <v>1.0416666666666667</v>
      </c>
    </row>
    <row r="296" spans="6:8" x14ac:dyDescent="0.25">
      <c r="F296" t="s">
        <v>25</v>
      </c>
      <c r="G296" s="6">
        <v>0.75</v>
      </c>
      <c r="H296" s="6">
        <v>1.0833333333333333</v>
      </c>
    </row>
    <row r="297" spans="6:8" x14ac:dyDescent="0.25">
      <c r="F297" t="s">
        <v>25</v>
      </c>
      <c r="G297" s="6">
        <v>0.75</v>
      </c>
      <c r="H297" s="6">
        <v>1.125</v>
      </c>
    </row>
    <row r="298" spans="6:8" x14ac:dyDescent="0.25">
      <c r="F298" t="s">
        <v>25</v>
      </c>
      <c r="G298" s="6">
        <v>0.75</v>
      </c>
      <c r="H298" s="6">
        <v>1.1666666666666667</v>
      </c>
    </row>
    <row r="299" spans="6:8" x14ac:dyDescent="0.25">
      <c r="F299" t="s">
        <v>25</v>
      </c>
      <c r="G299" s="6">
        <v>0.75</v>
      </c>
      <c r="H299" s="6">
        <v>1.2083333333333333</v>
      </c>
    </row>
    <row r="300" spans="6:8" x14ac:dyDescent="0.25">
      <c r="F300" t="s">
        <v>25</v>
      </c>
      <c r="G300" s="6">
        <v>0.75</v>
      </c>
      <c r="H300" s="6">
        <v>1.25</v>
      </c>
    </row>
    <row r="301" spans="6:8" x14ac:dyDescent="0.25">
      <c r="F301" t="s">
        <v>25</v>
      </c>
      <c r="G301" s="6">
        <v>0.75</v>
      </c>
      <c r="H301" s="6">
        <v>1.2916666666666665</v>
      </c>
    </row>
    <row r="302" spans="6:8" x14ac:dyDescent="0.25">
      <c r="F302" t="s">
        <v>25</v>
      </c>
      <c r="G302" s="6">
        <v>0.75</v>
      </c>
      <c r="H302" s="6">
        <v>1.3333333333333335</v>
      </c>
    </row>
    <row r="303" spans="6:8" x14ac:dyDescent="0.25">
      <c r="F303" t="s">
        <v>25</v>
      </c>
      <c r="G303" s="6">
        <v>0.75</v>
      </c>
      <c r="H303" s="6">
        <v>0.79166666666666663</v>
      </c>
    </row>
    <row r="304" spans="6:8" x14ac:dyDescent="0.25">
      <c r="F304" t="s">
        <v>25</v>
      </c>
      <c r="G304" s="6">
        <v>0.75</v>
      </c>
      <c r="H304" s="6">
        <v>0.83333333333333337</v>
      </c>
    </row>
    <row r="305" spans="6:8" x14ac:dyDescent="0.25">
      <c r="F305" t="s">
        <v>25</v>
      </c>
      <c r="G305" s="6">
        <v>0.75</v>
      </c>
      <c r="H305" s="6">
        <v>0.875</v>
      </c>
    </row>
    <row r="306" spans="6:8" x14ac:dyDescent="0.25">
      <c r="F306" t="s">
        <v>25</v>
      </c>
      <c r="G306" s="6">
        <v>0.75</v>
      </c>
      <c r="H306" s="6">
        <v>0.91666666666666663</v>
      </c>
    </row>
    <row r="307" spans="6:8" x14ac:dyDescent="0.25">
      <c r="F307" t="s">
        <v>25</v>
      </c>
      <c r="G307" s="6">
        <v>0.75</v>
      </c>
      <c r="H307" s="6">
        <v>0.95833333333333337</v>
      </c>
    </row>
    <row r="308" spans="6:8" x14ac:dyDescent="0.25">
      <c r="F308" t="s">
        <v>25</v>
      </c>
      <c r="G308" s="6">
        <v>0.75</v>
      </c>
      <c r="H308" s="6">
        <v>1</v>
      </c>
    </row>
    <row r="309" spans="6:8" x14ac:dyDescent="0.25">
      <c r="F309" t="s">
        <v>25</v>
      </c>
      <c r="G309" s="6">
        <v>0.75</v>
      </c>
      <c r="H309" s="6">
        <v>1.0416666666666667</v>
      </c>
    </row>
    <row r="310" spans="6:8" x14ac:dyDescent="0.25">
      <c r="F310" t="s">
        <v>25</v>
      </c>
      <c r="G310" s="6">
        <v>0.75</v>
      </c>
      <c r="H310" s="6">
        <v>1.0833333333333333</v>
      </c>
    </row>
    <row r="311" spans="6:8" x14ac:dyDescent="0.25">
      <c r="F311" t="s">
        <v>25</v>
      </c>
      <c r="G311" s="6">
        <v>0.75</v>
      </c>
      <c r="H311" s="6">
        <v>1.125</v>
      </c>
    </row>
    <row r="312" spans="6:8" x14ac:dyDescent="0.25">
      <c r="F312" t="s">
        <v>25</v>
      </c>
      <c r="G312" s="6">
        <v>0.75</v>
      </c>
      <c r="H312" s="6">
        <v>1.1666666666666667</v>
      </c>
    </row>
    <row r="313" spans="6:8" x14ac:dyDescent="0.25">
      <c r="F313" t="s">
        <v>25</v>
      </c>
      <c r="G313" s="6">
        <v>0.75</v>
      </c>
      <c r="H313" s="6">
        <v>1.2083333333333333</v>
      </c>
    </row>
    <row r="314" spans="6:8" x14ac:dyDescent="0.25">
      <c r="F314" t="s">
        <v>25</v>
      </c>
      <c r="G314" s="6">
        <v>0.75</v>
      </c>
      <c r="H314" s="6">
        <v>1.25</v>
      </c>
    </row>
    <row r="315" spans="6:8" x14ac:dyDescent="0.25">
      <c r="F315" t="s">
        <v>25</v>
      </c>
      <c r="G315" s="6">
        <v>0.75</v>
      </c>
      <c r="H315" s="6">
        <v>1.2916666666666665</v>
      </c>
    </row>
    <row r="316" spans="6:8" x14ac:dyDescent="0.25">
      <c r="F316" t="s">
        <v>25</v>
      </c>
      <c r="G316" s="6">
        <v>0.75</v>
      </c>
      <c r="H316" s="6">
        <v>1.3333333333333335</v>
      </c>
    </row>
    <row r="317" spans="6:8" x14ac:dyDescent="0.25">
      <c r="F317" t="s">
        <v>25</v>
      </c>
      <c r="G317" s="6">
        <v>0.75</v>
      </c>
      <c r="H317" s="6">
        <v>0.79166666666666663</v>
      </c>
    </row>
    <row r="318" spans="6:8" x14ac:dyDescent="0.25">
      <c r="F318" t="s">
        <v>25</v>
      </c>
      <c r="G318" s="6">
        <v>0.75</v>
      </c>
      <c r="H318" s="6">
        <v>0.83333333333333337</v>
      </c>
    </row>
    <row r="319" spans="6:8" x14ac:dyDescent="0.25">
      <c r="F319" t="s">
        <v>25</v>
      </c>
      <c r="G319" s="6">
        <v>0.75</v>
      </c>
      <c r="H319" s="6">
        <v>0.875</v>
      </c>
    </row>
    <row r="320" spans="6:8" x14ac:dyDescent="0.25">
      <c r="F320" t="s">
        <v>25</v>
      </c>
      <c r="G320" s="6">
        <v>0.75</v>
      </c>
      <c r="H320" s="6">
        <v>0.91666666666666663</v>
      </c>
    </row>
    <row r="321" spans="6:8" x14ac:dyDescent="0.25">
      <c r="F321" t="s">
        <v>25</v>
      </c>
      <c r="G321" s="6">
        <v>0.75</v>
      </c>
      <c r="H321" s="6">
        <v>0.95833333333333337</v>
      </c>
    </row>
    <row r="322" spans="6:8" x14ac:dyDescent="0.25">
      <c r="F322" t="s">
        <v>25</v>
      </c>
      <c r="G322" s="6">
        <v>0.75</v>
      </c>
      <c r="H322" s="6">
        <v>1</v>
      </c>
    </row>
    <row r="323" spans="6:8" x14ac:dyDescent="0.25">
      <c r="F323" t="s">
        <v>25</v>
      </c>
      <c r="G323" s="6">
        <v>0.75</v>
      </c>
      <c r="H323" s="6">
        <v>1.0416666666666667</v>
      </c>
    </row>
    <row r="324" spans="6:8" x14ac:dyDescent="0.25">
      <c r="F324" t="s">
        <v>25</v>
      </c>
      <c r="G324" s="6">
        <v>0.75</v>
      </c>
      <c r="H324" s="6">
        <v>1.0833333333333333</v>
      </c>
    </row>
    <row r="325" spans="6:8" x14ac:dyDescent="0.25">
      <c r="F325" t="s">
        <v>25</v>
      </c>
      <c r="G325" s="6">
        <v>0.75</v>
      </c>
      <c r="H325" s="6">
        <v>1.125</v>
      </c>
    </row>
    <row r="326" spans="6:8" x14ac:dyDescent="0.25">
      <c r="F326" t="s">
        <v>25</v>
      </c>
      <c r="G326" s="6">
        <v>0.75</v>
      </c>
      <c r="H326" s="6">
        <v>1.1666666666666667</v>
      </c>
    </row>
    <row r="327" spans="6:8" x14ac:dyDescent="0.25">
      <c r="F327" t="s">
        <v>25</v>
      </c>
      <c r="G327" s="6">
        <v>0.75</v>
      </c>
      <c r="H327" s="6">
        <v>1.2083333333333333</v>
      </c>
    </row>
    <row r="328" spans="6:8" x14ac:dyDescent="0.25">
      <c r="F328" t="s">
        <v>25</v>
      </c>
      <c r="G328" s="6">
        <v>0.75</v>
      </c>
      <c r="H328" s="6">
        <v>1.25</v>
      </c>
    </row>
    <row r="329" spans="6:8" x14ac:dyDescent="0.25">
      <c r="F329" t="s">
        <v>25</v>
      </c>
      <c r="G329" s="6">
        <v>0.75</v>
      </c>
      <c r="H329" s="6">
        <v>1.2916666666666665</v>
      </c>
    </row>
    <row r="330" spans="6:8" x14ac:dyDescent="0.25">
      <c r="F330" t="s">
        <v>25</v>
      </c>
      <c r="G330" s="6">
        <v>0.75</v>
      </c>
      <c r="H330" s="6">
        <v>1.3333333333333335</v>
      </c>
    </row>
    <row r="331" spans="6:8" x14ac:dyDescent="0.25">
      <c r="F331" t="s">
        <v>7</v>
      </c>
      <c r="G331" s="6">
        <v>0.76041666666666663</v>
      </c>
      <c r="H331" s="6">
        <v>0.80208333333333326</v>
      </c>
    </row>
    <row r="332" spans="6:8" x14ac:dyDescent="0.25">
      <c r="F332" t="s">
        <v>7</v>
      </c>
      <c r="G332" s="6">
        <v>0.76041666666666663</v>
      </c>
      <c r="H332" s="6">
        <v>0.84375</v>
      </c>
    </row>
    <row r="333" spans="6:8" x14ac:dyDescent="0.25">
      <c r="F333" t="s">
        <v>7</v>
      </c>
      <c r="G333" s="6">
        <v>0.76041666666666663</v>
      </c>
      <c r="H333" s="6">
        <v>0.88541666666666663</v>
      </c>
    </row>
    <row r="334" spans="6:8" x14ac:dyDescent="0.25">
      <c r="F334" t="s">
        <v>7</v>
      </c>
      <c r="G334" s="6">
        <v>0.76041666666666663</v>
      </c>
      <c r="H334" s="6">
        <v>0.92708333333333326</v>
      </c>
    </row>
    <row r="335" spans="6:8" x14ac:dyDescent="0.25">
      <c r="F335" t="s">
        <v>7</v>
      </c>
      <c r="G335" s="6">
        <v>0.76041666666666663</v>
      </c>
      <c r="H335" s="6">
        <v>0.96875</v>
      </c>
    </row>
    <row r="336" spans="6:8" x14ac:dyDescent="0.25">
      <c r="F336" t="s">
        <v>7</v>
      </c>
      <c r="G336" s="6">
        <v>0.76041666666666663</v>
      </c>
      <c r="H336" s="6">
        <v>1.0104166666666665</v>
      </c>
    </row>
    <row r="337" spans="6:8" x14ac:dyDescent="0.25">
      <c r="F337" t="s">
        <v>7</v>
      </c>
      <c r="G337" s="6">
        <v>0.76041666666666663</v>
      </c>
      <c r="H337" s="6">
        <v>1.0520833333333333</v>
      </c>
    </row>
    <row r="338" spans="6:8" x14ac:dyDescent="0.25">
      <c r="F338" t="s">
        <v>25</v>
      </c>
      <c r="G338" s="6">
        <v>0.77083333333333337</v>
      </c>
      <c r="H338" s="6">
        <v>0.8125</v>
      </c>
    </row>
    <row r="339" spans="6:8" x14ac:dyDescent="0.25">
      <c r="F339" t="s">
        <v>25</v>
      </c>
      <c r="G339" s="6">
        <v>0.77083333333333337</v>
      </c>
      <c r="H339" s="6">
        <v>0.85416666666666674</v>
      </c>
    </row>
    <row r="340" spans="6:8" x14ac:dyDescent="0.25">
      <c r="F340" t="s">
        <v>25</v>
      </c>
      <c r="G340" s="6">
        <v>0.77083333333333337</v>
      </c>
      <c r="H340" s="6">
        <v>0.89583333333333337</v>
      </c>
    </row>
    <row r="341" spans="6:8" x14ac:dyDescent="0.25">
      <c r="F341" t="s">
        <v>25</v>
      </c>
      <c r="G341" s="6">
        <v>0.77083333333333337</v>
      </c>
      <c r="H341" s="6">
        <v>0.9375</v>
      </c>
    </row>
    <row r="342" spans="6:8" x14ac:dyDescent="0.25">
      <c r="F342" t="s">
        <v>25</v>
      </c>
      <c r="G342" s="6">
        <v>0.77083333333333337</v>
      </c>
      <c r="H342" s="6">
        <v>0.97916666666666674</v>
      </c>
    </row>
    <row r="343" spans="6:8" x14ac:dyDescent="0.25">
      <c r="F343" t="s">
        <v>25</v>
      </c>
      <c r="G343" s="6">
        <v>0.77083333333333337</v>
      </c>
      <c r="H343" s="6">
        <v>1.0208333333333335</v>
      </c>
    </row>
    <row r="344" spans="6:8" x14ac:dyDescent="0.25">
      <c r="F344" t="s">
        <v>25</v>
      </c>
      <c r="G344" s="6">
        <v>0.77083333333333337</v>
      </c>
      <c r="H344" s="6">
        <v>1.0625</v>
      </c>
    </row>
    <row r="345" spans="6:8" x14ac:dyDescent="0.25">
      <c r="F345" t="s">
        <v>25</v>
      </c>
      <c r="G345" s="6">
        <v>0.77083333333333337</v>
      </c>
      <c r="H345" s="6">
        <v>1.1041666666666667</v>
      </c>
    </row>
    <row r="346" spans="6:8" x14ac:dyDescent="0.25">
      <c r="F346" t="s">
        <v>25</v>
      </c>
      <c r="G346" s="6">
        <v>0.77083333333333337</v>
      </c>
      <c r="H346" s="6">
        <v>1.1458333333333335</v>
      </c>
    </row>
    <row r="347" spans="6:8" x14ac:dyDescent="0.25">
      <c r="F347" t="s">
        <v>25</v>
      </c>
      <c r="G347" s="6">
        <v>0.77083333333333337</v>
      </c>
      <c r="H347" s="6">
        <v>1.1875</v>
      </c>
    </row>
    <row r="348" spans="6:8" x14ac:dyDescent="0.25">
      <c r="F348" t="s">
        <v>25</v>
      </c>
      <c r="G348" s="6">
        <v>0.77083333333333337</v>
      </c>
      <c r="H348" s="6">
        <v>1.2291666666666667</v>
      </c>
    </row>
    <row r="349" spans="6:8" x14ac:dyDescent="0.25">
      <c r="F349" t="s">
        <v>25</v>
      </c>
      <c r="G349" s="6">
        <v>0.77083333333333337</v>
      </c>
      <c r="H349" s="6">
        <v>1.2708333333333335</v>
      </c>
    </row>
    <row r="350" spans="6:8" x14ac:dyDescent="0.25">
      <c r="F350" t="s">
        <v>25</v>
      </c>
      <c r="G350" s="6">
        <v>0.77083333333333337</v>
      </c>
      <c r="H350" s="6">
        <v>1.3125</v>
      </c>
    </row>
    <row r="351" spans="6:8" x14ac:dyDescent="0.25">
      <c r="F351" t="s">
        <v>25</v>
      </c>
      <c r="G351" s="6">
        <v>0.77083333333333337</v>
      </c>
      <c r="H351" s="6">
        <v>1.3541666666666667</v>
      </c>
    </row>
    <row r="352" spans="6:8" x14ac:dyDescent="0.25">
      <c r="F352" t="s">
        <v>25</v>
      </c>
      <c r="G352" s="6">
        <v>0.77083333333333337</v>
      </c>
      <c r="H352" s="6">
        <v>0.8125</v>
      </c>
    </row>
    <row r="353" spans="6:8" x14ac:dyDescent="0.25">
      <c r="F353" t="s">
        <v>25</v>
      </c>
      <c r="G353" s="6">
        <v>0.77083333333333337</v>
      </c>
      <c r="H353" s="6">
        <v>0.85416666666666674</v>
      </c>
    </row>
    <row r="354" spans="6:8" x14ac:dyDescent="0.25">
      <c r="F354" t="s">
        <v>25</v>
      </c>
      <c r="G354" s="6">
        <v>0.77083333333333337</v>
      </c>
      <c r="H354" s="6">
        <v>0.89583333333333337</v>
      </c>
    </row>
    <row r="355" spans="6:8" x14ac:dyDescent="0.25">
      <c r="F355" t="s">
        <v>25</v>
      </c>
      <c r="G355" s="6">
        <v>0.77083333333333337</v>
      </c>
      <c r="H355" s="6">
        <v>0.9375</v>
      </c>
    </row>
    <row r="356" spans="6:8" x14ac:dyDescent="0.25">
      <c r="F356" t="s">
        <v>25</v>
      </c>
      <c r="G356" s="6">
        <v>0.77083333333333337</v>
      </c>
      <c r="H356" s="6">
        <v>0.97916666666666674</v>
      </c>
    </row>
    <row r="357" spans="6:8" x14ac:dyDescent="0.25">
      <c r="F357" t="s">
        <v>25</v>
      </c>
      <c r="G357" s="6">
        <v>0.77083333333333337</v>
      </c>
      <c r="H357" s="6">
        <v>1.0208333333333335</v>
      </c>
    </row>
    <row r="358" spans="6:8" x14ac:dyDescent="0.25">
      <c r="F358" t="s">
        <v>25</v>
      </c>
      <c r="G358" s="6">
        <v>0.77083333333333337</v>
      </c>
      <c r="H358" s="6">
        <v>1.0625</v>
      </c>
    </row>
    <row r="359" spans="6:8" x14ac:dyDescent="0.25">
      <c r="F359" t="s">
        <v>25</v>
      </c>
      <c r="G359" s="6">
        <v>0.77083333333333337</v>
      </c>
      <c r="H359" s="6">
        <v>1.1041666666666667</v>
      </c>
    </row>
    <row r="360" spans="6:8" x14ac:dyDescent="0.25">
      <c r="F360" t="s">
        <v>25</v>
      </c>
      <c r="G360" s="6">
        <v>0.77083333333333337</v>
      </c>
      <c r="H360" s="6">
        <v>1.1458333333333335</v>
      </c>
    </row>
    <row r="361" spans="6:8" x14ac:dyDescent="0.25">
      <c r="F361" t="s">
        <v>25</v>
      </c>
      <c r="G361" s="6">
        <v>0.77083333333333337</v>
      </c>
      <c r="H361" s="6">
        <v>1.1875</v>
      </c>
    </row>
    <row r="362" spans="6:8" x14ac:dyDescent="0.25">
      <c r="F362" t="s">
        <v>25</v>
      </c>
      <c r="G362" s="6">
        <v>0.77083333333333337</v>
      </c>
      <c r="H362" s="6">
        <v>1.2291666666666667</v>
      </c>
    </row>
    <row r="363" spans="6:8" x14ac:dyDescent="0.25">
      <c r="F363" t="s">
        <v>25</v>
      </c>
      <c r="G363" s="6">
        <v>0.77083333333333337</v>
      </c>
      <c r="H363" s="6">
        <v>1.2708333333333335</v>
      </c>
    </row>
    <row r="364" spans="6:8" x14ac:dyDescent="0.25">
      <c r="F364" t="s">
        <v>25</v>
      </c>
      <c r="G364" s="6">
        <v>0.77083333333333337</v>
      </c>
      <c r="H364" s="6">
        <v>1.3125</v>
      </c>
    </row>
    <row r="365" spans="6:8" x14ac:dyDescent="0.25">
      <c r="F365" t="s">
        <v>25</v>
      </c>
      <c r="G365" s="6">
        <v>0.77083333333333337</v>
      </c>
      <c r="H365" s="6">
        <v>1.3541666666666667</v>
      </c>
    </row>
    <row r="366" spans="6:8" x14ac:dyDescent="0.25">
      <c r="F366" t="s">
        <v>25</v>
      </c>
      <c r="G366" s="6">
        <v>0.77083333333333337</v>
      </c>
      <c r="H366" s="6">
        <v>1.3958333333333335</v>
      </c>
    </row>
    <row r="367" spans="6:8" x14ac:dyDescent="0.25">
      <c r="F367" t="s">
        <v>25</v>
      </c>
      <c r="G367" s="6">
        <v>0.77083333333333337</v>
      </c>
      <c r="H367" s="6">
        <v>1.4375</v>
      </c>
    </row>
    <row r="368" spans="6:8" x14ac:dyDescent="0.25">
      <c r="F368" t="s">
        <v>25</v>
      </c>
      <c r="G368" s="6">
        <v>0.77083333333333337</v>
      </c>
      <c r="H368" s="6">
        <v>1.4791666666666667</v>
      </c>
    </row>
    <row r="369" spans="6:8" x14ac:dyDescent="0.25">
      <c r="F369" t="s">
        <v>11</v>
      </c>
      <c r="G369" s="6">
        <v>0.78125</v>
      </c>
      <c r="H369" s="6">
        <v>0.82291666666666663</v>
      </c>
    </row>
    <row r="370" spans="6:8" x14ac:dyDescent="0.25">
      <c r="F370" t="s">
        <v>11</v>
      </c>
      <c r="G370" s="6">
        <v>0.78125</v>
      </c>
      <c r="H370" s="6">
        <v>0.86458333333333337</v>
      </c>
    </row>
    <row r="371" spans="6:8" x14ac:dyDescent="0.25">
      <c r="F371" t="s">
        <v>11</v>
      </c>
      <c r="G371" s="6">
        <v>0.78125</v>
      </c>
      <c r="H371" s="6">
        <v>0.90625</v>
      </c>
    </row>
    <row r="372" spans="6:8" x14ac:dyDescent="0.25">
      <c r="F372" t="s">
        <v>11</v>
      </c>
      <c r="G372" s="6">
        <v>0.78125</v>
      </c>
      <c r="H372" s="6">
        <v>0.94791666666666663</v>
      </c>
    </row>
    <row r="373" spans="6:8" x14ac:dyDescent="0.25">
      <c r="F373" t="s">
        <v>11</v>
      </c>
      <c r="G373" s="6">
        <v>0.78125</v>
      </c>
      <c r="H373" s="6">
        <v>0.98958333333333337</v>
      </c>
    </row>
    <row r="374" spans="6:8" x14ac:dyDescent="0.25">
      <c r="F374" t="s">
        <v>11</v>
      </c>
      <c r="G374" s="6">
        <v>0.78125</v>
      </c>
      <c r="H374" s="6">
        <v>1.03125</v>
      </c>
    </row>
    <row r="375" spans="6:8" x14ac:dyDescent="0.25">
      <c r="F375" t="s">
        <v>11</v>
      </c>
      <c r="G375" s="6">
        <v>0.78125</v>
      </c>
      <c r="H375" s="6">
        <v>1.0729166666666667</v>
      </c>
    </row>
    <row r="376" spans="6:8" x14ac:dyDescent="0.25">
      <c r="F376" t="s">
        <v>11</v>
      </c>
      <c r="G376" s="6">
        <v>0.78125</v>
      </c>
      <c r="H376" s="6">
        <v>1.1145833333333333</v>
      </c>
    </row>
    <row r="377" spans="6:8" x14ac:dyDescent="0.25">
      <c r="F377" t="s">
        <v>11</v>
      </c>
      <c r="G377" s="6">
        <v>0.78125</v>
      </c>
      <c r="H377" s="6">
        <v>1.15625</v>
      </c>
    </row>
    <row r="378" spans="6:8" x14ac:dyDescent="0.25">
      <c r="F378" t="s">
        <v>11</v>
      </c>
      <c r="G378" s="6">
        <v>0.78125</v>
      </c>
      <c r="H378" s="6">
        <v>1.1979166666666667</v>
      </c>
    </row>
    <row r="379" spans="6:8" x14ac:dyDescent="0.25">
      <c r="F379" t="s">
        <v>11</v>
      </c>
      <c r="G379" s="6">
        <v>0.78125</v>
      </c>
      <c r="H379" s="6">
        <v>1.2395833333333333</v>
      </c>
    </row>
    <row r="380" spans="6:8" x14ac:dyDescent="0.25">
      <c r="F380" t="s">
        <v>11</v>
      </c>
      <c r="G380" s="6">
        <v>0.78125</v>
      </c>
      <c r="H380" s="6">
        <v>1.28125</v>
      </c>
    </row>
    <row r="381" spans="6:8" x14ac:dyDescent="0.25">
      <c r="F381" t="s">
        <v>11</v>
      </c>
      <c r="G381" s="6">
        <v>0.78125</v>
      </c>
      <c r="H381" s="6">
        <v>1.3229166666666665</v>
      </c>
    </row>
    <row r="382" spans="6:8" x14ac:dyDescent="0.25">
      <c r="F382" t="s">
        <v>11</v>
      </c>
      <c r="G382" s="6">
        <v>0.78125</v>
      </c>
      <c r="H382" s="6">
        <v>1.3645833333333335</v>
      </c>
    </row>
    <row r="383" spans="6:8" x14ac:dyDescent="0.25">
      <c r="F383" t="s">
        <v>3</v>
      </c>
      <c r="G383" s="6">
        <v>0.79166666666666663</v>
      </c>
      <c r="H383" s="6">
        <v>0.83333333333333326</v>
      </c>
    </row>
    <row r="384" spans="6:8" x14ac:dyDescent="0.25">
      <c r="F384" t="s">
        <v>3</v>
      </c>
      <c r="G384" s="6">
        <v>0.79166666666666663</v>
      </c>
      <c r="H384" s="6">
        <v>0.875</v>
      </c>
    </row>
    <row r="385" spans="6:8" x14ac:dyDescent="0.25">
      <c r="F385" t="s">
        <v>3</v>
      </c>
      <c r="G385" s="6">
        <v>0.79166666666666663</v>
      </c>
      <c r="H385" s="6">
        <v>0.91666666666666663</v>
      </c>
    </row>
    <row r="386" spans="6:8" x14ac:dyDescent="0.25">
      <c r="F386" t="s">
        <v>3</v>
      </c>
      <c r="G386" s="6">
        <v>0.79166666666666663</v>
      </c>
      <c r="H386" s="6">
        <v>0.95833333333333326</v>
      </c>
    </row>
    <row r="387" spans="6:8" x14ac:dyDescent="0.25">
      <c r="F387" t="s">
        <v>3</v>
      </c>
      <c r="G387" s="6">
        <v>0.79166666666666663</v>
      </c>
      <c r="H387" s="6">
        <v>1</v>
      </c>
    </row>
    <row r="388" spans="6:8" x14ac:dyDescent="0.25">
      <c r="F388" t="s">
        <v>3</v>
      </c>
      <c r="G388" s="6">
        <v>0.79166666666666663</v>
      </c>
      <c r="H388" s="6">
        <v>1.0416666666666665</v>
      </c>
    </row>
    <row r="389" spans="6:8" x14ac:dyDescent="0.25">
      <c r="F389" t="s">
        <v>3</v>
      </c>
      <c r="G389" s="6">
        <v>0.79166666666666663</v>
      </c>
      <c r="H389" s="6">
        <v>1.0833333333333333</v>
      </c>
    </row>
    <row r="390" spans="6:8" x14ac:dyDescent="0.25">
      <c r="F390" t="s">
        <v>3</v>
      </c>
      <c r="G390" s="6">
        <v>0.79166666666666663</v>
      </c>
      <c r="H390" s="6">
        <v>1.125</v>
      </c>
    </row>
    <row r="391" spans="6:8" x14ac:dyDescent="0.25">
      <c r="F391" t="s">
        <v>3</v>
      </c>
      <c r="G391" s="6">
        <v>0.79166666666666663</v>
      </c>
      <c r="H391" s="6">
        <v>1.1666666666666665</v>
      </c>
    </row>
    <row r="392" spans="6:8" x14ac:dyDescent="0.25">
      <c r="F392" t="s">
        <v>3</v>
      </c>
      <c r="G392" s="6">
        <v>0.79166666666666663</v>
      </c>
      <c r="H392" s="6">
        <v>1.2083333333333333</v>
      </c>
    </row>
    <row r="393" spans="6:8" x14ac:dyDescent="0.25">
      <c r="F393" t="s">
        <v>3</v>
      </c>
      <c r="G393" s="6">
        <v>0.79166666666666663</v>
      </c>
      <c r="H393" s="6">
        <v>1.25</v>
      </c>
    </row>
    <row r="394" spans="6:8" x14ac:dyDescent="0.25">
      <c r="F394" t="s">
        <v>3</v>
      </c>
      <c r="G394" s="6">
        <v>0.79166666666666663</v>
      </c>
      <c r="H394" s="6">
        <v>1.2916666666666665</v>
      </c>
    </row>
    <row r="395" spans="6:8" x14ac:dyDescent="0.25">
      <c r="F395" t="s">
        <v>3</v>
      </c>
      <c r="G395" s="6">
        <v>0.79166666666666663</v>
      </c>
      <c r="H395" s="6">
        <v>1.3333333333333333</v>
      </c>
    </row>
    <row r="396" spans="6:8" x14ac:dyDescent="0.25">
      <c r="F396" t="s">
        <v>3</v>
      </c>
      <c r="G396" s="6">
        <v>0.79166666666666663</v>
      </c>
      <c r="H396" s="6">
        <v>0.83333333333333326</v>
      </c>
    </row>
    <row r="397" spans="6:8" x14ac:dyDescent="0.25">
      <c r="F397" t="s">
        <v>3</v>
      </c>
      <c r="G397" s="6">
        <v>0.79166666666666663</v>
      </c>
      <c r="H397" s="6">
        <v>0.875</v>
      </c>
    </row>
    <row r="398" spans="6:8" x14ac:dyDescent="0.25">
      <c r="F398" t="s">
        <v>3</v>
      </c>
      <c r="G398" s="6">
        <v>0.79166666666666663</v>
      </c>
      <c r="H398" s="6">
        <v>0.91666666666666663</v>
      </c>
    </row>
    <row r="399" spans="6:8" x14ac:dyDescent="0.25">
      <c r="F399" t="s">
        <v>3</v>
      </c>
      <c r="G399" s="6">
        <v>0.79166666666666663</v>
      </c>
      <c r="H399" s="6">
        <v>0.95833333333333326</v>
      </c>
    </row>
    <row r="400" spans="6:8" x14ac:dyDescent="0.25">
      <c r="F400" t="s">
        <v>3</v>
      </c>
      <c r="G400" s="6">
        <v>0.79166666666666663</v>
      </c>
      <c r="H400" s="6">
        <v>1</v>
      </c>
    </row>
    <row r="401" spans="6:8" x14ac:dyDescent="0.25">
      <c r="F401" t="s">
        <v>3</v>
      </c>
      <c r="G401" s="6">
        <v>0.79166666666666663</v>
      </c>
      <c r="H401" s="6">
        <v>1.0416666666666665</v>
      </c>
    </row>
    <row r="402" spans="6:8" x14ac:dyDescent="0.25">
      <c r="F402" t="s">
        <v>3</v>
      </c>
      <c r="G402" s="6">
        <v>0.79166666666666663</v>
      </c>
      <c r="H402" s="6">
        <v>1.0833333333333333</v>
      </c>
    </row>
    <row r="403" spans="6:8" x14ac:dyDescent="0.25">
      <c r="F403" t="s">
        <v>3</v>
      </c>
      <c r="G403" s="6">
        <v>0.79166666666666663</v>
      </c>
      <c r="H403" s="6">
        <v>1.125</v>
      </c>
    </row>
    <row r="404" spans="6:8" x14ac:dyDescent="0.25">
      <c r="F404" t="s">
        <v>3</v>
      </c>
      <c r="G404" s="6">
        <v>0.79166666666666663</v>
      </c>
      <c r="H404" s="6">
        <v>1.1666666666666665</v>
      </c>
    </row>
    <row r="405" spans="6:8" x14ac:dyDescent="0.25">
      <c r="F405" t="s">
        <v>3</v>
      </c>
      <c r="G405" s="6">
        <v>0.79166666666666663</v>
      </c>
      <c r="H405" s="6">
        <v>1.2083333333333333</v>
      </c>
    </row>
    <row r="406" spans="6:8" x14ac:dyDescent="0.25">
      <c r="F406" t="s">
        <v>3</v>
      </c>
      <c r="G406" s="6">
        <v>0.79166666666666663</v>
      </c>
      <c r="H406" s="6">
        <v>1.25</v>
      </c>
    </row>
    <row r="407" spans="6:8" x14ac:dyDescent="0.25">
      <c r="F407" t="s">
        <v>3</v>
      </c>
      <c r="G407" s="6">
        <v>0.79166666666666663</v>
      </c>
      <c r="H407" s="6">
        <v>1.2916666666666665</v>
      </c>
    </row>
    <row r="408" spans="6:8" x14ac:dyDescent="0.25">
      <c r="F408" t="s">
        <v>3</v>
      </c>
      <c r="G408" s="6">
        <v>0.79166666666666663</v>
      </c>
      <c r="H408" s="6">
        <v>1.3333333333333333</v>
      </c>
    </row>
    <row r="409" spans="6:8" x14ac:dyDescent="0.25">
      <c r="F409" t="s">
        <v>3</v>
      </c>
      <c r="G409" s="6">
        <v>0.79166666666666663</v>
      </c>
      <c r="H409" s="6">
        <v>1.375</v>
      </c>
    </row>
    <row r="410" spans="6:8" x14ac:dyDescent="0.25">
      <c r="F410" t="s">
        <v>7</v>
      </c>
      <c r="G410" s="6">
        <v>0.79166666666666663</v>
      </c>
      <c r="H410" s="6">
        <v>0.83333333333333326</v>
      </c>
    </row>
    <row r="411" spans="6:8" x14ac:dyDescent="0.25">
      <c r="F411" t="s">
        <v>7</v>
      </c>
      <c r="G411" s="6">
        <v>0.79166666666666663</v>
      </c>
      <c r="H411" s="6">
        <v>0.875</v>
      </c>
    </row>
    <row r="412" spans="6:8" x14ac:dyDescent="0.25">
      <c r="F412" t="s">
        <v>7</v>
      </c>
      <c r="G412" s="6">
        <v>0.79166666666666663</v>
      </c>
      <c r="H412" s="6">
        <v>0.91666666666666663</v>
      </c>
    </row>
    <row r="413" spans="6:8" x14ac:dyDescent="0.25">
      <c r="F413" t="s">
        <v>7</v>
      </c>
      <c r="G413" s="6">
        <v>0.79166666666666663</v>
      </c>
      <c r="H413" s="6">
        <v>0.95833333333333326</v>
      </c>
    </row>
    <row r="414" spans="6:8" x14ac:dyDescent="0.25">
      <c r="F414" t="s">
        <v>7</v>
      </c>
      <c r="G414" s="6">
        <v>0.79166666666666663</v>
      </c>
      <c r="H414" s="6">
        <v>1</v>
      </c>
    </row>
    <row r="415" spans="6:8" x14ac:dyDescent="0.25">
      <c r="F415" t="s">
        <v>7</v>
      </c>
      <c r="G415" s="6">
        <v>0.79166666666666663</v>
      </c>
      <c r="H415" s="6">
        <v>1.0416666666666665</v>
      </c>
    </row>
    <row r="416" spans="6:8" x14ac:dyDescent="0.25">
      <c r="F416" t="s">
        <v>7</v>
      </c>
      <c r="G416" s="6">
        <v>0.79166666666666663</v>
      </c>
      <c r="H416" s="6">
        <v>1.0833333333333333</v>
      </c>
    </row>
    <row r="417" spans="6:8" x14ac:dyDescent="0.25">
      <c r="F417" t="s">
        <v>7</v>
      </c>
      <c r="G417" s="6">
        <v>0.79166666666666663</v>
      </c>
      <c r="H417" s="6">
        <v>1.125</v>
      </c>
    </row>
    <row r="418" spans="6:8" x14ac:dyDescent="0.25">
      <c r="F418" t="s">
        <v>7</v>
      </c>
      <c r="G418" s="6">
        <v>0.79166666666666663</v>
      </c>
      <c r="H418" s="6">
        <v>1.1666666666666665</v>
      </c>
    </row>
    <row r="419" spans="6:8" x14ac:dyDescent="0.25">
      <c r="F419" t="s">
        <v>7</v>
      </c>
      <c r="G419" s="6">
        <v>0.79166666666666663</v>
      </c>
      <c r="H419" s="6">
        <v>1.2083333333333333</v>
      </c>
    </row>
    <row r="420" spans="6:8" x14ac:dyDescent="0.25">
      <c r="F420" t="s">
        <v>7</v>
      </c>
      <c r="G420" s="6">
        <v>0.79166666666666663</v>
      </c>
      <c r="H420" s="6">
        <v>1.25</v>
      </c>
    </row>
    <row r="421" spans="6:8" x14ac:dyDescent="0.25">
      <c r="F421" t="s">
        <v>7</v>
      </c>
      <c r="G421" s="6">
        <v>0.79166666666666663</v>
      </c>
      <c r="H421" s="6">
        <v>1.2916666666666665</v>
      </c>
    </row>
    <row r="422" spans="6:8" x14ac:dyDescent="0.25">
      <c r="F422" t="s">
        <v>7</v>
      </c>
      <c r="G422" s="6">
        <v>0.79166666666666663</v>
      </c>
      <c r="H422" s="6">
        <v>1.3333333333333333</v>
      </c>
    </row>
    <row r="423" spans="6:8" x14ac:dyDescent="0.25">
      <c r="F423" t="s">
        <v>12</v>
      </c>
      <c r="G423" s="6">
        <v>0.79166666666666663</v>
      </c>
      <c r="H423" s="6">
        <v>0.83333333333333326</v>
      </c>
    </row>
    <row r="424" spans="6:8" x14ac:dyDescent="0.25">
      <c r="F424" t="s">
        <v>12</v>
      </c>
      <c r="G424" s="6">
        <v>0.79166666666666663</v>
      </c>
      <c r="H424" s="6">
        <v>0.875</v>
      </c>
    </row>
    <row r="425" spans="6:8" x14ac:dyDescent="0.25">
      <c r="F425" t="s">
        <v>12</v>
      </c>
      <c r="G425" s="6">
        <v>0.79166666666666663</v>
      </c>
      <c r="H425" s="6">
        <v>0.91666666666666663</v>
      </c>
    </row>
    <row r="426" spans="6:8" x14ac:dyDescent="0.25">
      <c r="F426" t="s">
        <v>12</v>
      </c>
      <c r="G426" s="6">
        <v>0.79166666666666663</v>
      </c>
      <c r="H426" s="6">
        <v>0.95833333333333326</v>
      </c>
    </row>
    <row r="427" spans="6:8" x14ac:dyDescent="0.25">
      <c r="F427" t="s">
        <v>12</v>
      </c>
      <c r="G427" s="6">
        <v>0.79166666666666663</v>
      </c>
      <c r="H427" s="6">
        <v>1</v>
      </c>
    </row>
    <row r="428" spans="6:8" x14ac:dyDescent="0.25">
      <c r="F428" t="s">
        <v>12</v>
      </c>
      <c r="G428" s="6">
        <v>0.79166666666666663</v>
      </c>
      <c r="H428" s="6">
        <v>1.0416666666666665</v>
      </c>
    </row>
    <row r="429" spans="6:8" x14ac:dyDescent="0.25">
      <c r="F429" t="s">
        <v>12</v>
      </c>
      <c r="G429" s="6">
        <v>0.79166666666666663</v>
      </c>
      <c r="H429" s="6">
        <v>1.0833333333333333</v>
      </c>
    </row>
    <row r="430" spans="6:8" x14ac:dyDescent="0.25">
      <c r="F430" t="s">
        <v>12</v>
      </c>
      <c r="G430" s="6">
        <v>0.79166666666666663</v>
      </c>
      <c r="H430" s="6">
        <v>1.125</v>
      </c>
    </row>
    <row r="431" spans="6:8" x14ac:dyDescent="0.25">
      <c r="F431" t="s">
        <v>12</v>
      </c>
      <c r="G431" s="6">
        <v>0.79166666666666663</v>
      </c>
      <c r="H431" s="6">
        <v>1.1666666666666665</v>
      </c>
    </row>
    <row r="432" spans="6:8" x14ac:dyDescent="0.25">
      <c r="F432" t="s">
        <v>12</v>
      </c>
      <c r="G432" s="6">
        <v>0.79166666666666663</v>
      </c>
      <c r="H432" s="6">
        <v>1.2083333333333333</v>
      </c>
    </row>
    <row r="433" spans="6:8" x14ac:dyDescent="0.25">
      <c r="F433" t="s">
        <v>12</v>
      </c>
      <c r="G433" s="6">
        <v>0.79166666666666663</v>
      </c>
      <c r="H433" s="6">
        <v>1.25</v>
      </c>
    </row>
    <row r="434" spans="6:8" x14ac:dyDescent="0.25">
      <c r="F434" t="s">
        <v>12</v>
      </c>
      <c r="G434" s="6">
        <v>0.79166666666666663</v>
      </c>
      <c r="H434" s="6">
        <v>1.2916666666666665</v>
      </c>
    </row>
    <row r="435" spans="6:8" x14ac:dyDescent="0.25">
      <c r="F435" t="s">
        <v>12</v>
      </c>
      <c r="G435" s="6">
        <v>0.79166666666666663</v>
      </c>
      <c r="H435" s="6">
        <v>1.3333333333333333</v>
      </c>
    </row>
    <row r="436" spans="6:8" x14ac:dyDescent="0.25">
      <c r="F436" t="s">
        <v>12</v>
      </c>
      <c r="G436" s="6">
        <v>0.79166666666666663</v>
      </c>
      <c r="H436" s="6">
        <v>1.375</v>
      </c>
    </row>
    <row r="437" spans="6:8" x14ac:dyDescent="0.25">
      <c r="F437" t="s">
        <v>18</v>
      </c>
      <c r="G437" s="6">
        <v>0.79166666666666663</v>
      </c>
      <c r="H437" s="6">
        <v>0.83333333333333326</v>
      </c>
    </row>
    <row r="438" spans="6:8" x14ac:dyDescent="0.25">
      <c r="F438" t="s">
        <v>18</v>
      </c>
      <c r="G438" s="6">
        <v>0.79166666666666663</v>
      </c>
      <c r="H438" s="6">
        <v>0.875</v>
      </c>
    </row>
    <row r="439" spans="6:8" x14ac:dyDescent="0.25">
      <c r="F439" t="s">
        <v>18</v>
      </c>
      <c r="G439" s="6">
        <v>0.79166666666666663</v>
      </c>
      <c r="H439" s="6">
        <v>0.91666666666666663</v>
      </c>
    </row>
    <row r="440" spans="6:8" x14ac:dyDescent="0.25">
      <c r="F440" t="s">
        <v>18</v>
      </c>
      <c r="G440" s="6">
        <v>0.79166666666666663</v>
      </c>
      <c r="H440" s="6">
        <v>0.95833333333333326</v>
      </c>
    </row>
    <row r="441" spans="6:8" x14ac:dyDescent="0.25">
      <c r="F441" t="s">
        <v>18</v>
      </c>
      <c r="G441" s="6">
        <v>0.79166666666666663</v>
      </c>
      <c r="H441" s="6">
        <v>1</v>
      </c>
    </row>
    <row r="442" spans="6:8" x14ac:dyDescent="0.25">
      <c r="F442" t="s">
        <v>18</v>
      </c>
      <c r="G442" s="6">
        <v>0.79166666666666663</v>
      </c>
      <c r="H442" s="6">
        <v>1.0416666666666665</v>
      </c>
    </row>
    <row r="443" spans="6:8" x14ac:dyDescent="0.25">
      <c r="F443" t="s">
        <v>18</v>
      </c>
      <c r="G443" s="6">
        <v>0.79166666666666663</v>
      </c>
      <c r="H443" s="6">
        <v>1.0833333333333333</v>
      </c>
    </row>
    <row r="444" spans="6:8" x14ac:dyDescent="0.25">
      <c r="F444" t="s">
        <v>18</v>
      </c>
      <c r="G444" s="6">
        <v>0.79166666666666663</v>
      </c>
      <c r="H444" s="6">
        <v>1.125</v>
      </c>
    </row>
    <row r="445" spans="6:8" x14ac:dyDescent="0.25">
      <c r="F445" t="s">
        <v>18</v>
      </c>
      <c r="G445" s="6">
        <v>0.79166666666666663</v>
      </c>
      <c r="H445" s="6">
        <v>1.1666666666666665</v>
      </c>
    </row>
    <row r="446" spans="6:8" x14ac:dyDescent="0.25">
      <c r="F446" t="s">
        <v>18</v>
      </c>
      <c r="G446" s="6">
        <v>0.79166666666666663</v>
      </c>
      <c r="H446" s="6">
        <v>1.2083333333333333</v>
      </c>
    </row>
    <row r="447" spans="6:8" x14ac:dyDescent="0.25">
      <c r="F447" t="s">
        <v>18</v>
      </c>
      <c r="G447" s="6">
        <v>0.79166666666666663</v>
      </c>
      <c r="H447" s="6">
        <v>1.25</v>
      </c>
    </row>
    <row r="448" spans="6:8" x14ac:dyDescent="0.25">
      <c r="F448" t="s">
        <v>18</v>
      </c>
      <c r="G448" s="6">
        <v>0.79166666666666663</v>
      </c>
      <c r="H448" s="6">
        <v>1.2916666666666665</v>
      </c>
    </row>
    <row r="449" spans="6:8" x14ac:dyDescent="0.25">
      <c r="F449" t="s">
        <v>20</v>
      </c>
      <c r="G449" s="6">
        <v>0.79166666666666663</v>
      </c>
      <c r="H449" s="6">
        <v>0.83333333333333326</v>
      </c>
    </row>
    <row r="450" spans="6:8" x14ac:dyDescent="0.25">
      <c r="F450" t="s">
        <v>20</v>
      </c>
      <c r="G450" s="6">
        <v>0.79166666666666663</v>
      </c>
      <c r="H450" s="6">
        <v>0.875</v>
      </c>
    </row>
    <row r="451" spans="6:8" x14ac:dyDescent="0.25">
      <c r="F451" t="s">
        <v>20</v>
      </c>
      <c r="G451" s="6">
        <v>0.79166666666666663</v>
      </c>
      <c r="H451" s="6">
        <v>0.91666666666666663</v>
      </c>
    </row>
    <row r="452" spans="6:8" x14ac:dyDescent="0.25">
      <c r="F452" t="s">
        <v>20</v>
      </c>
      <c r="G452" s="6">
        <v>0.79166666666666663</v>
      </c>
      <c r="H452" s="6">
        <v>0.95833333333333326</v>
      </c>
    </row>
    <row r="453" spans="6:8" x14ac:dyDescent="0.25">
      <c r="F453" t="s">
        <v>20</v>
      </c>
      <c r="G453" s="6">
        <v>0.79166666666666663</v>
      </c>
      <c r="H453" s="6">
        <v>1</v>
      </c>
    </row>
    <row r="454" spans="6:8" x14ac:dyDescent="0.25">
      <c r="F454" t="s">
        <v>20</v>
      </c>
      <c r="G454" s="6">
        <v>0.79166666666666663</v>
      </c>
      <c r="H454" s="6">
        <v>1.0416666666666665</v>
      </c>
    </row>
    <row r="455" spans="6:8" x14ac:dyDescent="0.25">
      <c r="F455" t="s">
        <v>20</v>
      </c>
      <c r="G455" s="6">
        <v>0.79166666666666663</v>
      </c>
      <c r="H455" s="6">
        <v>1.0833333333333333</v>
      </c>
    </row>
    <row r="456" spans="6:8" x14ac:dyDescent="0.25">
      <c r="F456" t="s">
        <v>20</v>
      </c>
      <c r="G456" s="6">
        <v>0.79166666666666663</v>
      </c>
      <c r="H456" s="6">
        <v>1.125</v>
      </c>
    </row>
    <row r="457" spans="6:8" x14ac:dyDescent="0.25">
      <c r="F457" t="s">
        <v>20</v>
      </c>
      <c r="G457" s="6">
        <v>0.79166666666666663</v>
      </c>
      <c r="H457" s="6">
        <v>1.1666666666666665</v>
      </c>
    </row>
    <row r="458" spans="6:8" x14ac:dyDescent="0.25">
      <c r="F458" t="s">
        <v>20</v>
      </c>
      <c r="G458" s="6">
        <v>0.79166666666666663</v>
      </c>
      <c r="H458" s="6">
        <v>1.2083333333333333</v>
      </c>
    </row>
    <row r="459" spans="6:8" x14ac:dyDescent="0.25">
      <c r="F459" t="s">
        <v>20</v>
      </c>
      <c r="G459" s="6">
        <v>0.79166666666666663</v>
      </c>
      <c r="H459" s="6">
        <v>1.25</v>
      </c>
    </row>
    <row r="460" spans="6:8" x14ac:dyDescent="0.25">
      <c r="F460" t="s">
        <v>20</v>
      </c>
      <c r="G460" s="6">
        <v>0.79166666666666663</v>
      </c>
      <c r="H460" s="6">
        <v>1.2916666666666665</v>
      </c>
    </row>
    <row r="461" spans="6:8" x14ac:dyDescent="0.25">
      <c r="F461" t="s">
        <v>20</v>
      </c>
      <c r="G461" s="6">
        <v>0.79166666666666663</v>
      </c>
      <c r="H461" s="6">
        <v>1.3333333333333333</v>
      </c>
    </row>
    <row r="462" spans="6:8" x14ac:dyDescent="0.25">
      <c r="F462" t="s">
        <v>20</v>
      </c>
      <c r="G462" s="6">
        <v>0.79166666666666663</v>
      </c>
      <c r="H462" s="6">
        <v>1.375</v>
      </c>
    </row>
    <row r="463" spans="6:8" x14ac:dyDescent="0.25">
      <c r="F463" t="s">
        <v>22</v>
      </c>
      <c r="G463" s="6">
        <v>0.79166666666666663</v>
      </c>
      <c r="H463" s="6">
        <v>0.83333333333333326</v>
      </c>
    </row>
    <row r="464" spans="6:8" x14ac:dyDescent="0.25">
      <c r="F464" t="s">
        <v>22</v>
      </c>
      <c r="G464" s="6">
        <v>0.79166666666666663</v>
      </c>
      <c r="H464" s="6">
        <v>0.875</v>
      </c>
    </row>
    <row r="465" spans="6:8" x14ac:dyDescent="0.25">
      <c r="F465" t="s">
        <v>22</v>
      </c>
      <c r="G465" s="6">
        <v>0.79166666666666663</v>
      </c>
      <c r="H465" s="6">
        <v>0.91666666666666663</v>
      </c>
    </row>
    <row r="466" spans="6:8" x14ac:dyDescent="0.25">
      <c r="F466" t="s">
        <v>22</v>
      </c>
      <c r="G466" s="6">
        <v>0.79166666666666663</v>
      </c>
      <c r="H466" s="6">
        <v>0.95833333333333326</v>
      </c>
    </row>
    <row r="467" spans="6:8" x14ac:dyDescent="0.25">
      <c r="F467" t="s">
        <v>22</v>
      </c>
      <c r="G467" s="6">
        <v>0.79166666666666663</v>
      </c>
      <c r="H467" s="6">
        <v>1</v>
      </c>
    </row>
    <row r="468" spans="6:8" x14ac:dyDescent="0.25">
      <c r="F468" t="s">
        <v>22</v>
      </c>
      <c r="G468" s="6">
        <v>0.79166666666666663</v>
      </c>
      <c r="H468" s="6">
        <v>1.0416666666666665</v>
      </c>
    </row>
    <row r="469" spans="6:8" x14ac:dyDescent="0.25">
      <c r="F469" t="s">
        <v>22</v>
      </c>
      <c r="G469" s="6">
        <v>0.79166666666666663</v>
      </c>
      <c r="H469" s="6">
        <v>1.0833333333333333</v>
      </c>
    </row>
    <row r="470" spans="6:8" x14ac:dyDescent="0.25">
      <c r="F470" t="s">
        <v>22</v>
      </c>
      <c r="G470" s="6">
        <v>0.79166666666666663</v>
      </c>
      <c r="H470" s="6">
        <v>1.125</v>
      </c>
    </row>
    <row r="471" spans="6:8" x14ac:dyDescent="0.25">
      <c r="F471" t="s">
        <v>22</v>
      </c>
      <c r="G471" s="6">
        <v>0.79166666666666663</v>
      </c>
      <c r="H471" s="6">
        <v>1.1666666666666665</v>
      </c>
    </row>
    <row r="472" spans="6:8" x14ac:dyDescent="0.25">
      <c r="F472" t="s">
        <v>22</v>
      </c>
      <c r="G472" s="6">
        <v>0.79166666666666663</v>
      </c>
      <c r="H472" s="6">
        <v>1.2083333333333333</v>
      </c>
    </row>
    <row r="473" spans="6:8" x14ac:dyDescent="0.25">
      <c r="F473" t="s">
        <v>22</v>
      </c>
      <c r="G473" s="6">
        <v>0.79166666666666663</v>
      </c>
      <c r="H473" s="6">
        <v>1.25</v>
      </c>
    </row>
    <row r="474" spans="6:8" x14ac:dyDescent="0.25">
      <c r="F474" t="s">
        <v>22</v>
      </c>
      <c r="G474" s="6">
        <v>0.79166666666666663</v>
      </c>
      <c r="H474" s="6">
        <v>1.2916666666666665</v>
      </c>
    </row>
    <row r="475" spans="6:8" x14ac:dyDescent="0.25">
      <c r="F475" t="s">
        <v>22</v>
      </c>
      <c r="G475" s="6">
        <v>0.79166666666666663</v>
      </c>
      <c r="H475" s="6">
        <v>1.3333333333333333</v>
      </c>
    </row>
    <row r="476" spans="6:8" x14ac:dyDescent="0.25">
      <c r="F476" t="s">
        <v>22</v>
      </c>
      <c r="G476" s="6">
        <v>0.79166666666666663</v>
      </c>
      <c r="H476" s="6">
        <v>0.83333333333333326</v>
      </c>
    </row>
    <row r="477" spans="6:8" x14ac:dyDescent="0.25">
      <c r="F477" t="s">
        <v>22</v>
      </c>
      <c r="G477" s="6">
        <v>0.79166666666666663</v>
      </c>
      <c r="H477" s="6">
        <v>0.875</v>
      </c>
    </row>
    <row r="478" spans="6:8" x14ac:dyDescent="0.25">
      <c r="F478" t="s">
        <v>22</v>
      </c>
      <c r="G478" s="6">
        <v>0.79166666666666663</v>
      </c>
      <c r="H478" s="6">
        <v>0.91666666666666663</v>
      </c>
    </row>
    <row r="479" spans="6:8" x14ac:dyDescent="0.25">
      <c r="F479" t="s">
        <v>22</v>
      </c>
      <c r="G479" s="6">
        <v>0.79166666666666663</v>
      </c>
      <c r="H479" s="6">
        <v>0.95833333333333326</v>
      </c>
    </row>
    <row r="480" spans="6:8" x14ac:dyDescent="0.25">
      <c r="F480" t="s">
        <v>22</v>
      </c>
      <c r="G480" s="6">
        <v>0.79166666666666663</v>
      </c>
      <c r="H480" s="6">
        <v>1</v>
      </c>
    </row>
    <row r="481" spans="6:8" x14ac:dyDescent="0.25">
      <c r="F481" t="s">
        <v>22</v>
      </c>
      <c r="G481" s="6">
        <v>0.79166666666666663</v>
      </c>
      <c r="H481" s="6">
        <v>1.0416666666666665</v>
      </c>
    </row>
    <row r="482" spans="6:8" x14ac:dyDescent="0.25">
      <c r="F482" t="s">
        <v>22</v>
      </c>
      <c r="G482" s="6">
        <v>0.79166666666666663</v>
      </c>
      <c r="H482" s="6">
        <v>1.0833333333333333</v>
      </c>
    </row>
    <row r="483" spans="6:8" x14ac:dyDescent="0.25">
      <c r="F483" t="s">
        <v>22</v>
      </c>
      <c r="G483" s="6">
        <v>0.79166666666666663</v>
      </c>
      <c r="H483" s="6">
        <v>1.125</v>
      </c>
    </row>
    <row r="484" spans="6:8" x14ac:dyDescent="0.25">
      <c r="F484" t="s">
        <v>22</v>
      </c>
      <c r="G484" s="6">
        <v>0.79166666666666663</v>
      </c>
      <c r="H484" s="6">
        <v>1.1666666666666665</v>
      </c>
    </row>
    <row r="485" spans="6:8" x14ac:dyDescent="0.25">
      <c r="F485" t="s">
        <v>22</v>
      </c>
      <c r="G485" s="6">
        <v>0.79166666666666663</v>
      </c>
      <c r="H485" s="6">
        <v>1.2083333333333333</v>
      </c>
    </row>
    <row r="486" spans="6:8" x14ac:dyDescent="0.25">
      <c r="F486" t="s">
        <v>22</v>
      </c>
      <c r="G486" s="6">
        <v>0.79166666666666663</v>
      </c>
      <c r="H486" s="6">
        <v>1.25</v>
      </c>
    </row>
    <row r="487" spans="6:8" x14ac:dyDescent="0.25">
      <c r="F487" t="s">
        <v>22</v>
      </c>
      <c r="G487" s="6">
        <v>0.79166666666666663</v>
      </c>
      <c r="H487" s="6">
        <v>1.2916666666666665</v>
      </c>
    </row>
    <row r="488" spans="6:8" x14ac:dyDescent="0.25">
      <c r="F488" t="s">
        <v>22</v>
      </c>
      <c r="G488" s="6">
        <v>0.79166666666666663</v>
      </c>
      <c r="H488" s="6">
        <v>1.3333333333333333</v>
      </c>
    </row>
    <row r="489" spans="6:8" x14ac:dyDescent="0.25">
      <c r="F489" t="s">
        <v>25</v>
      </c>
      <c r="G489" s="6">
        <v>0.79166666666666663</v>
      </c>
      <c r="H489" s="6">
        <v>0.83333333333333326</v>
      </c>
    </row>
    <row r="490" spans="6:8" x14ac:dyDescent="0.25">
      <c r="F490" t="s">
        <v>25</v>
      </c>
      <c r="G490" s="6">
        <v>0.79166666666666663</v>
      </c>
      <c r="H490" s="6">
        <v>0.875</v>
      </c>
    </row>
    <row r="491" spans="6:8" x14ac:dyDescent="0.25">
      <c r="F491" t="s">
        <v>25</v>
      </c>
      <c r="G491" s="6">
        <v>0.79166666666666663</v>
      </c>
      <c r="H491" s="6">
        <v>0.91666666666666663</v>
      </c>
    </row>
    <row r="492" spans="6:8" x14ac:dyDescent="0.25">
      <c r="F492" t="s">
        <v>25</v>
      </c>
      <c r="G492" s="6">
        <v>0.79166666666666663</v>
      </c>
      <c r="H492" s="6">
        <v>0.95833333333333326</v>
      </c>
    </row>
    <row r="493" spans="6:8" x14ac:dyDescent="0.25">
      <c r="F493" t="s">
        <v>25</v>
      </c>
      <c r="G493" s="6">
        <v>0.79166666666666663</v>
      </c>
      <c r="H493" s="6">
        <v>1</v>
      </c>
    </row>
    <row r="494" spans="6:8" x14ac:dyDescent="0.25">
      <c r="F494" t="s">
        <v>25</v>
      </c>
      <c r="G494" s="6">
        <v>0.79166666666666663</v>
      </c>
      <c r="H494" s="6">
        <v>1.0416666666666665</v>
      </c>
    </row>
    <row r="495" spans="6:8" x14ac:dyDescent="0.25">
      <c r="F495" t="s">
        <v>25</v>
      </c>
      <c r="G495" s="6">
        <v>0.79166666666666663</v>
      </c>
      <c r="H495" s="6">
        <v>1.0833333333333333</v>
      </c>
    </row>
    <row r="496" spans="6:8" x14ac:dyDescent="0.25">
      <c r="F496" t="s">
        <v>25</v>
      </c>
      <c r="G496" s="6">
        <v>0.79166666666666663</v>
      </c>
      <c r="H496" s="6">
        <v>1.125</v>
      </c>
    </row>
    <row r="497" spans="6:8" x14ac:dyDescent="0.25">
      <c r="F497" t="s">
        <v>25</v>
      </c>
      <c r="G497" s="6">
        <v>0.79166666666666663</v>
      </c>
      <c r="H497" s="6">
        <v>1.1666666666666665</v>
      </c>
    </row>
    <row r="498" spans="6:8" x14ac:dyDescent="0.25">
      <c r="F498" t="s">
        <v>25</v>
      </c>
      <c r="G498" s="6">
        <v>0.79166666666666663</v>
      </c>
      <c r="H498" s="6">
        <v>1.2083333333333333</v>
      </c>
    </row>
    <row r="499" spans="6:8" x14ac:dyDescent="0.25">
      <c r="F499" t="s">
        <v>25</v>
      </c>
      <c r="G499" s="6">
        <v>0.79166666666666663</v>
      </c>
      <c r="H499" s="6">
        <v>1.25</v>
      </c>
    </row>
    <row r="500" spans="6:8" x14ac:dyDescent="0.25">
      <c r="F500" t="s">
        <v>25</v>
      </c>
      <c r="G500" s="6">
        <v>0.79166666666666663</v>
      </c>
      <c r="H500" s="6">
        <v>1.2916666666666665</v>
      </c>
    </row>
    <row r="501" spans="6:8" x14ac:dyDescent="0.25">
      <c r="F501" t="s">
        <v>25</v>
      </c>
      <c r="G501" s="6">
        <v>0.79166666666666663</v>
      </c>
      <c r="H501" s="6">
        <v>1.3333333333333333</v>
      </c>
    </row>
    <row r="502" spans="6:8" x14ac:dyDescent="0.25">
      <c r="F502" t="s">
        <v>25</v>
      </c>
      <c r="G502" s="6">
        <v>0.79166666666666663</v>
      </c>
      <c r="H502" s="6">
        <v>0.83333333333333326</v>
      </c>
    </row>
    <row r="503" spans="6:8" x14ac:dyDescent="0.25">
      <c r="F503" t="s">
        <v>25</v>
      </c>
      <c r="G503" s="6">
        <v>0.79166666666666663</v>
      </c>
      <c r="H503" s="6">
        <v>0.875</v>
      </c>
    </row>
    <row r="504" spans="6:8" x14ac:dyDescent="0.25">
      <c r="F504" t="s">
        <v>25</v>
      </c>
      <c r="G504" s="6">
        <v>0.79166666666666663</v>
      </c>
      <c r="H504" s="6">
        <v>0.91666666666666663</v>
      </c>
    </row>
    <row r="505" spans="6:8" x14ac:dyDescent="0.25">
      <c r="F505" t="s">
        <v>25</v>
      </c>
      <c r="G505" s="6">
        <v>0.79166666666666663</v>
      </c>
      <c r="H505" s="6">
        <v>0.95833333333333326</v>
      </c>
    </row>
    <row r="506" spans="6:8" x14ac:dyDescent="0.25">
      <c r="F506" t="s">
        <v>25</v>
      </c>
      <c r="G506" s="6">
        <v>0.79166666666666663</v>
      </c>
      <c r="H506" s="6">
        <v>1</v>
      </c>
    </row>
    <row r="507" spans="6:8" x14ac:dyDescent="0.25">
      <c r="F507" t="s">
        <v>25</v>
      </c>
      <c r="G507" s="6">
        <v>0.79166666666666663</v>
      </c>
      <c r="H507" s="6">
        <v>1.0416666666666665</v>
      </c>
    </row>
    <row r="508" spans="6:8" x14ac:dyDescent="0.25">
      <c r="F508" t="s">
        <v>25</v>
      </c>
      <c r="G508" s="6">
        <v>0.79166666666666663</v>
      </c>
      <c r="H508" s="6">
        <v>1.0833333333333333</v>
      </c>
    </row>
    <row r="509" spans="6:8" x14ac:dyDescent="0.25">
      <c r="F509" t="s">
        <v>25</v>
      </c>
      <c r="G509" s="6">
        <v>0.79166666666666663</v>
      </c>
      <c r="H509" s="6">
        <v>1.125</v>
      </c>
    </row>
    <row r="510" spans="6:8" x14ac:dyDescent="0.25">
      <c r="F510" t="s">
        <v>25</v>
      </c>
      <c r="G510" s="6">
        <v>0.79166666666666663</v>
      </c>
      <c r="H510" s="6">
        <v>1.1666666666666665</v>
      </c>
    </row>
    <row r="511" spans="6:8" x14ac:dyDescent="0.25">
      <c r="F511" t="s">
        <v>25</v>
      </c>
      <c r="G511" s="6">
        <v>0.79166666666666663</v>
      </c>
      <c r="H511" s="6">
        <v>1.2083333333333333</v>
      </c>
    </row>
    <row r="512" spans="6:8" x14ac:dyDescent="0.25">
      <c r="F512" t="s">
        <v>25</v>
      </c>
      <c r="G512" s="6">
        <v>0.79166666666666663</v>
      </c>
      <c r="H512" s="6">
        <v>1.25</v>
      </c>
    </row>
    <row r="513" spans="6:8" x14ac:dyDescent="0.25">
      <c r="F513" t="s">
        <v>25</v>
      </c>
      <c r="G513" s="6">
        <v>0.79166666666666663</v>
      </c>
      <c r="H513" s="6">
        <v>1.2916666666666665</v>
      </c>
    </row>
    <row r="514" spans="6:8" x14ac:dyDescent="0.25">
      <c r="F514" t="s">
        <v>25</v>
      </c>
      <c r="G514" s="6">
        <v>0.79166666666666663</v>
      </c>
      <c r="H514" s="6">
        <v>1.3333333333333333</v>
      </c>
    </row>
    <row r="515" spans="6:8" x14ac:dyDescent="0.25">
      <c r="F515" t="s">
        <v>25</v>
      </c>
      <c r="G515" s="6">
        <v>0.79166666666666663</v>
      </c>
      <c r="H515" s="6">
        <v>0.83333333333333326</v>
      </c>
    </row>
    <row r="516" spans="6:8" x14ac:dyDescent="0.25">
      <c r="F516" t="s">
        <v>25</v>
      </c>
      <c r="G516" s="6">
        <v>0.79166666666666663</v>
      </c>
      <c r="H516" s="6">
        <v>0.875</v>
      </c>
    </row>
    <row r="517" spans="6:8" x14ac:dyDescent="0.25">
      <c r="F517" t="s">
        <v>25</v>
      </c>
      <c r="G517" s="6">
        <v>0.79166666666666663</v>
      </c>
      <c r="H517" s="6">
        <v>0.91666666666666663</v>
      </c>
    </row>
    <row r="518" spans="6:8" x14ac:dyDescent="0.25">
      <c r="F518" t="s">
        <v>25</v>
      </c>
      <c r="G518" s="6">
        <v>0.79166666666666663</v>
      </c>
      <c r="H518" s="6">
        <v>0.95833333333333326</v>
      </c>
    </row>
    <row r="519" spans="6:8" x14ac:dyDescent="0.25">
      <c r="F519" t="s">
        <v>25</v>
      </c>
      <c r="G519" s="6">
        <v>0.79166666666666663</v>
      </c>
      <c r="H519" s="6">
        <v>1</v>
      </c>
    </row>
    <row r="520" spans="6:8" x14ac:dyDescent="0.25">
      <c r="F520" t="s">
        <v>25</v>
      </c>
      <c r="G520" s="6">
        <v>0.79166666666666663</v>
      </c>
      <c r="H520" s="6">
        <v>1.0416666666666665</v>
      </c>
    </row>
    <row r="521" spans="6:8" x14ac:dyDescent="0.25">
      <c r="F521" t="s">
        <v>25</v>
      </c>
      <c r="G521" s="6">
        <v>0.79166666666666663</v>
      </c>
      <c r="H521" s="6">
        <v>1.0833333333333333</v>
      </c>
    </row>
    <row r="522" spans="6:8" x14ac:dyDescent="0.25">
      <c r="F522" t="s">
        <v>25</v>
      </c>
      <c r="G522" s="6">
        <v>0.79166666666666663</v>
      </c>
      <c r="H522" s="6">
        <v>1.125</v>
      </c>
    </row>
    <row r="523" spans="6:8" x14ac:dyDescent="0.25">
      <c r="F523" t="s">
        <v>25</v>
      </c>
      <c r="G523" s="6">
        <v>0.79166666666666663</v>
      </c>
      <c r="H523" s="6">
        <v>1.1666666666666665</v>
      </c>
    </row>
    <row r="524" spans="6:8" x14ac:dyDescent="0.25">
      <c r="F524" t="s">
        <v>25</v>
      </c>
      <c r="G524" s="6">
        <v>0.79166666666666663</v>
      </c>
      <c r="H524" s="6">
        <v>1.2083333333333333</v>
      </c>
    </row>
    <row r="525" spans="6:8" x14ac:dyDescent="0.25">
      <c r="F525" t="s">
        <v>25</v>
      </c>
      <c r="G525" s="6">
        <v>0.79166666666666663</v>
      </c>
      <c r="H525" s="6">
        <v>1.25</v>
      </c>
    </row>
    <row r="526" spans="6:8" x14ac:dyDescent="0.25">
      <c r="F526" t="s">
        <v>25</v>
      </c>
      <c r="G526" s="6">
        <v>0.79166666666666663</v>
      </c>
      <c r="H526" s="6">
        <v>1.2916666666666665</v>
      </c>
    </row>
    <row r="527" spans="6:8" x14ac:dyDescent="0.25">
      <c r="F527" t="s">
        <v>25</v>
      </c>
      <c r="G527" s="6">
        <v>0.79166666666666663</v>
      </c>
      <c r="H527" s="6">
        <v>1.3333333333333333</v>
      </c>
    </row>
    <row r="528" spans="6:8" x14ac:dyDescent="0.25">
      <c r="F528" t="s">
        <v>25</v>
      </c>
      <c r="G528" s="6">
        <v>0.79166666666666663</v>
      </c>
      <c r="H528" s="6">
        <v>0.83333333333333326</v>
      </c>
    </row>
    <row r="529" spans="6:8" x14ac:dyDescent="0.25">
      <c r="F529" t="s">
        <v>25</v>
      </c>
      <c r="G529" s="6">
        <v>0.79166666666666663</v>
      </c>
      <c r="H529" s="6">
        <v>0.875</v>
      </c>
    </row>
    <row r="530" spans="6:8" x14ac:dyDescent="0.25">
      <c r="F530" t="s">
        <v>25</v>
      </c>
      <c r="G530" s="6">
        <v>0.79166666666666663</v>
      </c>
      <c r="H530" s="6">
        <v>0.91666666666666663</v>
      </c>
    </row>
    <row r="531" spans="6:8" x14ac:dyDescent="0.25">
      <c r="F531" t="s">
        <v>25</v>
      </c>
      <c r="G531" s="6">
        <v>0.79166666666666663</v>
      </c>
      <c r="H531" s="6">
        <v>0.95833333333333326</v>
      </c>
    </row>
    <row r="532" spans="6:8" x14ac:dyDescent="0.25">
      <c r="F532" t="s">
        <v>25</v>
      </c>
      <c r="G532" s="6">
        <v>0.79166666666666663</v>
      </c>
      <c r="H532" s="6">
        <v>1</v>
      </c>
    </row>
    <row r="533" spans="6:8" x14ac:dyDescent="0.25">
      <c r="F533" t="s">
        <v>25</v>
      </c>
      <c r="G533" s="6">
        <v>0.79166666666666663</v>
      </c>
      <c r="H533" s="6">
        <v>1.0416666666666665</v>
      </c>
    </row>
    <row r="534" spans="6:8" x14ac:dyDescent="0.25">
      <c r="F534" t="s">
        <v>25</v>
      </c>
      <c r="G534" s="6">
        <v>0.79166666666666663</v>
      </c>
      <c r="H534" s="6">
        <v>1.0833333333333333</v>
      </c>
    </row>
    <row r="535" spans="6:8" x14ac:dyDescent="0.25">
      <c r="F535" t="s">
        <v>25</v>
      </c>
      <c r="G535" s="6">
        <v>0.79166666666666663</v>
      </c>
      <c r="H535" s="6">
        <v>1.125</v>
      </c>
    </row>
    <row r="536" spans="6:8" x14ac:dyDescent="0.25">
      <c r="F536" t="s">
        <v>25</v>
      </c>
      <c r="G536" s="6">
        <v>0.79166666666666663</v>
      </c>
      <c r="H536" s="6">
        <v>1.1666666666666665</v>
      </c>
    </row>
    <row r="537" spans="6:8" x14ac:dyDescent="0.25">
      <c r="F537" t="s">
        <v>25</v>
      </c>
      <c r="G537" s="6">
        <v>0.79166666666666663</v>
      </c>
      <c r="H537" s="6">
        <v>1.2083333333333333</v>
      </c>
    </row>
    <row r="538" spans="6:8" x14ac:dyDescent="0.25">
      <c r="F538" t="s">
        <v>25</v>
      </c>
      <c r="G538" s="6">
        <v>0.79166666666666663</v>
      </c>
      <c r="H538" s="6">
        <v>1.25</v>
      </c>
    </row>
    <row r="539" spans="6:8" x14ac:dyDescent="0.25">
      <c r="F539" t="s">
        <v>25</v>
      </c>
      <c r="G539" s="6">
        <v>0.79166666666666663</v>
      </c>
      <c r="H539" s="6">
        <v>1.2916666666666665</v>
      </c>
    </row>
    <row r="540" spans="6:8" x14ac:dyDescent="0.25">
      <c r="F540" t="s">
        <v>25</v>
      </c>
      <c r="G540" s="6">
        <v>0.79166666666666663</v>
      </c>
      <c r="H540" s="6">
        <v>1.3333333333333333</v>
      </c>
    </row>
    <row r="541" spans="6:8" x14ac:dyDescent="0.25">
      <c r="F541" t="s">
        <v>25</v>
      </c>
      <c r="G541" s="6">
        <v>0.80208333333333326</v>
      </c>
      <c r="H541" s="6">
        <v>0.84374999999999989</v>
      </c>
    </row>
    <row r="542" spans="6:8" x14ac:dyDescent="0.25">
      <c r="F542" t="s">
        <v>25</v>
      </c>
      <c r="G542" s="6">
        <v>0.80208333333333326</v>
      </c>
      <c r="H542" s="6">
        <v>0.88541666666666663</v>
      </c>
    </row>
    <row r="543" spans="6:8" x14ac:dyDescent="0.25">
      <c r="F543" t="s">
        <v>25</v>
      </c>
      <c r="G543" s="6">
        <v>0.80208333333333326</v>
      </c>
      <c r="H543" s="6">
        <v>0.92708333333333326</v>
      </c>
    </row>
    <row r="544" spans="6:8" x14ac:dyDescent="0.25">
      <c r="F544" t="s">
        <v>25</v>
      </c>
      <c r="G544" s="6">
        <v>0.80208333333333326</v>
      </c>
      <c r="H544" s="6">
        <v>0.96874999999999989</v>
      </c>
    </row>
    <row r="545" spans="6:8" x14ac:dyDescent="0.25">
      <c r="F545" t="s">
        <v>25</v>
      </c>
      <c r="G545" s="6">
        <v>0.80208333333333326</v>
      </c>
      <c r="H545" s="6">
        <v>1.0104166666666665</v>
      </c>
    </row>
    <row r="546" spans="6:8" x14ac:dyDescent="0.25">
      <c r="F546" t="s">
        <v>25</v>
      </c>
      <c r="G546" s="6">
        <v>0.80208333333333326</v>
      </c>
      <c r="H546" s="6">
        <v>1.0520833333333333</v>
      </c>
    </row>
    <row r="547" spans="6:8" x14ac:dyDescent="0.25">
      <c r="F547" t="s">
        <v>25</v>
      </c>
      <c r="G547" s="6">
        <v>0.80208333333333326</v>
      </c>
      <c r="H547" s="6">
        <v>1.09375</v>
      </c>
    </row>
    <row r="548" spans="6:8" x14ac:dyDescent="0.25">
      <c r="F548" t="s">
        <v>25</v>
      </c>
      <c r="G548" s="6">
        <v>0.80208333333333326</v>
      </c>
      <c r="H548" s="6">
        <v>1.1354166666666665</v>
      </c>
    </row>
    <row r="549" spans="6:8" x14ac:dyDescent="0.25">
      <c r="F549" t="s">
        <v>25</v>
      </c>
      <c r="G549" s="6">
        <v>0.80208333333333326</v>
      </c>
      <c r="H549" s="6">
        <v>1.1770833333333333</v>
      </c>
    </row>
    <row r="550" spans="6:8" x14ac:dyDescent="0.25">
      <c r="F550" t="s">
        <v>25</v>
      </c>
      <c r="G550" s="6">
        <v>0.80208333333333326</v>
      </c>
      <c r="H550" s="6">
        <v>1.21875</v>
      </c>
    </row>
    <row r="551" spans="6:8" x14ac:dyDescent="0.25">
      <c r="F551" t="s">
        <v>25</v>
      </c>
      <c r="G551" s="6">
        <v>0.80208333333333326</v>
      </c>
      <c r="H551" s="6">
        <v>1.2604166666666665</v>
      </c>
    </row>
    <row r="552" spans="6:8" x14ac:dyDescent="0.25">
      <c r="F552" t="s">
        <v>25</v>
      </c>
      <c r="G552" s="6">
        <v>0.80208333333333326</v>
      </c>
      <c r="H552" s="6">
        <v>1.3020833333333333</v>
      </c>
    </row>
    <row r="553" spans="6:8" x14ac:dyDescent="0.25">
      <c r="F553" t="s">
        <v>25</v>
      </c>
      <c r="G553" s="6">
        <v>0.80208333333333326</v>
      </c>
      <c r="H553" s="6">
        <v>1.34375</v>
      </c>
    </row>
    <row r="554" spans="6:8" x14ac:dyDescent="0.25">
      <c r="F554" t="s">
        <v>7</v>
      </c>
      <c r="G554" s="6">
        <v>0.8125</v>
      </c>
      <c r="H554" s="6">
        <v>0.85416666666666663</v>
      </c>
    </row>
    <row r="555" spans="6:8" x14ac:dyDescent="0.25">
      <c r="F555" t="s">
        <v>7</v>
      </c>
      <c r="G555" s="6">
        <v>0.8125</v>
      </c>
      <c r="H555" s="6">
        <v>0.89583333333333337</v>
      </c>
    </row>
    <row r="556" spans="6:8" x14ac:dyDescent="0.25">
      <c r="F556" t="s">
        <v>7</v>
      </c>
      <c r="G556" s="6">
        <v>0.8125</v>
      </c>
      <c r="H556" s="6">
        <v>0.9375</v>
      </c>
    </row>
    <row r="557" spans="6:8" x14ac:dyDescent="0.25">
      <c r="F557" t="s">
        <v>7</v>
      </c>
      <c r="G557" s="6">
        <v>0.8125</v>
      </c>
      <c r="H557" s="6">
        <v>0.97916666666666663</v>
      </c>
    </row>
    <row r="558" spans="6:8" x14ac:dyDescent="0.25">
      <c r="F558" t="s">
        <v>7</v>
      </c>
      <c r="G558" s="6">
        <v>0.8125</v>
      </c>
      <c r="H558" s="6">
        <v>1.0208333333333333</v>
      </c>
    </row>
    <row r="559" spans="6:8" x14ac:dyDescent="0.25">
      <c r="F559" t="s">
        <v>7</v>
      </c>
      <c r="G559" s="6">
        <v>0.8125</v>
      </c>
      <c r="H559" s="6">
        <v>1.0625</v>
      </c>
    </row>
    <row r="560" spans="6:8" x14ac:dyDescent="0.25">
      <c r="F560" t="s">
        <v>7</v>
      </c>
      <c r="G560" s="6">
        <v>0.8125</v>
      </c>
      <c r="H560" s="6">
        <v>1.1041666666666667</v>
      </c>
    </row>
    <row r="561" spans="6:8" x14ac:dyDescent="0.25">
      <c r="F561" t="s">
        <v>7</v>
      </c>
      <c r="G561" s="6">
        <v>0.8125</v>
      </c>
      <c r="H561" s="6">
        <v>1.1458333333333333</v>
      </c>
    </row>
    <row r="562" spans="6:8" x14ac:dyDescent="0.25">
      <c r="F562" t="s">
        <v>7</v>
      </c>
      <c r="G562" s="6">
        <v>0.8125</v>
      </c>
      <c r="H562" s="6">
        <v>1.1875</v>
      </c>
    </row>
    <row r="563" spans="6:8" x14ac:dyDescent="0.25">
      <c r="F563" t="s">
        <v>7</v>
      </c>
      <c r="G563" s="6">
        <v>0.8125</v>
      </c>
      <c r="H563" s="6">
        <v>1.2291666666666667</v>
      </c>
    </row>
    <row r="564" spans="6:8" x14ac:dyDescent="0.25">
      <c r="F564" t="s">
        <v>7</v>
      </c>
      <c r="G564" s="6">
        <v>0.8125</v>
      </c>
      <c r="H564" s="6">
        <v>1.2708333333333333</v>
      </c>
    </row>
    <row r="565" spans="6:8" x14ac:dyDescent="0.25">
      <c r="F565" t="s">
        <v>7</v>
      </c>
      <c r="G565" s="6">
        <v>0.8125</v>
      </c>
      <c r="H565" s="6">
        <v>1.3125</v>
      </c>
    </row>
    <row r="566" spans="6:8" x14ac:dyDescent="0.25">
      <c r="F566" t="s">
        <v>7</v>
      </c>
      <c r="G566" s="6">
        <v>0.8125</v>
      </c>
      <c r="H566" s="6">
        <v>1.3541666666666665</v>
      </c>
    </row>
    <row r="567" spans="6:8" x14ac:dyDescent="0.25">
      <c r="F567" t="s">
        <v>7</v>
      </c>
      <c r="G567" s="6">
        <v>0.8125</v>
      </c>
      <c r="H567" s="6">
        <v>1.3958333333333335</v>
      </c>
    </row>
    <row r="568" spans="6:8" x14ac:dyDescent="0.25">
      <c r="F568" t="s">
        <v>7</v>
      </c>
      <c r="G568" s="6">
        <v>0.8125</v>
      </c>
      <c r="H568" s="6">
        <v>1.4375</v>
      </c>
    </row>
    <row r="569" spans="6:8" x14ac:dyDescent="0.25">
      <c r="F569" t="s">
        <v>8</v>
      </c>
      <c r="G569" s="6">
        <v>0.8125</v>
      </c>
      <c r="H569" s="6">
        <v>0.85416666666666663</v>
      </c>
    </row>
    <row r="570" spans="6:8" x14ac:dyDescent="0.25">
      <c r="F570" t="s">
        <v>8</v>
      </c>
      <c r="G570" s="6">
        <v>0.8125</v>
      </c>
      <c r="H570" s="6">
        <v>0.89583333333333337</v>
      </c>
    </row>
    <row r="571" spans="6:8" x14ac:dyDescent="0.25">
      <c r="F571" t="s">
        <v>8</v>
      </c>
      <c r="G571" s="6">
        <v>0.8125</v>
      </c>
      <c r="H571" s="6">
        <v>0.9375</v>
      </c>
    </row>
    <row r="572" spans="6:8" x14ac:dyDescent="0.25">
      <c r="F572" t="s">
        <v>8</v>
      </c>
      <c r="G572" s="6">
        <v>0.8125</v>
      </c>
      <c r="H572" s="6">
        <v>0.97916666666666663</v>
      </c>
    </row>
    <row r="573" spans="6:8" x14ac:dyDescent="0.25">
      <c r="F573" t="s">
        <v>8</v>
      </c>
      <c r="G573" s="6">
        <v>0.8125</v>
      </c>
      <c r="H573" s="6">
        <v>1.0208333333333333</v>
      </c>
    </row>
    <row r="574" spans="6:8" x14ac:dyDescent="0.25">
      <c r="F574" t="s">
        <v>8</v>
      </c>
      <c r="G574" s="6">
        <v>0.8125</v>
      </c>
      <c r="H574" s="6">
        <v>1.0625</v>
      </c>
    </row>
    <row r="575" spans="6:8" x14ac:dyDescent="0.25">
      <c r="F575" t="s">
        <v>8</v>
      </c>
      <c r="G575" s="6">
        <v>0.8125</v>
      </c>
      <c r="H575" s="6">
        <v>1.1041666666666667</v>
      </c>
    </row>
    <row r="576" spans="6:8" x14ac:dyDescent="0.25">
      <c r="F576" t="s">
        <v>8</v>
      </c>
      <c r="G576" s="6">
        <v>0.8125</v>
      </c>
      <c r="H576" s="6">
        <v>1.1458333333333333</v>
      </c>
    </row>
    <row r="577" spans="6:8" x14ac:dyDescent="0.25">
      <c r="F577" t="s">
        <v>8</v>
      </c>
      <c r="G577" s="6">
        <v>0.8125</v>
      </c>
      <c r="H577" s="6">
        <v>1.1875</v>
      </c>
    </row>
    <row r="578" spans="6:8" x14ac:dyDescent="0.25">
      <c r="F578" t="s">
        <v>8</v>
      </c>
      <c r="G578" s="6">
        <v>0.8125</v>
      </c>
      <c r="H578" s="6">
        <v>1.2291666666666667</v>
      </c>
    </row>
    <row r="579" spans="6:8" x14ac:dyDescent="0.25">
      <c r="F579" t="s">
        <v>13</v>
      </c>
      <c r="G579" s="6">
        <v>0.8125</v>
      </c>
      <c r="H579" s="6">
        <v>0.85416666666666663</v>
      </c>
    </row>
    <row r="580" spans="6:8" x14ac:dyDescent="0.25">
      <c r="F580" t="s">
        <v>13</v>
      </c>
      <c r="G580" s="6">
        <v>0.8125</v>
      </c>
      <c r="H580" s="6">
        <v>0.89583333333333337</v>
      </c>
    </row>
    <row r="581" spans="6:8" x14ac:dyDescent="0.25">
      <c r="F581" t="s">
        <v>13</v>
      </c>
      <c r="G581" s="6">
        <v>0.8125</v>
      </c>
      <c r="H581" s="6">
        <v>0.9375</v>
      </c>
    </row>
    <row r="582" spans="6:8" x14ac:dyDescent="0.25">
      <c r="F582" t="s">
        <v>13</v>
      </c>
      <c r="G582" s="6">
        <v>0.8125</v>
      </c>
      <c r="H582" s="6">
        <v>0.97916666666666663</v>
      </c>
    </row>
    <row r="583" spans="6:8" x14ac:dyDescent="0.25">
      <c r="F583" t="s">
        <v>13</v>
      </c>
      <c r="G583" s="6">
        <v>0.8125</v>
      </c>
      <c r="H583" s="6">
        <v>1.0208333333333333</v>
      </c>
    </row>
    <row r="584" spans="6:8" x14ac:dyDescent="0.25">
      <c r="F584" t="s">
        <v>13</v>
      </c>
      <c r="G584" s="6">
        <v>0.8125</v>
      </c>
      <c r="H584" s="6">
        <v>1.0625</v>
      </c>
    </row>
    <row r="585" spans="6:8" x14ac:dyDescent="0.25">
      <c r="F585" t="s">
        <v>13</v>
      </c>
      <c r="G585" s="6">
        <v>0.8125</v>
      </c>
      <c r="H585" s="6">
        <v>1.1041666666666667</v>
      </c>
    </row>
    <row r="586" spans="6:8" x14ac:dyDescent="0.25">
      <c r="F586" t="s">
        <v>13</v>
      </c>
      <c r="G586" s="6">
        <v>0.8125</v>
      </c>
      <c r="H586" s="6">
        <v>1.1458333333333333</v>
      </c>
    </row>
    <row r="587" spans="6:8" x14ac:dyDescent="0.25">
      <c r="F587" t="s">
        <v>13</v>
      </c>
      <c r="G587" s="6">
        <v>0.8125</v>
      </c>
      <c r="H587" s="6">
        <v>1.1875</v>
      </c>
    </row>
    <row r="588" spans="6:8" x14ac:dyDescent="0.25">
      <c r="F588" t="s">
        <v>13</v>
      </c>
      <c r="G588" s="6">
        <v>0.8125</v>
      </c>
      <c r="H588" s="6">
        <v>1.2291666666666667</v>
      </c>
    </row>
    <row r="589" spans="6:8" x14ac:dyDescent="0.25">
      <c r="F589" t="s">
        <v>13</v>
      </c>
      <c r="G589" s="6">
        <v>0.8125</v>
      </c>
      <c r="H589" s="6">
        <v>1.2708333333333333</v>
      </c>
    </row>
    <row r="590" spans="6:8" x14ac:dyDescent="0.25">
      <c r="F590" t="s">
        <v>13</v>
      </c>
      <c r="G590" s="6">
        <v>0.8125</v>
      </c>
      <c r="H590" s="6">
        <v>1.3125</v>
      </c>
    </row>
    <row r="591" spans="6:8" x14ac:dyDescent="0.25">
      <c r="F591" t="s">
        <v>13</v>
      </c>
      <c r="G591" s="6">
        <v>0.8125</v>
      </c>
      <c r="H591" s="6">
        <v>1.3541666666666665</v>
      </c>
    </row>
    <row r="592" spans="6:8" x14ac:dyDescent="0.25">
      <c r="F592" t="s">
        <v>18</v>
      </c>
      <c r="G592" s="6">
        <v>0.8125</v>
      </c>
      <c r="H592" s="6">
        <v>0.85416666666666663</v>
      </c>
    </row>
    <row r="593" spans="6:8" x14ac:dyDescent="0.25">
      <c r="F593" t="s">
        <v>18</v>
      </c>
      <c r="G593" s="6">
        <v>0.8125</v>
      </c>
      <c r="H593" s="6">
        <v>0.89583333333333337</v>
      </c>
    </row>
    <row r="594" spans="6:8" x14ac:dyDescent="0.25">
      <c r="F594" t="s">
        <v>18</v>
      </c>
      <c r="G594" s="6">
        <v>0.8125</v>
      </c>
      <c r="H594" s="6">
        <v>0.9375</v>
      </c>
    </row>
    <row r="595" spans="6:8" x14ac:dyDescent="0.25">
      <c r="F595" t="s">
        <v>18</v>
      </c>
      <c r="G595" s="6">
        <v>0.8125</v>
      </c>
      <c r="H595" s="6">
        <v>0.97916666666666663</v>
      </c>
    </row>
    <row r="596" spans="6:8" x14ac:dyDescent="0.25">
      <c r="F596" t="s">
        <v>18</v>
      </c>
      <c r="G596" s="6">
        <v>0.8125</v>
      </c>
      <c r="H596" s="6">
        <v>1.0208333333333333</v>
      </c>
    </row>
    <row r="597" spans="6:8" x14ac:dyDescent="0.25">
      <c r="F597" t="s">
        <v>18</v>
      </c>
      <c r="G597" s="6">
        <v>0.8125</v>
      </c>
      <c r="H597" s="6">
        <v>1.0625</v>
      </c>
    </row>
    <row r="598" spans="6:8" x14ac:dyDescent="0.25">
      <c r="F598" t="s">
        <v>18</v>
      </c>
      <c r="G598" s="6">
        <v>0.8125</v>
      </c>
      <c r="H598" s="6">
        <v>1.1041666666666667</v>
      </c>
    </row>
    <row r="599" spans="6:8" x14ac:dyDescent="0.25">
      <c r="F599" t="s">
        <v>18</v>
      </c>
      <c r="G599" s="6">
        <v>0.8125</v>
      </c>
      <c r="H599" s="6">
        <v>1.1458333333333333</v>
      </c>
    </row>
    <row r="600" spans="6:8" x14ac:dyDescent="0.25">
      <c r="F600" t="s">
        <v>18</v>
      </c>
      <c r="G600" s="6">
        <v>0.8125</v>
      </c>
      <c r="H600" s="6">
        <v>1.1875</v>
      </c>
    </row>
    <row r="601" spans="6:8" x14ac:dyDescent="0.25">
      <c r="F601" t="s">
        <v>18</v>
      </c>
      <c r="G601" s="6">
        <v>0.8125</v>
      </c>
      <c r="H601" s="6">
        <v>1.2291666666666667</v>
      </c>
    </row>
    <row r="602" spans="6:8" x14ac:dyDescent="0.25">
      <c r="F602" t="s">
        <v>23</v>
      </c>
      <c r="G602" s="6">
        <v>0.8125</v>
      </c>
      <c r="H602" s="6">
        <v>0.85416666666666663</v>
      </c>
    </row>
    <row r="603" spans="6:8" x14ac:dyDescent="0.25">
      <c r="F603" t="s">
        <v>23</v>
      </c>
      <c r="G603" s="6">
        <v>0.8125</v>
      </c>
      <c r="H603" s="6">
        <v>0.89583333333333337</v>
      </c>
    </row>
    <row r="604" spans="6:8" x14ac:dyDescent="0.25">
      <c r="F604" t="s">
        <v>23</v>
      </c>
      <c r="G604" s="6">
        <v>0.8125</v>
      </c>
      <c r="H604" s="6">
        <v>0.9375</v>
      </c>
    </row>
    <row r="605" spans="6:8" x14ac:dyDescent="0.25">
      <c r="F605" t="s">
        <v>23</v>
      </c>
      <c r="G605" s="6">
        <v>0.8125</v>
      </c>
      <c r="H605" s="6">
        <v>0.97916666666666663</v>
      </c>
    </row>
    <row r="606" spans="6:8" x14ac:dyDescent="0.25">
      <c r="F606" t="s">
        <v>23</v>
      </c>
      <c r="G606" s="6">
        <v>0.8125</v>
      </c>
      <c r="H606" s="6">
        <v>1.0208333333333333</v>
      </c>
    </row>
    <row r="607" spans="6:8" x14ac:dyDescent="0.25">
      <c r="F607" t="s">
        <v>23</v>
      </c>
      <c r="G607" s="6">
        <v>0.8125</v>
      </c>
      <c r="H607" s="6">
        <v>1.0625</v>
      </c>
    </row>
    <row r="608" spans="6:8" x14ac:dyDescent="0.25">
      <c r="F608" t="s">
        <v>23</v>
      </c>
      <c r="G608" s="6">
        <v>0.8125</v>
      </c>
      <c r="H608" s="6">
        <v>1.1041666666666667</v>
      </c>
    </row>
    <row r="609" spans="6:8" x14ac:dyDescent="0.25">
      <c r="F609" t="s">
        <v>23</v>
      </c>
      <c r="G609" s="6">
        <v>0.8125</v>
      </c>
      <c r="H609" s="6">
        <v>1.1458333333333333</v>
      </c>
    </row>
    <row r="610" spans="6:8" x14ac:dyDescent="0.25">
      <c r="F610" t="s">
        <v>23</v>
      </c>
      <c r="G610" s="6">
        <v>0.8125</v>
      </c>
      <c r="H610" s="6">
        <v>1.1875</v>
      </c>
    </row>
    <row r="611" spans="6:8" x14ac:dyDescent="0.25">
      <c r="F611" t="s">
        <v>23</v>
      </c>
      <c r="G611" s="6">
        <v>0.8125</v>
      </c>
      <c r="H611" s="6">
        <v>1.2291666666666667</v>
      </c>
    </row>
    <row r="612" spans="6:8" x14ac:dyDescent="0.25">
      <c r="F612" t="s">
        <v>23</v>
      </c>
      <c r="G612" s="6">
        <v>0.8125</v>
      </c>
      <c r="H612" s="6">
        <v>1.2708333333333333</v>
      </c>
    </row>
    <row r="613" spans="6:8" x14ac:dyDescent="0.25">
      <c r="F613" t="s">
        <v>23</v>
      </c>
      <c r="G613" s="6">
        <v>0.8125</v>
      </c>
      <c r="H613" s="6">
        <v>1.3125</v>
      </c>
    </row>
    <row r="614" spans="6:8" x14ac:dyDescent="0.25">
      <c r="F614" t="s">
        <v>23</v>
      </c>
      <c r="G614" s="6">
        <v>0.8125</v>
      </c>
      <c r="H614" s="6">
        <v>1.3541666666666665</v>
      </c>
    </row>
    <row r="615" spans="6:8" x14ac:dyDescent="0.25">
      <c r="F615" t="s">
        <v>25</v>
      </c>
      <c r="G615" s="6">
        <v>0.8125</v>
      </c>
      <c r="H615" s="6">
        <v>0.85416666666666663</v>
      </c>
    </row>
    <row r="616" spans="6:8" x14ac:dyDescent="0.25">
      <c r="F616" t="s">
        <v>25</v>
      </c>
      <c r="G616" s="6">
        <v>0.8125</v>
      </c>
      <c r="H616" s="6">
        <v>0.89583333333333337</v>
      </c>
    </row>
    <row r="617" spans="6:8" x14ac:dyDescent="0.25">
      <c r="F617" t="s">
        <v>25</v>
      </c>
      <c r="G617" s="6">
        <v>0.8125</v>
      </c>
      <c r="H617" s="6">
        <v>0.9375</v>
      </c>
    </row>
    <row r="618" spans="6:8" x14ac:dyDescent="0.25">
      <c r="F618" t="s">
        <v>25</v>
      </c>
      <c r="G618" s="6">
        <v>0.8125</v>
      </c>
      <c r="H618" s="6">
        <v>0.97916666666666663</v>
      </c>
    </row>
    <row r="619" spans="6:8" x14ac:dyDescent="0.25">
      <c r="F619" t="s">
        <v>25</v>
      </c>
      <c r="G619" s="6">
        <v>0.8125</v>
      </c>
      <c r="H619" s="6">
        <v>1.0208333333333333</v>
      </c>
    </row>
    <row r="620" spans="6:8" x14ac:dyDescent="0.25">
      <c r="F620" t="s">
        <v>25</v>
      </c>
      <c r="G620" s="6">
        <v>0.8125</v>
      </c>
      <c r="H620" s="6">
        <v>1.0625</v>
      </c>
    </row>
    <row r="621" spans="6:8" x14ac:dyDescent="0.25">
      <c r="F621" t="s">
        <v>25</v>
      </c>
      <c r="G621" s="6">
        <v>0.8125</v>
      </c>
      <c r="H621" s="6">
        <v>1.1041666666666667</v>
      </c>
    </row>
    <row r="622" spans="6:8" x14ac:dyDescent="0.25">
      <c r="F622" t="s">
        <v>25</v>
      </c>
      <c r="G622" s="6">
        <v>0.8125</v>
      </c>
      <c r="H622" s="6">
        <v>1.1458333333333333</v>
      </c>
    </row>
    <row r="623" spans="6:8" x14ac:dyDescent="0.25">
      <c r="F623" t="s">
        <v>25</v>
      </c>
      <c r="G623" s="6">
        <v>0.8125</v>
      </c>
      <c r="H623" s="6">
        <v>1.1875</v>
      </c>
    </row>
    <row r="624" spans="6:8" x14ac:dyDescent="0.25">
      <c r="F624" t="s">
        <v>25</v>
      </c>
      <c r="G624" s="6">
        <v>0.8125</v>
      </c>
      <c r="H624" s="6">
        <v>1.2291666666666667</v>
      </c>
    </row>
    <row r="625" spans="6:8" x14ac:dyDescent="0.25">
      <c r="F625" t="s">
        <v>25</v>
      </c>
      <c r="G625" s="6">
        <v>0.8125</v>
      </c>
      <c r="H625" s="6">
        <v>1.2708333333333333</v>
      </c>
    </row>
    <row r="626" spans="6:8" x14ac:dyDescent="0.25">
      <c r="F626" t="s">
        <v>25</v>
      </c>
      <c r="G626" s="6">
        <v>0.8125</v>
      </c>
      <c r="H626" s="6">
        <v>1.3125</v>
      </c>
    </row>
    <row r="627" spans="6:8" x14ac:dyDescent="0.25">
      <c r="F627" t="s">
        <v>5</v>
      </c>
      <c r="G627" s="6">
        <v>0.83333333333333337</v>
      </c>
      <c r="H627" s="6">
        <v>0.875</v>
      </c>
    </row>
    <row r="628" spans="6:8" x14ac:dyDescent="0.25">
      <c r="F628" t="s">
        <v>5</v>
      </c>
      <c r="G628" s="6">
        <v>0.83333333333333337</v>
      </c>
      <c r="H628" s="6">
        <v>0.91666666666666674</v>
      </c>
    </row>
    <row r="629" spans="6:8" x14ac:dyDescent="0.25">
      <c r="F629" t="s">
        <v>5</v>
      </c>
      <c r="G629" s="6">
        <v>0.83333333333333337</v>
      </c>
      <c r="H629" s="6">
        <v>0.95833333333333337</v>
      </c>
    </row>
    <row r="630" spans="6:8" x14ac:dyDescent="0.25">
      <c r="F630" t="s">
        <v>5</v>
      </c>
      <c r="G630" s="6">
        <v>0.83333333333333337</v>
      </c>
      <c r="H630" s="6">
        <v>1</v>
      </c>
    </row>
    <row r="631" spans="6:8" x14ac:dyDescent="0.25">
      <c r="F631" t="s">
        <v>5</v>
      </c>
      <c r="G631" s="6">
        <v>0.83333333333333337</v>
      </c>
      <c r="H631" s="6">
        <v>1.0416666666666667</v>
      </c>
    </row>
    <row r="632" spans="6:8" x14ac:dyDescent="0.25">
      <c r="F632" t="s">
        <v>5</v>
      </c>
      <c r="G632" s="6">
        <v>0.83333333333333337</v>
      </c>
      <c r="H632" s="6">
        <v>1.0833333333333335</v>
      </c>
    </row>
    <row r="633" spans="6:8" x14ac:dyDescent="0.25">
      <c r="F633" t="s">
        <v>5</v>
      </c>
      <c r="G633" s="6">
        <v>0.83333333333333337</v>
      </c>
      <c r="H633" s="6">
        <v>1.125</v>
      </c>
    </row>
    <row r="634" spans="6:8" x14ac:dyDescent="0.25">
      <c r="F634" t="s">
        <v>5</v>
      </c>
      <c r="G634" s="6">
        <v>0.83333333333333337</v>
      </c>
      <c r="H634" s="6">
        <v>1.1666666666666667</v>
      </c>
    </row>
    <row r="635" spans="6:8" x14ac:dyDescent="0.25">
      <c r="F635" t="s">
        <v>5</v>
      </c>
      <c r="G635" s="6">
        <v>0.83333333333333337</v>
      </c>
      <c r="H635" s="6">
        <v>1.2083333333333335</v>
      </c>
    </row>
    <row r="636" spans="6:8" x14ac:dyDescent="0.25">
      <c r="F636" t="s">
        <v>5</v>
      </c>
      <c r="G636" s="6">
        <v>0.83333333333333337</v>
      </c>
      <c r="H636" s="6">
        <v>1.25</v>
      </c>
    </row>
    <row r="637" spans="6:8" x14ac:dyDescent="0.25">
      <c r="F637" t="s">
        <v>5</v>
      </c>
      <c r="G637" s="6">
        <v>0.83333333333333337</v>
      </c>
      <c r="H637" s="6">
        <v>1.2916666666666667</v>
      </c>
    </row>
    <row r="638" spans="6:8" x14ac:dyDescent="0.25">
      <c r="F638" t="s">
        <v>5</v>
      </c>
      <c r="G638" s="6">
        <v>0.83333333333333337</v>
      </c>
      <c r="H638" s="6">
        <v>1.3333333333333335</v>
      </c>
    </row>
    <row r="639" spans="6:8" x14ac:dyDescent="0.25">
      <c r="F639" t="s">
        <v>8</v>
      </c>
      <c r="G639" s="6">
        <v>0.83333333333333337</v>
      </c>
      <c r="H639" s="6">
        <v>0.875</v>
      </c>
    </row>
    <row r="640" spans="6:8" x14ac:dyDescent="0.25">
      <c r="F640" t="s">
        <v>15</v>
      </c>
      <c r="G640" s="6">
        <v>0.83333333333333337</v>
      </c>
      <c r="H640" s="6">
        <v>0.875</v>
      </c>
    </row>
    <row r="641" spans="6:8" x14ac:dyDescent="0.25">
      <c r="F641" t="s">
        <v>15</v>
      </c>
      <c r="G641" s="6">
        <v>0.83333333333333337</v>
      </c>
      <c r="H641" s="6">
        <v>0.91666666666666674</v>
      </c>
    </row>
    <row r="642" spans="6:8" x14ac:dyDescent="0.25">
      <c r="F642" t="s">
        <v>15</v>
      </c>
      <c r="G642" s="6">
        <v>0.83333333333333337</v>
      </c>
      <c r="H642" s="6">
        <v>0.95833333333333337</v>
      </c>
    </row>
    <row r="643" spans="6:8" x14ac:dyDescent="0.25">
      <c r="F643" t="s">
        <v>15</v>
      </c>
      <c r="G643" s="6">
        <v>0.83333333333333337</v>
      </c>
      <c r="H643" s="6">
        <v>1</v>
      </c>
    </row>
    <row r="644" spans="6:8" x14ac:dyDescent="0.25">
      <c r="F644" t="s">
        <v>15</v>
      </c>
      <c r="G644" s="6">
        <v>0.83333333333333337</v>
      </c>
      <c r="H644" s="6">
        <v>1.0416666666666667</v>
      </c>
    </row>
    <row r="645" spans="6:8" x14ac:dyDescent="0.25">
      <c r="F645" t="s">
        <v>15</v>
      </c>
      <c r="G645" s="6">
        <v>0.83333333333333337</v>
      </c>
      <c r="H645" s="6">
        <v>1.0833333333333335</v>
      </c>
    </row>
    <row r="646" spans="6:8" x14ac:dyDescent="0.25">
      <c r="F646" t="s">
        <v>15</v>
      </c>
      <c r="G646" s="6">
        <v>0.83333333333333337</v>
      </c>
      <c r="H646" s="6">
        <v>1.125</v>
      </c>
    </row>
    <row r="647" spans="6:8" x14ac:dyDescent="0.25">
      <c r="F647" t="s">
        <v>15</v>
      </c>
      <c r="G647" s="6">
        <v>0.83333333333333337</v>
      </c>
      <c r="H647" s="6">
        <v>1.1666666666666667</v>
      </c>
    </row>
    <row r="648" spans="6:8" x14ac:dyDescent="0.25">
      <c r="F648" t="s">
        <v>15</v>
      </c>
      <c r="G648" s="6">
        <v>0.83333333333333337</v>
      </c>
      <c r="H648" s="6">
        <v>1.2083333333333335</v>
      </c>
    </row>
    <row r="649" spans="6:8" x14ac:dyDescent="0.25">
      <c r="F649" t="s">
        <v>15</v>
      </c>
      <c r="G649" s="6">
        <v>0.83333333333333337</v>
      </c>
      <c r="H649" s="6">
        <v>1.25</v>
      </c>
    </row>
    <row r="650" spans="6:8" x14ac:dyDescent="0.25">
      <c r="F650" t="s">
        <v>15</v>
      </c>
      <c r="G650" s="6">
        <v>0.83333333333333337</v>
      </c>
      <c r="H650" s="6">
        <v>1.2916666666666667</v>
      </c>
    </row>
    <row r="651" spans="6:8" x14ac:dyDescent="0.25">
      <c r="F651" t="s">
        <v>15</v>
      </c>
      <c r="G651" s="6">
        <v>0.83333333333333337</v>
      </c>
      <c r="H651" s="6">
        <v>1.3333333333333335</v>
      </c>
    </row>
    <row r="652" spans="6:8" x14ac:dyDescent="0.25">
      <c r="F652" t="s">
        <v>25</v>
      </c>
      <c r="G652" s="6">
        <v>0.83333333333333337</v>
      </c>
      <c r="H652" s="6">
        <v>0.875</v>
      </c>
    </row>
    <row r="653" spans="6:8" x14ac:dyDescent="0.25">
      <c r="F653" t="s">
        <v>25</v>
      </c>
      <c r="G653" s="6">
        <v>0.83333333333333337</v>
      </c>
      <c r="H653" s="6">
        <v>0.91666666666666674</v>
      </c>
    </row>
    <row r="654" spans="6:8" x14ac:dyDescent="0.25">
      <c r="F654" t="s">
        <v>25</v>
      </c>
      <c r="G654" s="6">
        <v>0.83333333333333337</v>
      </c>
      <c r="H654" s="6">
        <v>0.95833333333333337</v>
      </c>
    </row>
    <row r="655" spans="6:8" x14ac:dyDescent="0.25">
      <c r="F655" t="s">
        <v>25</v>
      </c>
      <c r="G655" s="6">
        <v>0.83333333333333337</v>
      </c>
      <c r="H655" s="6">
        <v>1</v>
      </c>
    </row>
    <row r="656" spans="6:8" x14ac:dyDescent="0.25">
      <c r="F656" t="s">
        <v>25</v>
      </c>
      <c r="G656" s="6">
        <v>0.83333333333333337</v>
      </c>
      <c r="H656" s="6">
        <v>1.0416666666666667</v>
      </c>
    </row>
    <row r="657" spans="6:8" x14ac:dyDescent="0.25">
      <c r="F657" t="s">
        <v>25</v>
      </c>
      <c r="G657" s="6">
        <v>0.83333333333333337</v>
      </c>
      <c r="H657" s="6">
        <v>1.0833333333333335</v>
      </c>
    </row>
    <row r="658" spans="6:8" x14ac:dyDescent="0.25">
      <c r="F658" t="s">
        <v>25</v>
      </c>
      <c r="G658" s="6">
        <v>0.83333333333333337</v>
      </c>
      <c r="H658" s="6">
        <v>1.125</v>
      </c>
    </row>
    <row r="659" spans="6:8" x14ac:dyDescent="0.25">
      <c r="F659" t="s">
        <v>25</v>
      </c>
      <c r="G659" s="6">
        <v>0.83333333333333337</v>
      </c>
      <c r="H659" s="6">
        <v>1.1666666666666667</v>
      </c>
    </row>
    <row r="660" spans="6:8" x14ac:dyDescent="0.25">
      <c r="F660" t="s">
        <v>25</v>
      </c>
      <c r="G660" s="6">
        <v>0.83333333333333337</v>
      </c>
      <c r="H660" s="6">
        <v>1.2083333333333335</v>
      </c>
    </row>
    <row r="661" spans="6:8" x14ac:dyDescent="0.25">
      <c r="F661" t="s">
        <v>25</v>
      </c>
      <c r="G661" s="6">
        <v>0.83333333333333337</v>
      </c>
      <c r="H661" s="6">
        <v>1.25</v>
      </c>
    </row>
    <row r="662" spans="6:8" x14ac:dyDescent="0.25">
      <c r="F662" t="s">
        <v>25</v>
      </c>
      <c r="G662" s="6">
        <v>0.83333333333333337</v>
      </c>
      <c r="H662" s="6">
        <v>1.2916666666666667</v>
      </c>
    </row>
    <row r="663" spans="6:8" x14ac:dyDescent="0.25">
      <c r="F663" t="s">
        <v>25</v>
      </c>
      <c r="G663" s="6">
        <v>0.83333333333333337</v>
      </c>
      <c r="H663" s="6">
        <v>1.3333333333333335</v>
      </c>
    </row>
    <row r="664" spans="6:8" x14ac:dyDescent="0.25">
      <c r="F664" t="s">
        <v>25</v>
      </c>
      <c r="G664" s="6">
        <v>0.83333333333333337</v>
      </c>
      <c r="H664" s="6">
        <v>1.375</v>
      </c>
    </row>
    <row r="665" spans="6:8" x14ac:dyDescent="0.25">
      <c r="F665" t="s">
        <v>9</v>
      </c>
      <c r="G665" s="6">
        <v>0.85416666666666674</v>
      </c>
      <c r="H665" s="6">
        <v>0.89583333333333337</v>
      </c>
    </row>
    <row r="666" spans="6:8" x14ac:dyDescent="0.25">
      <c r="F666" t="s">
        <v>23</v>
      </c>
      <c r="G666" s="6">
        <v>0.85416666666666674</v>
      </c>
      <c r="H666" s="6">
        <v>0.89583333333333337</v>
      </c>
    </row>
    <row r="667" spans="6:8" x14ac:dyDescent="0.25">
      <c r="F667" t="s">
        <v>23</v>
      </c>
      <c r="G667" s="6">
        <v>0.85416666666666674</v>
      </c>
      <c r="H667" s="6">
        <v>0.93750000000000011</v>
      </c>
    </row>
    <row r="668" spans="6:8" x14ac:dyDescent="0.25">
      <c r="F668" t="s">
        <v>23</v>
      </c>
      <c r="G668" s="6">
        <v>0.85416666666666674</v>
      </c>
      <c r="H668" s="6">
        <v>0.97916666666666674</v>
      </c>
    </row>
    <row r="669" spans="6:8" x14ac:dyDescent="0.25">
      <c r="F669" t="s">
        <v>23</v>
      </c>
      <c r="G669" s="6">
        <v>0.85416666666666674</v>
      </c>
      <c r="H669" s="6">
        <v>1.0208333333333335</v>
      </c>
    </row>
    <row r="670" spans="6:8" x14ac:dyDescent="0.25">
      <c r="F670" t="s">
        <v>23</v>
      </c>
      <c r="G670" s="6">
        <v>0.85416666666666674</v>
      </c>
      <c r="H670" s="6">
        <v>1.0625</v>
      </c>
    </row>
    <row r="671" spans="6:8" x14ac:dyDescent="0.25">
      <c r="F671" t="s">
        <v>23</v>
      </c>
      <c r="G671" s="6">
        <v>0.85416666666666674</v>
      </c>
      <c r="H671" s="6">
        <v>1.1041666666666667</v>
      </c>
    </row>
    <row r="672" spans="6:8" x14ac:dyDescent="0.25">
      <c r="F672" t="s">
        <v>23</v>
      </c>
      <c r="G672" s="6">
        <v>0.85416666666666674</v>
      </c>
      <c r="H672" s="6">
        <v>1.1458333333333335</v>
      </c>
    </row>
    <row r="673" spans="6:8" x14ac:dyDescent="0.25">
      <c r="F673" t="s">
        <v>23</v>
      </c>
      <c r="G673" s="6">
        <v>0.85416666666666674</v>
      </c>
      <c r="H673" s="6">
        <v>1.1875</v>
      </c>
    </row>
    <row r="674" spans="6:8" x14ac:dyDescent="0.25">
      <c r="F674" t="s">
        <v>23</v>
      </c>
      <c r="G674" s="6">
        <v>0.85416666666666674</v>
      </c>
      <c r="H674" s="6">
        <v>1.2291666666666667</v>
      </c>
    </row>
    <row r="675" spans="6:8" x14ac:dyDescent="0.25">
      <c r="F675" t="s">
        <v>23</v>
      </c>
      <c r="G675" s="6">
        <v>0.85416666666666674</v>
      </c>
      <c r="H675" s="6">
        <v>1.2708333333333335</v>
      </c>
    </row>
    <row r="676" spans="6:8" x14ac:dyDescent="0.25">
      <c r="F676" t="s">
        <v>23</v>
      </c>
      <c r="G676" s="6">
        <v>0.85416666666666674</v>
      </c>
      <c r="H676" s="6">
        <v>1.3125</v>
      </c>
    </row>
    <row r="677" spans="6:8" x14ac:dyDescent="0.25">
      <c r="F677" t="s">
        <v>23</v>
      </c>
      <c r="G677" s="6">
        <v>0.85416666666666674</v>
      </c>
      <c r="H677" s="6">
        <v>1.3541666666666667</v>
      </c>
    </row>
    <row r="678" spans="6:8" x14ac:dyDescent="0.25">
      <c r="F678" t="s">
        <v>12</v>
      </c>
      <c r="G678" s="6">
        <v>0.875</v>
      </c>
      <c r="H678" s="6">
        <v>0.91666666666666663</v>
      </c>
    </row>
    <row r="679" spans="6:8" x14ac:dyDescent="0.25">
      <c r="F679" t="s">
        <v>12</v>
      </c>
      <c r="G679" s="6">
        <v>0.875</v>
      </c>
      <c r="H679" s="6">
        <v>0.95833333333333337</v>
      </c>
    </row>
    <row r="680" spans="6:8" x14ac:dyDescent="0.25">
      <c r="F680" t="s">
        <v>12</v>
      </c>
      <c r="G680" s="6">
        <v>0.875</v>
      </c>
      <c r="H680" s="6">
        <v>1</v>
      </c>
    </row>
    <row r="681" spans="6:8" x14ac:dyDescent="0.25">
      <c r="F681" t="s">
        <v>12</v>
      </c>
      <c r="G681" s="6">
        <v>0.875</v>
      </c>
      <c r="H681" s="6">
        <v>1.0416666666666667</v>
      </c>
    </row>
    <row r="682" spans="6:8" x14ac:dyDescent="0.25">
      <c r="F682" t="s">
        <v>12</v>
      </c>
      <c r="G682" s="6">
        <v>0.875</v>
      </c>
      <c r="H682" s="6">
        <v>1.0833333333333333</v>
      </c>
    </row>
    <row r="683" spans="6:8" x14ac:dyDescent="0.25">
      <c r="F683" t="s">
        <v>12</v>
      </c>
      <c r="G683" s="6">
        <v>0.875</v>
      </c>
      <c r="H683" s="6">
        <v>1.125</v>
      </c>
    </row>
    <row r="684" spans="6:8" x14ac:dyDescent="0.25">
      <c r="F684" t="s">
        <v>12</v>
      </c>
      <c r="G684" s="6">
        <v>0.875</v>
      </c>
      <c r="H684" s="6">
        <v>1.1666666666666667</v>
      </c>
    </row>
    <row r="685" spans="6:8" x14ac:dyDescent="0.25">
      <c r="F685" t="s">
        <v>12</v>
      </c>
      <c r="G685" s="6">
        <v>0.875</v>
      </c>
      <c r="H685" s="6">
        <v>1.2083333333333333</v>
      </c>
    </row>
    <row r="686" spans="6:8" x14ac:dyDescent="0.25">
      <c r="F686" t="s">
        <v>12</v>
      </c>
      <c r="G686" s="6">
        <v>0.875</v>
      </c>
      <c r="H686" s="6">
        <v>1.25</v>
      </c>
    </row>
    <row r="687" spans="6:8" x14ac:dyDescent="0.25">
      <c r="F687" t="s">
        <v>12</v>
      </c>
      <c r="G687" s="6">
        <v>0.875</v>
      </c>
      <c r="H687" s="6">
        <v>1.2916666666666667</v>
      </c>
    </row>
    <row r="688" spans="6:8" x14ac:dyDescent="0.25">
      <c r="F688" t="s">
        <v>12</v>
      </c>
      <c r="G688" s="6">
        <v>0.875</v>
      </c>
      <c r="H688" s="6">
        <v>1.3333333333333333</v>
      </c>
    </row>
    <row r="689" spans="6:8" x14ac:dyDescent="0.25">
      <c r="F689" t="s">
        <v>12</v>
      </c>
      <c r="G689" s="6">
        <v>0.875</v>
      </c>
      <c r="H689" s="6">
        <v>1.375</v>
      </c>
    </row>
    <row r="690" spans="6:8" x14ac:dyDescent="0.25">
      <c r="F690" t="s">
        <v>18</v>
      </c>
      <c r="G690" s="6">
        <v>0.875</v>
      </c>
      <c r="H690" s="6">
        <v>0.91666666666666663</v>
      </c>
    </row>
    <row r="691" spans="6:8" x14ac:dyDescent="0.25">
      <c r="F691" t="s">
        <v>18</v>
      </c>
      <c r="G691" s="6">
        <v>0.875</v>
      </c>
      <c r="H691" s="6">
        <v>0.95833333333333337</v>
      </c>
    </row>
    <row r="692" spans="6:8" x14ac:dyDescent="0.25">
      <c r="F692" t="s">
        <v>18</v>
      </c>
      <c r="G692" s="6">
        <v>0.875</v>
      </c>
      <c r="H692" s="6">
        <v>1</v>
      </c>
    </row>
    <row r="693" spans="6:8" x14ac:dyDescent="0.25">
      <c r="F693" t="s">
        <v>18</v>
      </c>
      <c r="G693" s="6">
        <v>0.875</v>
      </c>
      <c r="H693" s="6">
        <v>1.0416666666666667</v>
      </c>
    </row>
    <row r="694" spans="6:8" x14ac:dyDescent="0.25">
      <c r="F694" t="s">
        <v>18</v>
      </c>
      <c r="G694" s="6">
        <v>0.875</v>
      </c>
      <c r="H694" s="6">
        <v>1.0833333333333333</v>
      </c>
    </row>
    <row r="695" spans="6:8" x14ac:dyDescent="0.25">
      <c r="F695" t="s">
        <v>18</v>
      </c>
      <c r="G695" s="6">
        <v>0.875</v>
      </c>
      <c r="H695" s="6">
        <v>1.125</v>
      </c>
    </row>
    <row r="696" spans="6:8" x14ac:dyDescent="0.25">
      <c r="F696" t="s">
        <v>18</v>
      </c>
      <c r="G696" s="6">
        <v>0.875</v>
      </c>
      <c r="H696" s="6">
        <v>1.1666666666666667</v>
      </c>
    </row>
    <row r="697" spans="6:8" x14ac:dyDescent="0.25">
      <c r="F697" t="s">
        <v>18</v>
      </c>
      <c r="G697" s="6">
        <v>0.875</v>
      </c>
      <c r="H697" s="6">
        <v>1.2083333333333333</v>
      </c>
    </row>
    <row r="698" spans="6:8" x14ac:dyDescent="0.25">
      <c r="F698" t="s">
        <v>18</v>
      </c>
      <c r="G698" s="6">
        <v>0.875</v>
      </c>
      <c r="H698" s="6">
        <v>1.25</v>
      </c>
    </row>
    <row r="699" spans="6:8" x14ac:dyDescent="0.25">
      <c r="F699" t="s">
        <v>25</v>
      </c>
      <c r="G699" s="6">
        <v>0.875</v>
      </c>
      <c r="H699" s="6">
        <v>0.91666666666666663</v>
      </c>
    </row>
    <row r="700" spans="6:8" x14ac:dyDescent="0.25">
      <c r="F700" t="s">
        <v>25</v>
      </c>
      <c r="G700" s="6">
        <v>0.875</v>
      </c>
      <c r="H700" s="6">
        <v>0.95833333333333337</v>
      </c>
    </row>
    <row r="701" spans="6:8" x14ac:dyDescent="0.25">
      <c r="F701" t="s">
        <v>25</v>
      </c>
      <c r="G701" s="6">
        <v>0.875</v>
      </c>
      <c r="H701" s="6">
        <v>1</v>
      </c>
    </row>
    <row r="702" spans="6:8" x14ac:dyDescent="0.25">
      <c r="F702" t="s">
        <v>25</v>
      </c>
      <c r="G702" s="6">
        <v>0.875</v>
      </c>
      <c r="H702" s="6">
        <v>1.0416666666666667</v>
      </c>
    </row>
    <row r="703" spans="6:8" x14ac:dyDescent="0.25">
      <c r="F703" t="s">
        <v>25</v>
      </c>
      <c r="G703" s="6">
        <v>0.875</v>
      </c>
      <c r="H703" s="6">
        <v>1.0833333333333333</v>
      </c>
    </row>
    <row r="704" spans="6:8" x14ac:dyDescent="0.25">
      <c r="F704" t="s">
        <v>25</v>
      </c>
      <c r="G704" s="6">
        <v>0.875</v>
      </c>
      <c r="H704" s="6">
        <v>1.125</v>
      </c>
    </row>
    <row r="705" spans="6:8" x14ac:dyDescent="0.25">
      <c r="F705" t="s">
        <v>25</v>
      </c>
      <c r="G705" s="6">
        <v>0.875</v>
      </c>
      <c r="H705" s="6">
        <v>1.1666666666666667</v>
      </c>
    </row>
    <row r="706" spans="6:8" x14ac:dyDescent="0.25">
      <c r="F706" t="s">
        <v>25</v>
      </c>
      <c r="G706" s="6">
        <v>0.875</v>
      </c>
      <c r="H706" s="6">
        <v>1.2083333333333333</v>
      </c>
    </row>
    <row r="707" spans="6:8" x14ac:dyDescent="0.25">
      <c r="F707" t="s">
        <v>25</v>
      </c>
      <c r="G707" s="6">
        <v>0.875</v>
      </c>
      <c r="H707" s="6">
        <v>1.25</v>
      </c>
    </row>
    <row r="708" spans="6:8" x14ac:dyDescent="0.25">
      <c r="F708" t="s">
        <v>25</v>
      </c>
      <c r="G708" s="6">
        <v>0.875</v>
      </c>
      <c r="H708" s="6">
        <v>1.2916666666666667</v>
      </c>
    </row>
    <row r="709" spans="6:8" x14ac:dyDescent="0.25">
      <c r="F709" t="s">
        <v>25</v>
      </c>
      <c r="G709" s="6">
        <v>0.875</v>
      </c>
      <c r="H709" s="6">
        <v>1.3333333333333333</v>
      </c>
    </row>
    <row r="710" spans="6:8" x14ac:dyDescent="0.25">
      <c r="F710" t="s">
        <v>25</v>
      </c>
      <c r="G710" s="6">
        <v>0.875</v>
      </c>
      <c r="H710" s="6">
        <v>1.375</v>
      </c>
    </row>
    <row r="711" spans="6:8" x14ac:dyDescent="0.25">
      <c r="F711" t="s">
        <v>25</v>
      </c>
      <c r="G711" s="6">
        <v>0.875</v>
      </c>
      <c r="H711" s="6">
        <v>1.4166666666666665</v>
      </c>
    </row>
    <row r="712" spans="6:8" x14ac:dyDescent="0.25">
      <c r="F712" t="s">
        <v>25</v>
      </c>
      <c r="G712" s="6">
        <v>0.88541666666666663</v>
      </c>
      <c r="H712" s="6">
        <v>0.92708333333333326</v>
      </c>
    </row>
    <row r="713" spans="6:8" x14ac:dyDescent="0.25">
      <c r="F713" t="s">
        <v>25</v>
      </c>
      <c r="G713" s="6">
        <v>0.88541666666666663</v>
      </c>
      <c r="H713" s="6">
        <v>0.96875</v>
      </c>
    </row>
    <row r="714" spans="6:8" x14ac:dyDescent="0.25">
      <c r="F714" t="s">
        <v>25</v>
      </c>
      <c r="G714" s="6">
        <v>0.88541666666666663</v>
      </c>
      <c r="H714" s="6">
        <v>1.0104166666666665</v>
      </c>
    </row>
    <row r="715" spans="6:8" x14ac:dyDescent="0.25">
      <c r="F715" t="s">
        <v>25</v>
      </c>
      <c r="G715" s="6">
        <v>0.88541666666666663</v>
      </c>
      <c r="H715" s="6">
        <v>1.0520833333333333</v>
      </c>
    </row>
    <row r="716" spans="6:8" x14ac:dyDescent="0.25">
      <c r="F716" t="s">
        <v>25</v>
      </c>
      <c r="G716" s="6">
        <v>0.88541666666666663</v>
      </c>
      <c r="H716" s="6">
        <v>1.09375</v>
      </c>
    </row>
    <row r="717" spans="6:8" x14ac:dyDescent="0.25">
      <c r="F717" t="s">
        <v>25</v>
      </c>
      <c r="G717" s="6">
        <v>0.88541666666666663</v>
      </c>
      <c r="H717" s="6">
        <v>1.1354166666666665</v>
      </c>
    </row>
    <row r="718" spans="6:8" x14ac:dyDescent="0.25">
      <c r="F718" t="s">
        <v>25</v>
      </c>
      <c r="G718" s="6">
        <v>0.88541666666666663</v>
      </c>
      <c r="H718" s="6">
        <v>1.1770833333333333</v>
      </c>
    </row>
    <row r="719" spans="6:8" x14ac:dyDescent="0.25">
      <c r="F719" t="s">
        <v>25</v>
      </c>
      <c r="G719" s="6">
        <v>0.88541666666666663</v>
      </c>
      <c r="H719" s="6">
        <v>1.21875</v>
      </c>
    </row>
    <row r="720" spans="6:8" x14ac:dyDescent="0.25">
      <c r="F720" t="s">
        <v>25</v>
      </c>
      <c r="G720" s="6">
        <v>0.88541666666666663</v>
      </c>
      <c r="H720" s="6">
        <v>1.2604166666666665</v>
      </c>
    </row>
    <row r="721" spans="6:8" x14ac:dyDescent="0.25">
      <c r="F721" t="s">
        <v>25</v>
      </c>
      <c r="G721" s="6">
        <v>0.88541666666666663</v>
      </c>
      <c r="H721" s="6">
        <v>1.3020833333333333</v>
      </c>
    </row>
    <row r="722" spans="6:8" x14ac:dyDescent="0.25">
      <c r="F722" t="s">
        <v>25</v>
      </c>
      <c r="G722" s="6">
        <v>0.88541666666666663</v>
      </c>
      <c r="H722" s="6">
        <v>1.34375</v>
      </c>
    </row>
    <row r="723" spans="6:8" x14ac:dyDescent="0.25">
      <c r="F723" t="s">
        <v>10</v>
      </c>
      <c r="G723" s="6">
        <v>0.89583333333333337</v>
      </c>
      <c r="H723" s="6">
        <v>0.9375</v>
      </c>
    </row>
    <row r="724" spans="6:8" x14ac:dyDescent="0.25">
      <c r="F724" t="s">
        <v>10</v>
      </c>
      <c r="G724" s="6">
        <v>0.89583333333333337</v>
      </c>
      <c r="H724" s="6">
        <v>0.97916666666666674</v>
      </c>
    </row>
    <row r="725" spans="6:8" x14ac:dyDescent="0.25">
      <c r="F725" t="s">
        <v>10</v>
      </c>
      <c r="G725" s="6">
        <v>0.89583333333333337</v>
      </c>
      <c r="H725" s="6">
        <v>1.0208333333333335</v>
      </c>
    </row>
    <row r="726" spans="6:8" x14ac:dyDescent="0.25">
      <c r="F726" t="s">
        <v>10</v>
      </c>
      <c r="G726" s="6">
        <v>0.89583333333333337</v>
      </c>
      <c r="H726" s="6">
        <v>1.0625</v>
      </c>
    </row>
    <row r="727" spans="6:8" x14ac:dyDescent="0.25">
      <c r="F727" t="s">
        <v>10</v>
      </c>
      <c r="G727" s="6">
        <v>0.89583333333333337</v>
      </c>
      <c r="H727" s="6">
        <v>1.1041666666666667</v>
      </c>
    </row>
    <row r="728" spans="6:8" x14ac:dyDescent="0.25">
      <c r="F728" t="s">
        <v>10</v>
      </c>
      <c r="G728" s="6">
        <v>0.89583333333333337</v>
      </c>
      <c r="H728" s="6">
        <v>1.1458333333333335</v>
      </c>
    </row>
    <row r="729" spans="6:8" x14ac:dyDescent="0.25">
      <c r="F729" t="s">
        <v>10</v>
      </c>
      <c r="G729" s="6">
        <v>0.89583333333333337</v>
      </c>
      <c r="H729" s="6">
        <v>1.1875</v>
      </c>
    </row>
    <row r="730" spans="6:8" x14ac:dyDescent="0.25">
      <c r="F730" t="s">
        <v>10</v>
      </c>
      <c r="G730" s="6">
        <v>0.89583333333333337</v>
      </c>
      <c r="H730" s="6">
        <v>1.2291666666666667</v>
      </c>
    </row>
    <row r="731" spans="6:8" x14ac:dyDescent="0.25">
      <c r="F731" t="s">
        <v>10</v>
      </c>
      <c r="G731" s="6">
        <v>0.89583333333333337</v>
      </c>
      <c r="H731" s="6">
        <v>1.2708333333333335</v>
      </c>
    </row>
    <row r="732" spans="6:8" x14ac:dyDescent="0.25">
      <c r="F732" t="s">
        <v>10</v>
      </c>
      <c r="G732" s="6">
        <v>0.89583333333333337</v>
      </c>
      <c r="H732" s="6">
        <v>1.3125</v>
      </c>
    </row>
    <row r="733" spans="6:8" x14ac:dyDescent="0.25">
      <c r="F733" t="s">
        <v>10</v>
      </c>
      <c r="G733" s="6">
        <v>0.91666666666666663</v>
      </c>
      <c r="H733" s="6">
        <v>0.95833333333333326</v>
      </c>
    </row>
    <row r="734" spans="6:8" x14ac:dyDescent="0.25">
      <c r="F734" t="s">
        <v>10</v>
      </c>
      <c r="G734" s="6">
        <v>0.91666666666666663</v>
      </c>
      <c r="H734" s="6">
        <v>1</v>
      </c>
    </row>
    <row r="735" spans="6:8" x14ac:dyDescent="0.25">
      <c r="F735" t="s">
        <v>10</v>
      </c>
      <c r="G735" s="6">
        <v>0.91666666666666663</v>
      </c>
      <c r="H735" s="6">
        <v>1.0416666666666665</v>
      </c>
    </row>
    <row r="736" spans="6:8" x14ac:dyDescent="0.25">
      <c r="F736" t="s">
        <v>12</v>
      </c>
      <c r="G736" s="6">
        <v>0.91666666666666663</v>
      </c>
      <c r="H736" s="6">
        <v>0.95833333333333326</v>
      </c>
    </row>
    <row r="737" spans="6:8" x14ac:dyDescent="0.25">
      <c r="F737" t="s">
        <v>12</v>
      </c>
      <c r="G737" s="6">
        <v>0.91666666666666663</v>
      </c>
      <c r="H737" s="6">
        <v>1</v>
      </c>
    </row>
    <row r="738" spans="6:8" x14ac:dyDescent="0.25">
      <c r="F738" t="s">
        <v>12</v>
      </c>
      <c r="G738" s="6">
        <v>0.91666666666666663</v>
      </c>
      <c r="H738" s="6">
        <v>1.0416666666666665</v>
      </c>
    </row>
    <row r="739" spans="6:8" x14ac:dyDescent="0.25">
      <c r="F739" t="s">
        <v>12</v>
      </c>
      <c r="G739" s="6">
        <v>0.91666666666666663</v>
      </c>
      <c r="H739" s="6">
        <v>1.0833333333333333</v>
      </c>
    </row>
    <row r="740" spans="6:8" x14ac:dyDescent="0.25">
      <c r="F740" t="s">
        <v>12</v>
      </c>
      <c r="G740" s="6">
        <v>0.91666666666666663</v>
      </c>
      <c r="H740" s="6">
        <v>1.125</v>
      </c>
    </row>
    <row r="741" spans="6:8" x14ac:dyDescent="0.25">
      <c r="F741" t="s">
        <v>12</v>
      </c>
      <c r="G741" s="6">
        <v>0.91666666666666663</v>
      </c>
      <c r="H741" s="6">
        <v>1.1666666666666665</v>
      </c>
    </row>
    <row r="742" spans="6:8" x14ac:dyDescent="0.25">
      <c r="F742" t="s">
        <v>12</v>
      </c>
      <c r="G742" s="6">
        <v>0.91666666666666663</v>
      </c>
      <c r="H742" s="6">
        <v>1.2083333333333333</v>
      </c>
    </row>
    <row r="743" spans="6:8" x14ac:dyDescent="0.25">
      <c r="F743" t="s">
        <v>12</v>
      </c>
      <c r="G743" s="6">
        <v>0.91666666666666663</v>
      </c>
      <c r="H743" s="6">
        <v>1.25</v>
      </c>
    </row>
    <row r="744" spans="6:8" x14ac:dyDescent="0.25">
      <c r="F744" t="s">
        <v>12</v>
      </c>
      <c r="G744" s="6">
        <v>0.91666666666666663</v>
      </c>
      <c r="H744" s="6">
        <v>1.2916666666666665</v>
      </c>
    </row>
    <row r="745" spans="6:8" x14ac:dyDescent="0.25">
      <c r="F745" t="s">
        <v>12</v>
      </c>
      <c r="G745" s="6">
        <v>0.91666666666666663</v>
      </c>
      <c r="H745" s="6">
        <v>1.3333333333333333</v>
      </c>
    </row>
    <row r="746" spans="6:8" x14ac:dyDescent="0.25">
      <c r="F746" t="s">
        <v>14</v>
      </c>
      <c r="G746" s="6">
        <v>0.91666666666666663</v>
      </c>
      <c r="H746" s="6">
        <v>0.95833333333333326</v>
      </c>
    </row>
    <row r="747" spans="6:8" x14ac:dyDescent="0.25">
      <c r="F747" t="s">
        <v>14</v>
      </c>
      <c r="G747" s="6">
        <v>0.91666666666666663</v>
      </c>
      <c r="H747" s="6">
        <v>1</v>
      </c>
    </row>
    <row r="748" spans="6:8" x14ac:dyDescent="0.25">
      <c r="F748" t="s">
        <v>14</v>
      </c>
      <c r="G748" s="6">
        <v>0.91666666666666663</v>
      </c>
      <c r="H748" s="6">
        <v>1.0416666666666665</v>
      </c>
    </row>
    <row r="749" spans="6:8" x14ac:dyDescent="0.25">
      <c r="F749" t="s">
        <v>14</v>
      </c>
      <c r="G749" s="6">
        <v>0.91666666666666663</v>
      </c>
      <c r="H749" s="6">
        <v>1.0833333333333333</v>
      </c>
    </row>
    <row r="750" spans="6:8" x14ac:dyDescent="0.25">
      <c r="F750" t="s">
        <v>14</v>
      </c>
      <c r="G750" s="6">
        <v>0.91666666666666663</v>
      </c>
      <c r="H750" s="6">
        <v>1.125</v>
      </c>
    </row>
    <row r="751" spans="6:8" x14ac:dyDescent="0.25">
      <c r="F751" t="s">
        <v>14</v>
      </c>
      <c r="G751" s="6">
        <v>0.91666666666666663</v>
      </c>
      <c r="H751" s="6">
        <v>1.1666666666666665</v>
      </c>
    </row>
    <row r="752" spans="6:8" x14ac:dyDescent="0.25">
      <c r="F752" t="s">
        <v>14</v>
      </c>
      <c r="G752" s="6">
        <v>0.91666666666666663</v>
      </c>
      <c r="H752" s="6">
        <v>1.2083333333333333</v>
      </c>
    </row>
    <row r="753" spans="6:8" x14ac:dyDescent="0.25">
      <c r="F753" t="s">
        <v>14</v>
      </c>
      <c r="G753" s="6">
        <v>0.91666666666666663</v>
      </c>
      <c r="H753" s="6">
        <v>1.25</v>
      </c>
    </row>
    <row r="754" spans="6:8" x14ac:dyDescent="0.25">
      <c r="F754" t="s">
        <v>14</v>
      </c>
      <c r="G754" s="6">
        <v>0.91666666666666663</v>
      </c>
      <c r="H754" s="6">
        <v>0.95833333333333326</v>
      </c>
    </row>
    <row r="755" spans="6:8" x14ac:dyDescent="0.25">
      <c r="F755" t="s">
        <v>14</v>
      </c>
      <c r="G755" s="6">
        <v>0.91666666666666663</v>
      </c>
      <c r="H755" s="6">
        <v>1</v>
      </c>
    </row>
    <row r="756" spans="6:8" x14ac:dyDescent="0.25">
      <c r="F756" t="s">
        <v>14</v>
      </c>
      <c r="G756" s="6">
        <v>0.91666666666666663</v>
      </c>
      <c r="H756" s="6">
        <v>1.0416666666666665</v>
      </c>
    </row>
    <row r="757" spans="6:8" x14ac:dyDescent="0.25">
      <c r="F757" t="s">
        <v>14</v>
      </c>
      <c r="G757" s="6">
        <v>0.91666666666666663</v>
      </c>
      <c r="H757" s="6">
        <v>1.0833333333333333</v>
      </c>
    </row>
    <row r="758" spans="6:8" x14ac:dyDescent="0.25">
      <c r="F758" t="s">
        <v>14</v>
      </c>
      <c r="G758" s="6">
        <v>0.91666666666666663</v>
      </c>
      <c r="H758" s="6">
        <v>1.125</v>
      </c>
    </row>
    <row r="759" spans="6:8" x14ac:dyDescent="0.25">
      <c r="F759" t="s">
        <v>14</v>
      </c>
      <c r="G759" s="6">
        <v>0.91666666666666663</v>
      </c>
      <c r="H759" s="6">
        <v>1.1666666666666665</v>
      </c>
    </row>
    <row r="760" spans="6:8" x14ac:dyDescent="0.25">
      <c r="F760" t="s">
        <v>14</v>
      </c>
      <c r="G760" s="6">
        <v>0.91666666666666663</v>
      </c>
      <c r="H760" s="6">
        <v>1.2083333333333333</v>
      </c>
    </row>
    <row r="761" spans="6:8" x14ac:dyDescent="0.25">
      <c r="F761" t="s">
        <v>14</v>
      </c>
      <c r="G761" s="6">
        <v>0.91666666666666663</v>
      </c>
      <c r="H761" s="6">
        <v>1.25</v>
      </c>
    </row>
    <row r="762" spans="6:8" x14ac:dyDescent="0.25">
      <c r="F762" t="s">
        <v>14</v>
      </c>
      <c r="G762" s="6">
        <v>0.91666666666666663</v>
      </c>
      <c r="H762" s="6">
        <v>1.2916666666666665</v>
      </c>
    </row>
    <row r="763" spans="6:8" x14ac:dyDescent="0.25">
      <c r="F763" t="s">
        <v>14</v>
      </c>
      <c r="G763" s="6">
        <v>0.91666666666666663</v>
      </c>
      <c r="H763" s="6">
        <v>1.3333333333333333</v>
      </c>
    </row>
    <row r="764" spans="6:8" x14ac:dyDescent="0.25">
      <c r="F764" t="s">
        <v>14</v>
      </c>
      <c r="G764" s="6">
        <v>0.91666666666666663</v>
      </c>
      <c r="H764" s="6">
        <v>1.375</v>
      </c>
    </row>
    <row r="765" spans="6:8" x14ac:dyDescent="0.25">
      <c r="F765" t="s">
        <v>14</v>
      </c>
      <c r="G765" s="6">
        <v>0.91666666666666663</v>
      </c>
      <c r="H765" s="6">
        <v>1.4166666666666665</v>
      </c>
    </row>
    <row r="766" spans="6:8" x14ac:dyDescent="0.25">
      <c r="F766" t="s">
        <v>25</v>
      </c>
      <c r="G766" s="6">
        <v>0.91666666666666663</v>
      </c>
      <c r="H766" s="6">
        <v>0.95833333333333326</v>
      </c>
    </row>
    <row r="767" spans="6:8" x14ac:dyDescent="0.25">
      <c r="F767" t="s">
        <v>3</v>
      </c>
      <c r="G767" s="6">
        <v>0.92708333333333326</v>
      </c>
      <c r="H767" s="6">
        <v>0.96874999999999989</v>
      </c>
    </row>
    <row r="768" spans="6:8" x14ac:dyDescent="0.25">
      <c r="F768" t="s">
        <v>8</v>
      </c>
      <c r="G768" s="6">
        <v>0.93055555555555547</v>
      </c>
      <c r="H768" s="6">
        <v>0.9722222222222221</v>
      </c>
    </row>
    <row r="769" spans="6:8" x14ac:dyDescent="0.25">
      <c r="F769" t="s">
        <v>25</v>
      </c>
      <c r="G769" s="6">
        <v>0.94444444444444442</v>
      </c>
      <c r="H769" s="6">
        <v>0.98611111111111105</v>
      </c>
    </row>
    <row r="770" spans="6:8" x14ac:dyDescent="0.25">
      <c r="F770" t="s">
        <v>6</v>
      </c>
      <c r="G770" s="6">
        <v>0.95833333333333337</v>
      </c>
      <c r="H770" s="6">
        <v>1</v>
      </c>
    </row>
    <row r="771" spans="6:8" x14ac:dyDescent="0.25">
      <c r="F771" t="s">
        <v>6</v>
      </c>
      <c r="G771" s="6">
        <v>0.95833333333333337</v>
      </c>
      <c r="H771" s="6">
        <v>1.0416666666666667</v>
      </c>
    </row>
    <row r="772" spans="6:8" x14ac:dyDescent="0.25">
      <c r="F772" t="s">
        <v>6</v>
      </c>
      <c r="G772" s="6">
        <v>0.95833333333333337</v>
      </c>
      <c r="H772" s="6">
        <v>1.0833333333333335</v>
      </c>
    </row>
    <row r="773" spans="6:8" x14ac:dyDescent="0.25">
      <c r="F773" t="s">
        <v>6</v>
      </c>
      <c r="G773" s="6">
        <v>0.95833333333333337</v>
      </c>
      <c r="H773" s="6">
        <v>1.125</v>
      </c>
    </row>
    <row r="774" spans="6:8" x14ac:dyDescent="0.25">
      <c r="F774" t="s">
        <v>6</v>
      </c>
      <c r="G774" s="6">
        <v>0.95833333333333337</v>
      </c>
      <c r="H774" s="6">
        <v>1.1666666666666667</v>
      </c>
    </row>
    <row r="775" spans="6:8" x14ac:dyDescent="0.25">
      <c r="F775" t="s">
        <v>6</v>
      </c>
      <c r="G775" s="6">
        <v>0.95833333333333337</v>
      </c>
      <c r="H775" s="6">
        <v>1.2083333333333335</v>
      </c>
    </row>
    <row r="776" spans="6:8" x14ac:dyDescent="0.25">
      <c r="F776" t="s">
        <v>6</v>
      </c>
      <c r="G776" s="6">
        <v>0.95833333333333337</v>
      </c>
      <c r="H776" s="6">
        <v>1.25</v>
      </c>
    </row>
    <row r="777" spans="6:8" x14ac:dyDescent="0.25">
      <c r="F777" t="s">
        <v>6</v>
      </c>
      <c r="G777" s="6">
        <v>0.95833333333333337</v>
      </c>
      <c r="H777" s="6">
        <v>1.2916666666666667</v>
      </c>
    </row>
    <row r="778" spans="6:8" x14ac:dyDescent="0.25">
      <c r="F778" t="s">
        <v>9</v>
      </c>
      <c r="G778" s="6">
        <v>0.95833333333333337</v>
      </c>
      <c r="H778" s="6">
        <v>1</v>
      </c>
    </row>
    <row r="779" spans="6:8" x14ac:dyDescent="0.25">
      <c r="F779" t="s">
        <v>9</v>
      </c>
      <c r="G779" s="6">
        <v>0.95833333333333337</v>
      </c>
      <c r="H779" s="6">
        <v>1.0416666666666667</v>
      </c>
    </row>
    <row r="780" spans="6:8" x14ac:dyDescent="0.25">
      <c r="F780" t="s">
        <v>9</v>
      </c>
      <c r="G780" s="6">
        <v>0.95833333333333337</v>
      </c>
      <c r="H780" s="6">
        <v>1.0833333333333335</v>
      </c>
    </row>
    <row r="781" spans="6:8" x14ac:dyDescent="0.25">
      <c r="F781" t="s">
        <v>9</v>
      </c>
      <c r="G781" s="6">
        <v>0.95833333333333337</v>
      </c>
      <c r="H781" s="6">
        <v>1.125</v>
      </c>
    </row>
    <row r="782" spans="6:8" x14ac:dyDescent="0.25">
      <c r="F782" t="s">
        <v>9</v>
      </c>
      <c r="G782" s="6">
        <v>0.95833333333333337</v>
      </c>
      <c r="H782" s="6">
        <v>1.1666666666666667</v>
      </c>
    </row>
    <row r="783" spans="6:8" x14ac:dyDescent="0.25">
      <c r="F783" t="s">
        <v>9</v>
      </c>
      <c r="G783" s="6">
        <v>0.95833333333333337</v>
      </c>
      <c r="H783" s="6">
        <v>1.2083333333333335</v>
      </c>
    </row>
    <row r="784" spans="6:8" x14ac:dyDescent="0.25">
      <c r="F784" t="s">
        <v>9</v>
      </c>
      <c r="G784" s="6">
        <v>0.95833333333333337</v>
      </c>
      <c r="H784" s="6">
        <v>1.25</v>
      </c>
    </row>
    <row r="785" spans="6:8" x14ac:dyDescent="0.25">
      <c r="F785" t="s">
        <v>9</v>
      </c>
      <c r="G785" s="6">
        <v>0.95833333333333337</v>
      </c>
      <c r="H785" s="6">
        <v>1.2916666666666667</v>
      </c>
    </row>
    <row r="786" spans="6:8" x14ac:dyDescent="0.25">
      <c r="F786" t="s">
        <v>9</v>
      </c>
      <c r="G786" s="6">
        <v>0.95833333333333337</v>
      </c>
      <c r="H786" s="6">
        <v>1.3333333333333335</v>
      </c>
    </row>
    <row r="787" spans="6:8" x14ac:dyDescent="0.25">
      <c r="F787" t="s">
        <v>15</v>
      </c>
      <c r="G787" s="6">
        <v>0.95833333333333337</v>
      </c>
      <c r="H787" s="6">
        <v>1</v>
      </c>
    </row>
    <row r="788" spans="6:8" x14ac:dyDescent="0.25">
      <c r="F788" t="s">
        <v>15</v>
      </c>
      <c r="G788" s="6">
        <v>0.95833333333333337</v>
      </c>
      <c r="H788" s="6">
        <v>1.0416666666666667</v>
      </c>
    </row>
    <row r="789" spans="6:8" x14ac:dyDescent="0.25">
      <c r="F789" t="s">
        <v>15</v>
      </c>
      <c r="G789" s="6">
        <v>0.95833333333333337</v>
      </c>
      <c r="H789" s="6">
        <v>1.0833333333333335</v>
      </c>
    </row>
    <row r="790" spans="6:8" x14ac:dyDescent="0.25">
      <c r="F790" t="s">
        <v>15</v>
      </c>
      <c r="G790" s="6">
        <v>0.95833333333333337</v>
      </c>
      <c r="H790" s="6">
        <v>1.125</v>
      </c>
    </row>
    <row r="791" spans="6:8" x14ac:dyDescent="0.25">
      <c r="F791" t="s">
        <v>15</v>
      </c>
      <c r="G791" s="6">
        <v>0.95833333333333337</v>
      </c>
      <c r="H791" s="6">
        <v>1.1666666666666667</v>
      </c>
    </row>
    <row r="792" spans="6:8" x14ac:dyDescent="0.25">
      <c r="F792" t="s">
        <v>15</v>
      </c>
      <c r="G792" s="6">
        <v>0.95833333333333337</v>
      </c>
      <c r="H792" s="6">
        <v>1.2083333333333335</v>
      </c>
    </row>
    <row r="793" spans="6:8" x14ac:dyDescent="0.25">
      <c r="F793" t="s">
        <v>15</v>
      </c>
      <c r="G793" s="6">
        <v>0.95833333333333337</v>
      </c>
      <c r="H793" s="6">
        <v>1.25</v>
      </c>
    </row>
    <row r="794" spans="6:8" x14ac:dyDescent="0.25">
      <c r="F794" t="s">
        <v>15</v>
      </c>
      <c r="G794" s="6">
        <v>0.95833333333333337</v>
      </c>
      <c r="H794" s="6">
        <v>1.2916666666666667</v>
      </c>
    </row>
    <row r="795" spans="6:8" x14ac:dyDescent="0.25">
      <c r="F795" t="s">
        <v>15</v>
      </c>
      <c r="G795" s="6">
        <v>0.95833333333333337</v>
      </c>
      <c r="H795" s="6">
        <v>1.3333333333333335</v>
      </c>
    </row>
    <row r="796" spans="6:8" x14ac:dyDescent="0.25">
      <c r="F796" t="s">
        <v>15</v>
      </c>
      <c r="G796" s="6">
        <v>0.95833333333333337</v>
      </c>
      <c r="H796" s="6">
        <v>1.375</v>
      </c>
    </row>
    <row r="797" spans="6:8" x14ac:dyDescent="0.25">
      <c r="F797" t="s">
        <v>23</v>
      </c>
      <c r="G797" s="6">
        <v>0.95833333333333337</v>
      </c>
      <c r="H797" s="6">
        <v>1</v>
      </c>
    </row>
    <row r="798" spans="6:8" x14ac:dyDescent="0.25">
      <c r="F798" t="s">
        <v>3</v>
      </c>
      <c r="G798" s="6">
        <v>0.9604166666666667</v>
      </c>
      <c r="H798" s="6">
        <v>1.0020833333333334</v>
      </c>
    </row>
    <row r="799" spans="6:8" x14ac:dyDescent="0.25">
      <c r="F799" t="s">
        <v>22</v>
      </c>
      <c r="G799" s="6">
        <v>0.96319444444444446</v>
      </c>
      <c r="H799" s="6">
        <v>1.0048611111111112</v>
      </c>
    </row>
    <row r="800" spans="6:8" x14ac:dyDescent="0.25">
      <c r="F800" t="s">
        <v>8</v>
      </c>
      <c r="G800" s="6">
        <v>0.96875</v>
      </c>
      <c r="H800" s="6">
        <v>1.0104166666666667</v>
      </c>
    </row>
    <row r="801" spans="6:8" x14ac:dyDescent="0.25">
      <c r="F801" t="s">
        <v>25</v>
      </c>
      <c r="G801" s="6">
        <v>0.96875</v>
      </c>
      <c r="H801" s="6">
        <v>1.0104166666666667</v>
      </c>
    </row>
    <row r="802" spans="6:8" x14ac:dyDescent="0.25">
      <c r="F802" t="s">
        <v>25</v>
      </c>
      <c r="G802" s="6">
        <v>0.96875</v>
      </c>
      <c r="H802" s="6">
        <v>1.0520833333333333</v>
      </c>
    </row>
    <row r="803" spans="6:8" x14ac:dyDescent="0.25">
      <c r="F803" t="s">
        <v>25</v>
      </c>
      <c r="G803" s="6">
        <v>0.96875</v>
      </c>
      <c r="H803" s="6">
        <v>1.09375</v>
      </c>
    </row>
  </sheetData>
  <autoFilter ref="A1:D83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mdGo">
          <controlPr defaultSize="0" print="0" autoLine="0" r:id="rId5">
            <anchor moveWithCells="1">
              <from>
                <xdr:col>10</xdr:col>
                <xdr:colOff>0</xdr:colOff>
                <xdr:row>0</xdr:row>
                <xdr:rowOff>0</xdr:rowOff>
              </from>
              <to>
                <xdr:col>10</xdr:col>
                <xdr:colOff>333375</xdr:colOff>
                <xdr:row>1</xdr:row>
                <xdr:rowOff>133350</xdr:rowOff>
              </to>
            </anchor>
          </controlPr>
        </control>
      </mc:Choice>
      <mc:Fallback>
        <control shapeId="2049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Initial</vt:lpstr>
      <vt:lpstr>TCD</vt:lpstr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</dc:creator>
  <cp:lastModifiedBy>Jean-Eric Pelouas</cp:lastModifiedBy>
  <dcterms:created xsi:type="dcterms:W3CDTF">2016-10-24T15:50:37Z</dcterms:created>
  <dcterms:modified xsi:type="dcterms:W3CDTF">2016-10-27T09:17:57Z</dcterms:modified>
</cp:coreProperties>
</file>