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-15" yWindow="3825" windowWidth="19170" windowHeight="3885" activeTab="1"/>
  </bookViews>
  <sheets>
    <sheet name="Semaines" sheetId="1" r:id="rId1"/>
    <sheet name="Récap" sheetId="2" r:id="rId2"/>
    <sheet name="Feuil3" sheetId="3" r:id="rId3"/>
  </sheets>
  <calcPr calcId="145621"/>
  <pivotCaches>
    <pivotCache cacheId="4" r:id="rId4"/>
  </pivotCaches>
</workbook>
</file>

<file path=xl/calcChain.xml><?xml version="1.0" encoding="utf-8"?>
<calcChain xmlns="http://schemas.openxmlformats.org/spreadsheetml/2006/main">
  <c r="B3" i="2" l="1"/>
  <c r="C3" i="2" s="1"/>
  <c r="B4" i="2"/>
  <c r="C4" i="2" s="1"/>
  <c r="B5" i="2"/>
  <c r="C5" i="2" s="1"/>
  <c r="B6" i="2"/>
  <c r="D6" i="2" s="1"/>
  <c r="B7" i="2"/>
  <c r="C7" i="2" s="1"/>
  <c r="B8" i="2"/>
  <c r="C8" i="2" s="1"/>
  <c r="B9" i="2"/>
  <c r="C9" i="2" s="1"/>
  <c r="B10" i="2"/>
  <c r="D10" i="2" s="1"/>
  <c r="B11" i="2"/>
  <c r="C11" i="2" s="1"/>
  <c r="B12" i="2"/>
  <c r="C12" i="2" s="1"/>
  <c r="B13" i="2"/>
  <c r="C13" i="2" s="1"/>
  <c r="B14" i="2"/>
  <c r="D14" i="2" s="1"/>
  <c r="B15" i="2"/>
  <c r="C15" i="2" s="1"/>
  <c r="B16" i="2"/>
  <c r="C16" i="2" s="1"/>
  <c r="B17" i="2"/>
  <c r="C17" i="2" s="1"/>
  <c r="B18" i="2"/>
  <c r="D18" i="2" s="1"/>
  <c r="B2" i="2"/>
  <c r="C2" i="2" s="1"/>
  <c r="C18" i="2" l="1"/>
  <c r="C14" i="2"/>
  <c r="C10" i="2"/>
  <c r="C6" i="2"/>
  <c r="D2" i="2"/>
  <c r="D15" i="2"/>
  <c r="D11" i="2"/>
  <c r="D7" i="2"/>
  <c r="D3" i="2"/>
  <c r="D16" i="2"/>
  <c r="D12" i="2"/>
  <c r="D8" i="2"/>
  <c r="D4" i="2"/>
  <c r="D17" i="2"/>
  <c r="D13" i="2"/>
  <c r="D9" i="2"/>
  <c r="D5" i="2"/>
  <c r="E21" i="2" l="1" a="1"/>
  <c r="E21" i="2" s="1"/>
  <c r="D21" i="2"/>
  <c r="C21" i="2"/>
</calcChain>
</file>

<file path=xl/sharedStrings.xml><?xml version="1.0" encoding="utf-8"?>
<sst xmlns="http://schemas.openxmlformats.org/spreadsheetml/2006/main" count="92" uniqueCount="20">
  <si>
    <t>Nicolas</t>
  </si>
  <si>
    <t>Jean</t>
  </si>
  <si>
    <t>Thierry</t>
  </si>
  <si>
    <t>Fred</t>
  </si>
  <si>
    <t>Léo</t>
  </si>
  <si>
    <t>Jacques</t>
  </si>
  <si>
    <t>Michel</t>
  </si>
  <si>
    <t xml:space="preserve">SEMAINE DU </t>
  </si>
  <si>
    <t>Meilleur</t>
  </si>
  <si>
    <t>Moins bon</t>
  </si>
  <si>
    <t>Jean est Meilleur :</t>
  </si>
  <si>
    <t xml:space="preserve">Fred est le moins bon : </t>
  </si>
  <si>
    <t>Couple Jean Meilleur et Fred moins bon</t>
  </si>
  <si>
    <t>Date</t>
  </si>
  <si>
    <t>pas de Meilleur</t>
  </si>
  <si>
    <t>Total général</t>
  </si>
  <si>
    <t>Nombre de Meilleur</t>
  </si>
  <si>
    <t>Nombre de Moins bon</t>
  </si>
  <si>
    <t>Total</t>
  </si>
  <si>
    <t>Nb Couples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</si>
</sst>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font>
        <condense val="0"/>
        <extend val="0"/>
        <color auto="1"/>
      </font>
      <fill>
        <patternFill>
          <bgColor indexed="4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95250</xdr:colOff>
      <xdr:row>3</xdr:row>
      <xdr:rowOff>85725</xdr:rowOff>
    </xdr:from>
    <xdr:to>
      <xdr:col>9</xdr:col>
      <xdr:colOff>171450</xdr:colOff>
      <xdr:row>4</xdr:row>
      <xdr:rowOff>123825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7019925" y="6572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200025</xdr:colOff>
      <xdr:row>6</xdr:row>
      <xdr:rowOff>104775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781800" y="1247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304.483197337962" createdVersion="4" refreshedVersion="4" minRefreshableVersion="3" recordCount="17">
  <cacheSource type="worksheet">
    <worksheetSource ref="B1:D18" sheet="Récap"/>
  </cacheSource>
  <cacheFields count="3">
    <cacheField name="Date" numFmtId="14">
      <sharedItems containsSemiMixedTypes="0" containsNonDate="0" containsDate="1" containsString="0" minDate="2013-01-21T00:00:00" maxDate="2013-05-14T00:00:00" count="17">
        <d v="2013-01-21T00:00:00"/>
        <d v="2013-01-28T00:00:00"/>
        <d v="2013-02-04T00:00:00"/>
        <d v="2013-02-11T00:00:00"/>
        <d v="2013-02-18T00:00:00"/>
        <d v="2013-02-25T00:00:00"/>
        <d v="2013-03-04T00:00:00"/>
        <d v="2013-03-11T00:00:00"/>
        <d v="2013-03-18T00:00:00"/>
        <d v="2013-03-25T00:00:00"/>
        <d v="2013-04-01T00:00:00"/>
        <d v="2013-04-08T00:00:00"/>
        <d v="2013-04-15T00:00:00"/>
        <d v="2013-04-22T00:00:00"/>
        <d v="2013-04-29T00:00:00"/>
        <d v="2013-05-06T00:00:00"/>
        <d v="2013-05-13T00:00:00"/>
      </sharedItems>
    </cacheField>
    <cacheField name="Meilleur" numFmtId="0">
      <sharedItems count="5">
        <s v="Nicolas"/>
        <s v="Jean"/>
        <s v="Michel"/>
        <s v="Thierry"/>
        <s v="pas de Meilleur"/>
      </sharedItems>
    </cacheField>
    <cacheField name="Moins bon" numFmtId="0">
      <sharedItems count="3">
        <s v="Léo"/>
        <s v="Fred"/>
        <s v="Jacqu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x v="0"/>
  </r>
  <r>
    <x v="1"/>
    <x v="1"/>
    <x v="1"/>
  </r>
  <r>
    <x v="2"/>
    <x v="2"/>
    <x v="1"/>
  </r>
  <r>
    <x v="3"/>
    <x v="3"/>
    <x v="0"/>
  </r>
  <r>
    <x v="4"/>
    <x v="1"/>
    <x v="1"/>
  </r>
  <r>
    <x v="5"/>
    <x v="1"/>
    <x v="1"/>
  </r>
  <r>
    <x v="6"/>
    <x v="4"/>
    <x v="1"/>
  </r>
  <r>
    <x v="7"/>
    <x v="2"/>
    <x v="1"/>
  </r>
  <r>
    <x v="8"/>
    <x v="1"/>
    <x v="1"/>
  </r>
  <r>
    <x v="9"/>
    <x v="1"/>
    <x v="0"/>
  </r>
  <r>
    <x v="10"/>
    <x v="1"/>
    <x v="2"/>
  </r>
  <r>
    <x v="11"/>
    <x v="1"/>
    <x v="1"/>
  </r>
  <r>
    <x v="12"/>
    <x v="3"/>
    <x v="1"/>
  </r>
  <r>
    <x v="13"/>
    <x v="0"/>
    <x v="0"/>
  </r>
  <r>
    <x v="14"/>
    <x v="0"/>
    <x v="1"/>
  </r>
  <r>
    <x v="15"/>
    <x v="3"/>
    <x v="1"/>
  </r>
  <r>
    <x v="16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I3:J8" firstHeaderRow="2" firstDataRow="2" firstDataCol="1"/>
  <pivotFields count="3">
    <pivotField compact="0" numFmtId="14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compact="0" outline="0" showAll="0">
      <items count="6">
        <item x="1"/>
        <item x="2"/>
        <item x="0"/>
        <item x="4"/>
        <item x="3"/>
        <item t="default"/>
      </items>
    </pivotField>
    <pivotField axis="axisRow" dataField="1" compact="0" outline="0" showAll="0">
      <items count="4">
        <item x="1"/>
        <item x="2"/>
        <item x="0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Moins bon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F14:L19" firstHeaderRow="1" firstDataRow="2" firstDataCol="1"/>
  <pivotFields count="3">
    <pivotField compact="0" numFmtId="14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Col" compact="0" outline="0" showAll="0">
      <items count="6">
        <item x="1"/>
        <item x="2"/>
        <item x="0"/>
        <item x="4"/>
        <item x="3"/>
        <item t="default"/>
      </items>
    </pivotField>
    <pivotField axis="axisRow" dataField="1" compact="0" outline="0" showAll="0">
      <items count="4">
        <item x="1"/>
        <item x="2"/>
        <item x="0"/>
        <item t="default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b Couples" fld="2" subtotal="count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F3:G10" firstHeaderRow="2" firstDataRow="2" firstDataCol="1"/>
  <pivotFields count="3">
    <pivotField compact="0" numFmtId="14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dataField="1" compact="0" outline="0" showAll="0">
      <items count="6">
        <item x="1"/>
        <item x="2"/>
        <item x="0"/>
        <item x="4"/>
        <item x="3"/>
        <item t="default"/>
      </items>
    </pivotField>
    <pivotField compact="0" outline="0" showAll="0">
      <items count="4">
        <item x="1"/>
        <item x="2"/>
        <item x="0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Meilleur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39"/>
  <sheetViews>
    <sheetView topLeftCell="A3" workbookViewId="0">
      <selection activeCell="H8" sqref="H8"/>
    </sheetView>
  </sheetViews>
  <sheetFormatPr baseColWidth="10" defaultRowHeight="15" x14ac:dyDescent="0.25"/>
  <cols>
    <col min="7" max="7" width="12.42578125" bestFit="1" customWidth="1"/>
  </cols>
  <sheetData>
    <row r="3" spans="1:8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</row>
    <row r="4" spans="1:8" x14ac:dyDescent="0.25">
      <c r="A4" s="1">
        <v>41295</v>
      </c>
      <c r="B4" t="s">
        <v>8</v>
      </c>
      <c r="F4" t="s">
        <v>9</v>
      </c>
    </row>
    <row r="5" spans="1:8" x14ac:dyDescent="0.25">
      <c r="A5" s="1">
        <v>41302</v>
      </c>
      <c r="C5" t="s">
        <v>8</v>
      </c>
      <c r="E5" t="s">
        <v>9</v>
      </c>
    </row>
    <row r="6" spans="1:8" x14ac:dyDescent="0.25">
      <c r="A6" s="1">
        <v>41309</v>
      </c>
      <c r="E6" t="s">
        <v>9</v>
      </c>
      <c r="H6" t="s">
        <v>8</v>
      </c>
    </row>
    <row r="7" spans="1:8" x14ac:dyDescent="0.25">
      <c r="A7" s="1">
        <v>41316</v>
      </c>
      <c r="D7" t="s">
        <v>8</v>
      </c>
      <c r="F7" t="s">
        <v>9</v>
      </c>
    </row>
    <row r="8" spans="1:8" x14ac:dyDescent="0.25">
      <c r="A8" s="1">
        <v>41323</v>
      </c>
      <c r="C8" t="s">
        <v>8</v>
      </c>
      <c r="E8" t="s">
        <v>9</v>
      </c>
    </row>
    <row r="9" spans="1:8" x14ac:dyDescent="0.25">
      <c r="A9" s="1">
        <v>41330</v>
      </c>
      <c r="C9" t="s">
        <v>8</v>
      </c>
      <c r="E9" t="s">
        <v>9</v>
      </c>
    </row>
    <row r="10" spans="1:8" x14ac:dyDescent="0.25">
      <c r="A10" s="1">
        <v>41337</v>
      </c>
      <c r="E10" t="s">
        <v>9</v>
      </c>
      <c r="H10" s="2"/>
    </row>
    <row r="11" spans="1:8" x14ac:dyDescent="0.25">
      <c r="A11" s="1">
        <v>41344</v>
      </c>
      <c r="E11" t="s">
        <v>9</v>
      </c>
      <c r="H11" t="s">
        <v>8</v>
      </c>
    </row>
    <row r="12" spans="1:8" x14ac:dyDescent="0.25">
      <c r="A12" s="1">
        <v>41351</v>
      </c>
      <c r="C12" t="s">
        <v>8</v>
      </c>
      <c r="E12" t="s">
        <v>9</v>
      </c>
    </row>
    <row r="13" spans="1:8" x14ac:dyDescent="0.25">
      <c r="A13" s="1">
        <v>41358</v>
      </c>
      <c r="C13" t="s">
        <v>8</v>
      </c>
      <c r="F13" t="s">
        <v>9</v>
      </c>
    </row>
    <row r="14" spans="1:8" x14ac:dyDescent="0.25">
      <c r="A14" s="1">
        <v>41365</v>
      </c>
      <c r="C14" t="s">
        <v>8</v>
      </c>
      <c r="G14" t="s">
        <v>9</v>
      </c>
    </row>
    <row r="15" spans="1:8" x14ac:dyDescent="0.25">
      <c r="A15" s="1">
        <v>41372</v>
      </c>
      <c r="C15" t="s">
        <v>8</v>
      </c>
      <c r="E15" t="s">
        <v>9</v>
      </c>
    </row>
    <row r="16" spans="1:8" x14ac:dyDescent="0.25">
      <c r="A16" s="1">
        <v>41379</v>
      </c>
      <c r="D16" t="s">
        <v>8</v>
      </c>
      <c r="E16" t="s">
        <v>9</v>
      </c>
    </row>
    <row r="17" spans="1:6" x14ac:dyDescent="0.25">
      <c r="A17" s="1">
        <v>41386</v>
      </c>
      <c r="B17" t="s">
        <v>8</v>
      </c>
      <c r="F17" t="s">
        <v>9</v>
      </c>
    </row>
    <row r="18" spans="1:6" x14ac:dyDescent="0.25">
      <c r="A18" s="1">
        <v>41393</v>
      </c>
      <c r="B18" t="s">
        <v>8</v>
      </c>
      <c r="E18" t="s">
        <v>9</v>
      </c>
    </row>
    <row r="19" spans="1:6" x14ac:dyDescent="0.25">
      <c r="A19" s="1">
        <v>41400</v>
      </c>
      <c r="D19" t="s">
        <v>8</v>
      </c>
      <c r="E19" t="s">
        <v>9</v>
      </c>
    </row>
    <row r="20" spans="1:6" x14ac:dyDescent="0.25">
      <c r="A20" s="1">
        <v>41407</v>
      </c>
      <c r="B20" t="s">
        <v>8</v>
      </c>
      <c r="E20" t="s">
        <v>9</v>
      </c>
    </row>
    <row r="21" spans="1:6" x14ac:dyDescent="0.25">
      <c r="A21" s="1"/>
    </row>
    <row r="22" spans="1:6" x14ac:dyDescent="0.25">
      <c r="A22" s="1"/>
    </row>
    <row r="23" spans="1:6" x14ac:dyDescent="0.25">
      <c r="A23" s="1"/>
    </row>
    <row r="24" spans="1:6" x14ac:dyDescent="0.25">
      <c r="A24" s="1"/>
    </row>
    <row r="25" spans="1:6" x14ac:dyDescent="0.25">
      <c r="A25" s="1"/>
    </row>
    <row r="26" spans="1:6" x14ac:dyDescent="0.25">
      <c r="A26" s="1"/>
    </row>
    <row r="27" spans="1:6" x14ac:dyDescent="0.25">
      <c r="A27" s="1"/>
    </row>
    <row r="28" spans="1:6" x14ac:dyDescent="0.25">
      <c r="A28" s="1"/>
    </row>
    <row r="29" spans="1:6" x14ac:dyDescent="0.25">
      <c r="A29" s="1"/>
    </row>
    <row r="30" spans="1:6" x14ac:dyDescent="0.25">
      <c r="A30" s="1"/>
    </row>
    <row r="31" spans="1:6" x14ac:dyDescent="0.25">
      <c r="A31" s="1"/>
    </row>
    <row r="32" spans="1:6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E1" workbookViewId="0">
      <selection activeCell="G16" sqref="G16"/>
    </sheetView>
  </sheetViews>
  <sheetFormatPr baseColWidth="10" defaultRowHeight="15" x14ac:dyDescent="0.25"/>
  <cols>
    <col min="1" max="1" width="12.42578125" bestFit="1" customWidth="1"/>
    <col min="3" max="3" width="17.28515625" bestFit="1" customWidth="1"/>
    <col min="4" max="4" width="21.7109375" bestFit="1" customWidth="1"/>
    <col min="5" max="5" width="36.85546875" bestFit="1" customWidth="1"/>
    <col min="6" max="6" width="12.7109375" customWidth="1"/>
    <col min="7" max="11" width="14.85546875" customWidth="1"/>
    <col min="12" max="12" width="12.5703125" customWidth="1"/>
    <col min="13" max="15" width="23.85546875" bestFit="1" customWidth="1"/>
    <col min="16" max="16" width="24.28515625" bestFit="1" customWidth="1"/>
    <col min="17" max="18" width="26" bestFit="1" customWidth="1"/>
  </cols>
  <sheetData>
    <row r="1" spans="1:12" x14ac:dyDescent="0.25">
      <c r="B1" t="s">
        <v>13</v>
      </c>
      <c r="C1" t="s">
        <v>8</v>
      </c>
      <c r="D1" t="s">
        <v>9</v>
      </c>
    </row>
    <row r="2" spans="1:12" x14ac:dyDescent="0.25">
      <c r="A2" t="s">
        <v>7</v>
      </c>
      <c r="B2" s="1">
        <f>Semaines!A4</f>
        <v>41295</v>
      </c>
      <c r="C2" t="str">
        <f ca="1">IF(ISNA(MATCH(C$1,OFFSET(Semaines!$B$3:$H$3,MATCH($B2,Semaines!$A$4:$A$20,0),0),0)),"pas de "&amp;C$1,OFFSET(Semaines!$A$3,,MATCH(C$1,OFFSET(Semaines!$B$3:$H$3,MATCH($B2,Semaines!$A$4:$A$20,0),0),0)))</f>
        <v>Nicolas</v>
      </c>
      <c r="D2" t="str">
        <f ca="1">IF(ISNA(MATCH(D$1,OFFSET(Semaines!$B$3:$H$3,MATCH($B2,Semaines!$A$4:$A$20,0),0),0)),"pas de "&amp;D$1,OFFSET(Semaines!$A$3,,MATCH(D$1,OFFSET(Semaines!$B$3:$H$3,MATCH($B2,Semaines!$A$4:$A$20,0),0),0)))</f>
        <v>Léo</v>
      </c>
    </row>
    <row r="3" spans="1:12" x14ac:dyDescent="0.25">
      <c r="A3" t="s">
        <v>7</v>
      </c>
      <c r="B3" s="1">
        <f>Semaines!A5</f>
        <v>41302</v>
      </c>
      <c r="C3" t="str">
        <f ca="1">IF(ISNA(MATCH(C$1,OFFSET(Semaines!$B$3:$H$3,MATCH($B3,Semaines!$A$4:$A$20,0),0),0)),"pas de "&amp;C$1,OFFSET(Semaines!$A$3,,MATCH(C$1,OFFSET(Semaines!$B$3:$H$3,MATCH($B3,Semaines!$A$4:$A$20,0),0),0)))</f>
        <v>Jean</v>
      </c>
      <c r="D3" t="str">
        <f ca="1">IF(ISNA(MATCH(D$1,OFFSET(Semaines!$B$3:$H$3,MATCH($B3,Semaines!$A$4:$A$20,0),0),0)),"pas de "&amp;D$1,OFFSET(Semaines!$A$3,,MATCH(D$1,OFFSET(Semaines!$B$3:$H$3,MATCH($B3,Semaines!$A$4:$A$20,0),0),0)))</f>
        <v>Fred</v>
      </c>
      <c r="F3" s="3" t="s">
        <v>16</v>
      </c>
      <c r="I3" s="3" t="s">
        <v>17</v>
      </c>
    </row>
    <row r="4" spans="1:12" x14ac:dyDescent="0.25">
      <c r="A4" t="s">
        <v>7</v>
      </c>
      <c r="B4" s="1">
        <f>Semaines!A6</f>
        <v>41309</v>
      </c>
      <c r="C4" t="str">
        <f ca="1">IF(ISNA(MATCH(C$1,OFFSET(Semaines!$B$3:$H$3,MATCH($B4,Semaines!$A$4:$A$20,0),0),0)),"pas de "&amp;C$1,OFFSET(Semaines!$A$3,,MATCH(C$1,OFFSET(Semaines!$B$3:$H$3,MATCH($B4,Semaines!$A$4:$A$20,0),0),0)))</f>
        <v>Michel</v>
      </c>
      <c r="D4" t="str">
        <f ca="1">IF(ISNA(MATCH(D$1,OFFSET(Semaines!$B$3:$H$3,MATCH($B4,Semaines!$A$4:$A$20,0),0),0)),"pas de "&amp;D$1,OFFSET(Semaines!$A$3,,MATCH(D$1,OFFSET(Semaines!$B$3:$H$3,MATCH($B4,Semaines!$A$4:$A$20,0),0),0)))</f>
        <v>Fred</v>
      </c>
      <c r="F4" s="3" t="s">
        <v>8</v>
      </c>
      <c r="G4" t="s">
        <v>18</v>
      </c>
      <c r="I4" s="3" t="s">
        <v>9</v>
      </c>
      <c r="J4" t="s">
        <v>18</v>
      </c>
    </row>
    <row r="5" spans="1:12" x14ac:dyDescent="0.25">
      <c r="A5" t="s">
        <v>7</v>
      </c>
      <c r="B5" s="1">
        <f>Semaines!A7</f>
        <v>41316</v>
      </c>
      <c r="C5" t="str">
        <f ca="1">IF(ISNA(MATCH(C$1,OFFSET(Semaines!$B$3:$H$3,MATCH($B5,Semaines!$A$4:$A$20,0),0),0)),"pas de "&amp;C$1,OFFSET(Semaines!$A$3,,MATCH(C$1,OFFSET(Semaines!$B$3:$H$3,MATCH($B5,Semaines!$A$4:$A$20,0),0),0)))</f>
        <v>Thierry</v>
      </c>
      <c r="D5" t="str">
        <f ca="1">IF(ISNA(MATCH(D$1,OFFSET(Semaines!$B$3:$H$3,MATCH($B5,Semaines!$A$4:$A$20,0),0),0)),"pas de "&amp;D$1,OFFSET(Semaines!$A$3,,MATCH(D$1,OFFSET(Semaines!$B$3:$H$3,MATCH($B5,Semaines!$A$4:$A$20,0),0),0)))</f>
        <v>Léo</v>
      </c>
      <c r="F5" t="s">
        <v>1</v>
      </c>
      <c r="G5" s="4">
        <v>7</v>
      </c>
      <c r="I5" t="s">
        <v>3</v>
      </c>
      <c r="J5" s="4">
        <v>12</v>
      </c>
    </row>
    <row r="6" spans="1:12" x14ac:dyDescent="0.25">
      <c r="A6" t="s">
        <v>7</v>
      </c>
      <c r="B6" s="1">
        <f>Semaines!A8</f>
        <v>41323</v>
      </c>
      <c r="C6" t="str">
        <f ca="1">IF(ISNA(MATCH(C$1,OFFSET(Semaines!$B$3:$H$3,MATCH($B6,Semaines!$A$4:$A$20,0),0),0)),"pas de "&amp;C$1,OFFSET(Semaines!$A$3,,MATCH(C$1,OFFSET(Semaines!$B$3:$H$3,MATCH($B6,Semaines!$A$4:$A$20,0),0),0)))</f>
        <v>Jean</v>
      </c>
      <c r="D6" t="str">
        <f ca="1">IF(ISNA(MATCH(D$1,OFFSET(Semaines!$B$3:$H$3,MATCH($B6,Semaines!$A$4:$A$20,0),0),0)),"pas de "&amp;D$1,OFFSET(Semaines!$A$3,,MATCH(D$1,OFFSET(Semaines!$B$3:$H$3,MATCH($B6,Semaines!$A$4:$A$20,0),0),0)))</f>
        <v>Fred</v>
      </c>
      <c r="F6" t="s">
        <v>6</v>
      </c>
      <c r="G6" s="4">
        <v>2</v>
      </c>
      <c r="I6" t="s">
        <v>5</v>
      </c>
      <c r="J6" s="4">
        <v>1</v>
      </c>
    </row>
    <row r="7" spans="1:12" x14ac:dyDescent="0.25">
      <c r="A7" t="s">
        <v>7</v>
      </c>
      <c r="B7" s="1">
        <f>Semaines!A9</f>
        <v>41330</v>
      </c>
      <c r="C7" t="str">
        <f ca="1">IF(ISNA(MATCH(C$1,OFFSET(Semaines!$B$3:$H$3,MATCH($B7,Semaines!$A$4:$A$20,0),0),0)),"pas de "&amp;C$1,OFFSET(Semaines!$A$3,,MATCH(C$1,OFFSET(Semaines!$B$3:$H$3,MATCH($B7,Semaines!$A$4:$A$20,0),0),0)))</f>
        <v>Jean</v>
      </c>
      <c r="D7" t="str">
        <f ca="1">IF(ISNA(MATCH(D$1,OFFSET(Semaines!$B$3:$H$3,MATCH($B7,Semaines!$A$4:$A$20,0),0),0)),"pas de "&amp;D$1,OFFSET(Semaines!$A$3,,MATCH(D$1,OFFSET(Semaines!$B$3:$H$3,MATCH($B7,Semaines!$A$4:$A$20,0),0),0)))</f>
        <v>Fred</v>
      </c>
      <c r="F7" t="s">
        <v>0</v>
      </c>
      <c r="G7" s="4">
        <v>4</v>
      </c>
      <c r="I7" t="s">
        <v>4</v>
      </c>
      <c r="J7" s="4">
        <v>4</v>
      </c>
    </row>
    <row r="8" spans="1:12" x14ac:dyDescent="0.25">
      <c r="A8" t="s">
        <v>7</v>
      </c>
      <c r="B8" s="1">
        <f>Semaines!A10</f>
        <v>41337</v>
      </c>
      <c r="C8" t="str">
        <f ca="1">IF(ISNA(MATCH(C$1,OFFSET(Semaines!$B$3:$H$3,MATCH($B8,Semaines!$A$4:$A$20,0),0),0)),"pas de "&amp;C$1,OFFSET(Semaines!$A$3,,MATCH(C$1,OFFSET(Semaines!$B$3:$H$3,MATCH($B8,Semaines!$A$4:$A$20,0),0),0)))</f>
        <v>pas de Meilleur</v>
      </c>
      <c r="D8" t="str">
        <f ca="1">IF(ISNA(MATCH(D$1,OFFSET(Semaines!$B$3:$H$3,MATCH($B8,Semaines!$A$4:$A$20,0),0),0)),"pas de "&amp;D$1,OFFSET(Semaines!$A$3,,MATCH(D$1,OFFSET(Semaines!$B$3:$H$3,MATCH($B8,Semaines!$A$4:$A$20,0),0),0)))</f>
        <v>Fred</v>
      </c>
      <c r="F8" t="s">
        <v>14</v>
      </c>
      <c r="G8" s="4">
        <v>1</v>
      </c>
      <c r="I8" t="s">
        <v>15</v>
      </c>
      <c r="J8" s="4">
        <v>17</v>
      </c>
    </row>
    <row r="9" spans="1:12" x14ac:dyDescent="0.25">
      <c r="A9" t="s">
        <v>7</v>
      </c>
      <c r="B9" s="1">
        <f>Semaines!A11</f>
        <v>41344</v>
      </c>
      <c r="C9" t="str">
        <f ca="1">IF(ISNA(MATCH(C$1,OFFSET(Semaines!$B$3:$H$3,MATCH($B9,Semaines!$A$4:$A$20,0),0),0)),"pas de "&amp;C$1,OFFSET(Semaines!$A$3,,MATCH(C$1,OFFSET(Semaines!$B$3:$H$3,MATCH($B9,Semaines!$A$4:$A$20,0),0),0)))</f>
        <v>Michel</v>
      </c>
      <c r="D9" t="str">
        <f ca="1">IF(ISNA(MATCH(D$1,OFFSET(Semaines!$B$3:$H$3,MATCH($B9,Semaines!$A$4:$A$20,0),0),0)),"pas de "&amp;D$1,OFFSET(Semaines!$A$3,,MATCH(D$1,OFFSET(Semaines!$B$3:$H$3,MATCH($B9,Semaines!$A$4:$A$20,0),0),0)))</f>
        <v>Fred</v>
      </c>
      <c r="F9" t="s">
        <v>2</v>
      </c>
      <c r="G9" s="4">
        <v>3</v>
      </c>
    </row>
    <row r="10" spans="1:12" x14ac:dyDescent="0.25">
      <c r="A10" t="s">
        <v>7</v>
      </c>
      <c r="B10" s="1">
        <f>Semaines!A12</f>
        <v>41351</v>
      </c>
      <c r="C10" t="str">
        <f ca="1">IF(ISNA(MATCH(C$1,OFFSET(Semaines!$B$3:$H$3,MATCH($B10,Semaines!$A$4:$A$20,0),0),0)),"pas de "&amp;C$1,OFFSET(Semaines!$A$3,,MATCH(C$1,OFFSET(Semaines!$B$3:$H$3,MATCH($B10,Semaines!$A$4:$A$20,0),0),0)))</f>
        <v>Jean</v>
      </c>
      <c r="D10" t="str">
        <f ca="1">IF(ISNA(MATCH(D$1,OFFSET(Semaines!$B$3:$H$3,MATCH($B10,Semaines!$A$4:$A$20,0),0),0)),"pas de "&amp;D$1,OFFSET(Semaines!$A$3,,MATCH(D$1,OFFSET(Semaines!$B$3:$H$3,MATCH($B10,Semaines!$A$4:$A$20,0),0),0)))</f>
        <v>Fred</v>
      </c>
      <c r="F10" t="s">
        <v>15</v>
      </c>
      <c r="G10" s="4">
        <v>17</v>
      </c>
    </row>
    <row r="11" spans="1:12" x14ac:dyDescent="0.25">
      <c r="A11" t="s">
        <v>7</v>
      </c>
      <c r="B11" s="1">
        <f>Semaines!A13</f>
        <v>41358</v>
      </c>
      <c r="C11" t="str">
        <f ca="1">IF(ISNA(MATCH(C$1,OFFSET(Semaines!$B$3:$H$3,MATCH($B11,Semaines!$A$4:$A$20,0),0),0)),"pas de "&amp;C$1,OFFSET(Semaines!$A$3,,MATCH(C$1,OFFSET(Semaines!$B$3:$H$3,MATCH($B11,Semaines!$A$4:$A$20,0),0),0)))</f>
        <v>Jean</v>
      </c>
      <c r="D11" t="str">
        <f ca="1">IF(ISNA(MATCH(D$1,OFFSET(Semaines!$B$3:$H$3,MATCH($B11,Semaines!$A$4:$A$20,0),0),0)),"pas de "&amp;D$1,OFFSET(Semaines!$A$3,,MATCH(D$1,OFFSET(Semaines!$B$3:$H$3,MATCH($B11,Semaines!$A$4:$A$20,0),0),0)))</f>
        <v>Léo</v>
      </c>
    </row>
    <row r="12" spans="1:12" x14ac:dyDescent="0.25">
      <c r="A12" t="s">
        <v>7</v>
      </c>
      <c r="B12" s="1">
        <f>Semaines!A14</f>
        <v>41365</v>
      </c>
      <c r="C12" t="str">
        <f ca="1">IF(ISNA(MATCH(C$1,OFFSET(Semaines!$B$3:$H$3,MATCH($B12,Semaines!$A$4:$A$20,0),0),0)),"pas de "&amp;C$1,OFFSET(Semaines!$A$3,,MATCH(C$1,OFFSET(Semaines!$B$3:$H$3,MATCH($B12,Semaines!$A$4:$A$20,0),0),0)))</f>
        <v>Jean</v>
      </c>
      <c r="D12" t="str">
        <f ca="1">IF(ISNA(MATCH(D$1,OFFSET(Semaines!$B$3:$H$3,MATCH($B12,Semaines!$A$4:$A$20,0),0),0)),"pas de "&amp;D$1,OFFSET(Semaines!$A$3,,MATCH(D$1,OFFSET(Semaines!$B$3:$H$3,MATCH($B12,Semaines!$A$4:$A$20,0),0),0)))</f>
        <v>Jacques</v>
      </c>
    </row>
    <row r="13" spans="1:12" x14ac:dyDescent="0.25">
      <c r="A13" t="s">
        <v>7</v>
      </c>
      <c r="B13" s="1">
        <f>Semaines!A15</f>
        <v>41372</v>
      </c>
      <c r="C13" t="str">
        <f ca="1">IF(ISNA(MATCH(C$1,OFFSET(Semaines!$B$3:$H$3,MATCH($B13,Semaines!$A$4:$A$20,0),0),0)),"pas de "&amp;C$1,OFFSET(Semaines!$A$3,,MATCH(C$1,OFFSET(Semaines!$B$3:$H$3,MATCH($B13,Semaines!$A$4:$A$20,0),0),0)))</f>
        <v>Jean</v>
      </c>
      <c r="D13" t="str">
        <f ca="1">IF(ISNA(MATCH(D$1,OFFSET(Semaines!$B$3:$H$3,MATCH($B13,Semaines!$A$4:$A$20,0),0),0)),"pas de "&amp;D$1,OFFSET(Semaines!$A$3,,MATCH(D$1,OFFSET(Semaines!$B$3:$H$3,MATCH($B13,Semaines!$A$4:$A$20,0),0),0)))</f>
        <v>Fred</v>
      </c>
    </row>
    <row r="14" spans="1:12" x14ac:dyDescent="0.25">
      <c r="A14" t="s">
        <v>7</v>
      </c>
      <c r="B14" s="1">
        <f>Semaines!A16</f>
        <v>41379</v>
      </c>
      <c r="C14" t="str">
        <f ca="1">IF(ISNA(MATCH(C$1,OFFSET(Semaines!$B$3:$H$3,MATCH($B14,Semaines!$A$4:$A$20,0),0),0)),"pas de "&amp;C$1,OFFSET(Semaines!$A$3,,MATCH(C$1,OFFSET(Semaines!$B$3:$H$3,MATCH($B14,Semaines!$A$4:$A$20,0),0),0)))</f>
        <v>Thierry</v>
      </c>
      <c r="D14" t="str">
        <f ca="1">IF(ISNA(MATCH(D$1,OFFSET(Semaines!$B$3:$H$3,MATCH($B14,Semaines!$A$4:$A$20,0),0),0)),"pas de "&amp;D$1,OFFSET(Semaines!$A$3,,MATCH(D$1,OFFSET(Semaines!$B$3:$H$3,MATCH($B14,Semaines!$A$4:$A$20,0),0),0)))</f>
        <v>Fred</v>
      </c>
      <c r="F14" s="3" t="s">
        <v>19</v>
      </c>
      <c r="G14" s="3" t="s">
        <v>8</v>
      </c>
    </row>
    <row r="15" spans="1:12" x14ac:dyDescent="0.25">
      <c r="A15" t="s">
        <v>7</v>
      </c>
      <c r="B15" s="1">
        <f>Semaines!A17</f>
        <v>41386</v>
      </c>
      <c r="C15" t="str">
        <f ca="1">IF(ISNA(MATCH(C$1,OFFSET(Semaines!$B$3:$H$3,MATCH($B15,Semaines!$A$4:$A$20,0),0),0)),"pas de "&amp;C$1,OFFSET(Semaines!$A$3,,MATCH(C$1,OFFSET(Semaines!$B$3:$H$3,MATCH($B15,Semaines!$A$4:$A$20,0),0),0)))</f>
        <v>Nicolas</v>
      </c>
      <c r="D15" t="str">
        <f ca="1">IF(ISNA(MATCH(D$1,OFFSET(Semaines!$B$3:$H$3,MATCH($B15,Semaines!$A$4:$A$20,0),0),0)),"pas de "&amp;D$1,OFFSET(Semaines!$A$3,,MATCH(D$1,OFFSET(Semaines!$B$3:$H$3,MATCH($B15,Semaines!$A$4:$A$20,0),0),0)))</f>
        <v>Léo</v>
      </c>
      <c r="F15" s="3" t="s">
        <v>9</v>
      </c>
      <c r="G15" t="s">
        <v>1</v>
      </c>
      <c r="H15" t="s">
        <v>6</v>
      </c>
      <c r="I15" t="s">
        <v>0</v>
      </c>
      <c r="J15" t="s">
        <v>14</v>
      </c>
      <c r="K15" t="s">
        <v>2</v>
      </c>
      <c r="L15" t="s">
        <v>15</v>
      </c>
    </row>
    <row r="16" spans="1:12" x14ac:dyDescent="0.25">
      <c r="A16" t="s">
        <v>7</v>
      </c>
      <c r="B16" s="1">
        <f>Semaines!A18</f>
        <v>41393</v>
      </c>
      <c r="C16" t="str">
        <f ca="1">IF(ISNA(MATCH(C$1,OFFSET(Semaines!$B$3:$H$3,MATCH($B16,Semaines!$A$4:$A$20,0),0),0)),"pas de "&amp;C$1,OFFSET(Semaines!$A$3,,MATCH(C$1,OFFSET(Semaines!$B$3:$H$3,MATCH($B16,Semaines!$A$4:$A$20,0),0),0)))</f>
        <v>Nicolas</v>
      </c>
      <c r="D16" t="str">
        <f ca="1">IF(ISNA(MATCH(D$1,OFFSET(Semaines!$B$3:$H$3,MATCH($B16,Semaines!$A$4:$A$20,0),0),0)),"pas de "&amp;D$1,OFFSET(Semaines!$A$3,,MATCH(D$1,OFFSET(Semaines!$B$3:$H$3,MATCH($B16,Semaines!$A$4:$A$20,0),0),0)))</f>
        <v>Fred</v>
      </c>
      <c r="F16" t="s">
        <v>3</v>
      </c>
      <c r="G16" s="4">
        <v>5</v>
      </c>
      <c r="H16" s="4">
        <v>2</v>
      </c>
      <c r="I16" s="4">
        <v>2</v>
      </c>
      <c r="J16" s="4">
        <v>1</v>
      </c>
      <c r="K16" s="4">
        <v>2</v>
      </c>
      <c r="L16" s="4">
        <v>12</v>
      </c>
    </row>
    <row r="17" spans="1:12" x14ac:dyDescent="0.25">
      <c r="A17" t="s">
        <v>7</v>
      </c>
      <c r="B17" s="1">
        <f>Semaines!A19</f>
        <v>41400</v>
      </c>
      <c r="C17" t="str">
        <f ca="1">IF(ISNA(MATCH(C$1,OFFSET(Semaines!$B$3:$H$3,MATCH($B17,Semaines!$A$4:$A$20,0),0),0)),"pas de "&amp;C$1,OFFSET(Semaines!$A$3,,MATCH(C$1,OFFSET(Semaines!$B$3:$H$3,MATCH($B17,Semaines!$A$4:$A$20,0),0),0)))</f>
        <v>Thierry</v>
      </c>
      <c r="D17" t="str">
        <f ca="1">IF(ISNA(MATCH(D$1,OFFSET(Semaines!$B$3:$H$3,MATCH($B17,Semaines!$A$4:$A$20,0),0),0)),"pas de "&amp;D$1,OFFSET(Semaines!$A$3,,MATCH(D$1,OFFSET(Semaines!$B$3:$H$3,MATCH($B17,Semaines!$A$4:$A$20,0),0),0)))</f>
        <v>Fred</v>
      </c>
      <c r="F17" t="s">
        <v>5</v>
      </c>
      <c r="G17" s="4">
        <v>1</v>
      </c>
      <c r="H17" s="4"/>
      <c r="I17" s="4"/>
      <c r="J17" s="4"/>
      <c r="K17" s="4"/>
      <c r="L17" s="4">
        <v>1</v>
      </c>
    </row>
    <row r="18" spans="1:12" x14ac:dyDescent="0.25">
      <c r="A18" t="s">
        <v>7</v>
      </c>
      <c r="B18" s="1">
        <f>Semaines!A20</f>
        <v>41407</v>
      </c>
      <c r="C18" t="str">
        <f ca="1">IF(ISNA(MATCH(C$1,OFFSET(Semaines!$B$3:$H$3,MATCH($B18,Semaines!$A$4:$A$20,0),0),0)),"pas de "&amp;C$1,OFFSET(Semaines!$A$3,,MATCH(C$1,OFFSET(Semaines!$B$3:$H$3,MATCH($B18,Semaines!$A$4:$A$20,0),0),0)))</f>
        <v>Nicolas</v>
      </c>
      <c r="D18" t="str">
        <f ca="1">IF(ISNA(MATCH(D$1,OFFSET(Semaines!$B$3:$H$3,MATCH($B18,Semaines!$A$4:$A$20,0),0),0)),"pas de "&amp;D$1,OFFSET(Semaines!$A$3,,MATCH(D$1,OFFSET(Semaines!$B$3:$H$3,MATCH($B18,Semaines!$A$4:$A$20,0),0),0)))</f>
        <v>Fred</v>
      </c>
      <c r="F18" t="s">
        <v>4</v>
      </c>
      <c r="G18" s="4">
        <v>1</v>
      </c>
      <c r="H18" s="4"/>
      <c r="I18" s="4">
        <v>2</v>
      </c>
      <c r="J18" s="4"/>
      <c r="K18" s="4">
        <v>1</v>
      </c>
      <c r="L18" s="4">
        <v>4</v>
      </c>
    </row>
    <row r="19" spans="1:12" x14ac:dyDescent="0.25">
      <c r="B19" s="1"/>
      <c r="F19" t="s">
        <v>15</v>
      </c>
      <c r="G19" s="4">
        <v>7</v>
      </c>
      <c r="H19" s="4">
        <v>2</v>
      </c>
      <c r="I19" s="4">
        <v>4</v>
      </c>
      <c r="J19" s="4">
        <v>1</v>
      </c>
      <c r="K19" s="4">
        <v>3</v>
      </c>
      <c r="L19" s="4">
        <v>17</v>
      </c>
    </row>
    <row r="20" spans="1:12" x14ac:dyDescent="0.25">
      <c r="B20" s="1"/>
      <c r="C20" t="s">
        <v>10</v>
      </c>
      <c r="D20" t="s">
        <v>11</v>
      </c>
      <c r="E20" t="s">
        <v>12</v>
      </c>
    </row>
    <row r="21" spans="1:12" x14ac:dyDescent="0.25">
      <c r="B21" s="1"/>
      <c r="C21">
        <f ca="1">COUNTIF(C2:C18,"Jean")</f>
        <v>7</v>
      </c>
      <c r="D21">
        <f ca="1">COUNTIF(D2:D18,"Fred")</f>
        <v>12</v>
      </c>
      <c r="E21">
        <f t="array" aca="1" ref="E21" ca="1">SUM(IF((C2:C18="Jean")*(D2:D18="Fred"),1,0))</f>
        <v>5</v>
      </c>
    </row>
    <row r="22" spans="1:12" x14ac:dyDescent="0.25">
      <c r="B22" s="1"/>
    </row>
    <row r="23" spans="1:12" x14ac:dyDescent="0.25">
      <c r="B23" s="1"/>
    </row>
    <row r="24" spans="1:12" x14ac:dyDescent="0.25">
      <c r="B24" s="1"/>
    </row>
    <row r="25" spans="1:12" x14ac:dyDescent="0.25">
      <c r="B25" s="1"/>
    </row>
  </sheetData>
  <phoneticPr fontId="1" type="noConversion"/>
  <conditionalFormatting sqref="C2:D19">
    <cfRule type="expression" dxfId="0" priority="1" stopIfTrue="1">
      <formula>COUNTIF(C2,"pas de*")&gt;0</formula>
    </cfRule>
  </conditionalFormatting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Semaines</vt:lpstr>
      <vt:lpstr>Récap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</dc:creator>
  <cp:lastModifiedBy>Jean-Eric Pelouas</cp:lastModifiedBy>
  <dcterms:created xsi:type="dcterms:W3CDTF">2013-01-24T14:44:27Z</dcterms:created>
  <dcterms:modified xsi:type="dcterms:W3CDTF">2013-01-30T10:47:12Z</dcterms:modified>
</cp:coreProperties>
</file>