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Jean-Eric\Downloads\"/>
    </mc:Choice>
  </mc:AlternateContent>
  <xr:revisionPtr revIDLastSave="0" documentId="13_ncr:1_{41B36DEC-6537-4184-87C1-B6C770573B09}" xr6:coauthVersionLast="45" xr6:coauthVersionMax="45" xr10:uidLastSave="{00000000-0000-0000-0000-000000000000}"/>
  <bookViews>
    <workbookView xWindow="-108" yWindow="-108" windowWidth="23256" windowHeight="12720" activeTab="2" xr2:uid="{00000000-000D-0000-FFFF-FFFF00000000}"/>
  </bookViews>
  <sheets>
    <sheet name="probleme" sheetId="1" r:id="rId1"/>
    <sheet name="solution" sheetId="2" r:id="rId2"/>
    <sheet name="Power Query" sheetId="3" r:id="rId3"/>
  </sheets>
  <calcPr calcId="191029" concurrentCalc="0"/>
  <pivotCaches>
    <pivotCache cacheId="18"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9" i="2" l="1"/>
  <c r="I19" i="2"/>
  <c r="J19" i="2"/>
  <c r="K19" i="2"/>
  <c r="L19" i="2"/>
  <c r="M19" i="2"/>
  <c r="N19" i="2"/>
  <c r="O19" i="2"/>
  <c r="P19" i="2"/>
  <c r="Q19" i="2"/>
  <c r="R19" i="2"/>
  <c r="S19" i="2"/>
  <c r="T19" i="2"/>
  <c r="U19" i="2"/>
  <c r="V19" i="2"/>
  <c r="W19" i="2"/>
  <c r="X19" i="2"/>
  <c r="Y19" i="2"/>
  <c r="Z19" i="2"/>
  <c r="AA19" i="2"/>
  <c r="AB19" i="2"/>
  <c r="AC19" i="2"/>
  <c r="AD19" i="2"/>
  <c r="AE19" i="2"/>
  <c r="AF19" i="2"/>
  <c r="AG19" i="2"/>
  <c r="AH19" i="2"/>
  <c r="D16" i="2"/>
  <c r="AF22" i="2"/>
  <c r="T22" i="2"/>
  <c r="H22" i="2"/>
  <c r="D16" i="1"/>
  <c r="AF18" i="1"/>
  <c r="AF19" i="1"/>
  <c r="AG18" i="1"/>
  <c r="AG19" i="1"/>
  <c r="AH18" i="1"/>
  <c r="AH19" i="1"/>
  <c r="AF22" i="1"/>
  <c r="T18" i="1"/>
  <c r="T19" i="1"/>
  <c r="U18" i="1"/>
  <c r="U19" i="1"/>
  <c r="V18" i="1"/>
  <c r="V19" i="1"/>
  <c r="W18" i="1"/>
  <c r="W19" i="1"/>
  <c r="X18" i="1"/>
  <c r="X19" i="1"/>
  <c r="Y18" i="1"/>
  <c r="Y19" i="1"/>
  <c r="Z18" i="1"/>
  <c r="Z19" i="1"/>
  <c r="AA18" i="1"/>
  <c r="AA19" i="1"/>
  <c r="AB18" i="1"/>
  <c r="AB19" i="1"/>
  <c r="AC18" i="1"/>
  <c r="AC19" i="1"/>
  <c r="AD18" i="1"/>
  <c r="AD19" i="1"/>
  <c r="AE18" i="1"/>
  <c r="AE19" i="1"/>
  <c r="T22" i="1"/>
  <c r="H18" i="1"/>
  <c r="H19" i="1"/>
  <c r="I18" i="1"/>
  <c r="I19" i="1"/>
  <c r="J18" i="1"/>
  <c r="J19" i="1"/>
  <c r="K18" i="1"/>
  <c r="K19" i="1"/>
  <c r="L18" i="1"/>
  <c r="L19" i="1"/>
  <c r="M18" i="1"/>
  <c r="M19" i="1"/>
  <c r="N18" i="1"/>
  <c r="N19" i="1"/>
  <c r="O18" i="1"/>
  <c r="O19" i="1"/>
  <c r="P18" i="1"/>
  <c r="P19" i="1"/>
  <c r="Q18" i="1"/>
  <c r="Q19" i="1"/>
  <c r="R18" i="1"/>
  <c r="R19" i="1"/>
  <c r="S18" i="1"/>
  <c r="S19" i="1"/>
  <c r="H22"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A65C36B-EDC9-47A4-BB55-EC574A887FCB}" keepAlive="1" name="Query - Data" description="Connection to the 'Data' query in the workbook." type="5" refreshedVersion="6" background="1">
    <dbPr connection="Provider=Microsoft.Mashup.OleDb.1;Data Source=$Workbook$;Location=Data;Extended Properties=&quot;&quot;" command="SELECT * FROM [Data]"/>
  </connection>
  <connection id="2" xr16:uid="{49F7685F-C188-4A07-9F57-65AB9098AB13}" keepAlive="1" name="Query - fxDates" description="Connection to the 'fxDates' query in the workbook." type="5" refreshedVersion="0" background="1">
    <dbPr connection="Provider=Microsoft.Mashup.OleDb.1;Data Source=$Workbook$;Location=fxDates;Extended Properties=&quot;&quot;" command="SELECT * FROM [fxDates]"/>
  </connection>
</connections>
</file>

<file path=xl/sharedStrings.xml><?xml version="1.0" encoding="utf-8"?>
<sst xmlns="http://schemas.openxmlformats.org/spreadsheetml/2006/main" count="51" uniqueCount="34">
  <si>
    <t>TARIF annuel</t>
  </si>
  <si>
    <t>TARIF Mensualisé</t>
  </si>
  <si>
    <t>Abonnement A</t>
  </si>
  <si>
    <t>Nombre d'adhesions</t>
  </si>
  <si>
    <t>Il s'agit d'un recapitulatif annuel d'abonnement sur 12 mois. Exemple, l'abonnement A coute 25000/an soit 2083,33 par mois. On a une adhesion en janvier 2020 puis 2 adhesions en avril 2020 puis à nouveau 1 nouvelle adhesion en juillet 2020</t>
  </si>
  <si>
    <t>Total mensuel</t>
  </si>
  <si>
    <t>total annuel</t>
  </si>
  <si>
    <t>comment faire pour créer un echeancier de mensualités pour avoir un tableau qui affiche exactement combien on paye sur une année avec 4 abonnements souscris en differents mois comme dans l'exemple durant 2020 mais que ça continue d'etaler les mensualités restantes durant 2021 tout en ajoutant elles qui sont souscrites cette année là et ainsi de suite?</t>
  </si>
  <si>
    <t>J'ai entré manuellement les données comme elle devraient apparaitre normalement. Le but etant de trouver une formule ou une macro qui permette d'avoir le meme rendu avec en plus la possibilité que si je change le nombre d'adhesions sur un mois ou que j'en rajoute sur un mois ou il n'y en a pas ça fasse automatiquement l'etalement sur les 12 mois qui suivent.</t>
  </si>
  <si>
    <t>A</t>
  </si>
  <si>
    <t>B</t>
  </si>
  <si>
    <t>C</t>
  </si>
  <si>
    <t>Abonnement</t>
  </si>
  <si>
    <t>Montant</t>
  </si>
  <si>
    <t>Nb. Mois</t>
  </si>
  <si>
    <t>Début</t>
  </si>
  <si>
    <t>Grand Total</t>
  </si>
  <si>
    <t>2020</t>
  </si>
  <si>
    <t>2020 Total</t>
  </si>
  <si>
    <t>2021</t>
  </si>
  <si>
    <t>2021 Total</t>
  </si>
  <si>
    <t>janv</t>
  </si>
  <si>
    <t>févr</t>
  </si>
  <si>
    <t>mars</t>
  </si>
  <si>
    <t>avr</t>
  </si>
  <si>
    <t>mai</t>
  </si>
  <si>
    <t>juin</t>
  </si>
  <si>
    <t>juil</t>
  </si>
  <si>
    <t>août</t>
  </si>
  <si>
    <t>sept</t>
  </si>
  <si>
    <t>oct</t>
  </si>
  <si>
    <t>nov</t>
  </si>
  <si>
    <t>déc</t>
  </si>
  <si>
    <t>Mensualités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</si>
</sst>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C]General"/>
    <numFmt numFmtId="165" formatCode="#,##0.00_ ;[Red]\-#,##0.00\ ;"/>
  </numFmts>
  <fonts count="4" x14ac:knownFonts="1">
    <font>
      <sz val="11"/>
      <color theme="1"/>
      <name val="Calibri"/>
      <family val="2"/>
      <scheme val="minor"/>
    </font>
    <font>
      <b/>
      <sz val="11"/>
      <color theme="1"/>
      <name val="Calibri"/>
      <family val="2"/>
      <scheme val="minor"/>
    </font>
    <font>
      <sz val="11"/>
      <color rgb="FF000000"/>
      <name val="Calibri"/>
      <family val="2"/>
    </font>
    <font>
      <b/>
      <sz val="12"/>
      <color theme="1"/>
      <name val="Calibri"/>
      <family val="2"/>
      <scheme val="minor"/>
    </font>
  </fonts>
  <fills count="6">
    <fill>
      <patternFill patternType="none"/>
    </fill>
    <fill>
      <patternFill patternType="gray125"/>
    </fill>
    <fill>
      <patternFill patternType="solid">
        <fgColor rgb="FFFFC000"/>
        <bgColor indexed="64"/>
      </patternFill>
    </fill>
    <fill>
      <patternFill patternType="solid">
        <fgColor rgb="FF66FF33"/>
        <bgColor indexed="64"/>
      </patternFill>
    </fill>
    <fill>
      <patternFill patternType="solid">
        <fgColor rgb="FF0070C0"/>
        <bgColor indexed="64"/>
      </patternFill>
    </fill>
    <fill>
      <patternFill patternType="solid">
        <fgColor theme="2" tint="-0.249977111117893"/>
        <bgColor indexed="64"/>
      </patternFill>
    </fill>
  </fills>
  <borders count="1">
    <border>
      <left/>
      <right/>
      <top/>
      <bottom/>
      <diagonal/>
    </border>
  </borders>
  <cellStyleXfs count="2">
    <xf numFmtId="0" fontId="0" fillId="0" borderId="0"/>
    <xf numFmtId="164" fontId="2" fillId="0" borderId="0"/>
  </cellStyleXfs>
  <cellXfs count="22">
    <xf numFmtId="0" fontId="0" fillId="0" borderId="0" xfId="0"/>
    <xf numFmtId="0" fontId="0" fillId="0" borderId="0" xfId="0" applyAlignment="1">
      <alignment horizontal="center"/>
    </xf>
    <xf numFmtId="2" fontId="0" fillId="0" borderId="0" xfId="0" applyNumberFormat="1"/>
    <xf numFmtId="164" fontId="2" fillId="0" borderId="0" xfId="1"/>
    <xf numFmtId="0" fontId="3" fillId="0" borderId="0" xfId="0" applyFont="1"/>
    <xf numFmtId="0" fontId="3" fillId="0" borderId="0" xfId="0" applyFont="1" applyAlignment="1">
      <alignment horizontal="center"/>
    </xf>
    <xf numFmtId="0" fontId="3" fillId="0" borderId="0" xfId="0" applyFont="1" applyAlignment="1">
      <alignment horizontal="center" vertical="center"/>
    </xf>
    <xf numFmtId="0" fontId="0" fillId="0" borderId="0" xfId="0" applyAlignment="1">
      <alignment wrapText="1"/>
    </xf>
    <xf numFmtId="17" fontId="1" fillId="4" borderId="0" xfId="0" applyNumberFormat="1" applyFont="1" applyFill="1" applyAlignment="1">
      <alignment horizontal="center"/>
    </xf>
    <xf numFmtId="17" fontId="1" fillId="2" borderId="0" xfId="0" applyNumberFormat="1" applyFont="1" applyFill="1" applyAlignment="1">
      <alignment horizontal="center"/>
    </xf>
    <xf numFmtId="17" fontId="1" fillId="3" borderId="0" xfId="0" applyNumberFormat="1" applyFont="1" applyFill="1" applyAlignment="1">
      <alignment horizontal="center"/>
    </xf>
    <xf numFmtId="0" fontId="3" fillId="5" borderId="0" xfId="0" applyFont="1" applyFill="1"/>
    <xf numFmtId="0" fontId="0" fillId="0" borderId="0" xfId="0" applyAlignment="1">
      <alignment horizontal="center" wrapText="1"/>
    </xf>
    <xf numFmtId="2" fontId="3" fillId="4" borderId="0" xfId="0" applyNumberFormat="1" applyFont="1" applyFill="1" applyAlignment="1">
      <alignment horizontal="center"/>
    </xf>
    <xf numFmtId="0" fontId="3" fillId="4" borderId="0" xfId="0" applyFont="1" applyFill="1" applyAlignment="1">
      <alignment horizontal="center"/>
    </xf>
    <xf numFmtId="2" fontId="3" fillId="2" borderId="0" xfId="0" applyNumberFormat="1" applyFont="1" applyFill="1" applyAlignment="1">
      <alignment horizontal="center"/>
    </xf>
    <xf numFmtId="0" fontId="3" fillId="2" borderId="0" xfId="0" applyFont="1" applyFill="1" applyAlignment="1">
      <alignment horizontal="center"/>
    </xf>
    <xf numFmtId="2" fontId="3" fillId="3" borderId="0" xfId="0" applyNumberFormat="1" applyFont="1" applyFill="1" applyAlignment="1">
      <alignment horizontal="center"/>
    </xf>
    <xf numFmtId="0" fontId="3" fillId="3" borderId="0" xfId="0" applyFont="1" applyFill="1" applyAlignment="1">
      <alignment horizontal="center"/>
    </xf>
    <xf numFmtId="14" fontId="0" fillId="0" borderId="0" xfId="0" applyNumberFormat="1"/>
    <xf numFmtId="0" fontId="0" fillId="0" borderId="0" xfId="0" pivotButton="1"/>
    <xf numFmtId="165" fontId="0" fillId="0" borderId="0" xfId="0" applyNumberFormat="1"/>
  </cellXfs>
  <cellStyles count="2">
    <cellStyle name="Excel Built-in Normal" xfId="1" xr:uid="{6613BC13-99E7-46A9-9F84-963D8C0BCCBB}"/>
    <cellStyle name="Normal" xfId="0" builtinId="0"/>
  </cellStyles>
  <dxfs count="1">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3915.788829513891" backgroundQuery="1" createdVersion="6" refreshedVersion="6" minRefreshableVersion="3" recordCount="30" xr:uid="{95282632-D42C-4874-9603-529517053C89}">
  <cacheSource type="external" connectionId="1"/>
  <cacheFields count="4">
    <cacheField name="Abonnement" numFmtId="0">
      <sharedItems count="3">
        <s v="A"/>
        <s v="B"/>
        <s v="C"/>
      </sharedItems>
    </cacheField>
    <cacheField name="Dates" numFmtId="0">
      <sharedItems containsSemiMixedTypes="0" containsNonDate="0" containsDate="1" containsString="0" minDate="2020-01-01T00:00:00" maxDate="2021-02-02T00:00:00" count="14">
        <d v="2020-01-01T00:00:00"/>
        <d v="2020-02-01T00:00:00"/>
        <d v="2020-03-01T00:00:00"/>
        <d v="2020-04-01T00:00:00"/>
        <d v="2020-05-01T00:00:00"/>
        <d v="2020-06-01T00:00:00"/>
        <d v="2020-07-01T00:00:00"/>
        <d v="2020-08-01T00:00:00"/>
        <d v="2020-09-01T00:00:00"/>
        <d v="2020-10-01T00:00:00"/>
        <d v="2020-11-01T00:00:00"/>
        <d v="2020-12-01T00:00:00"/>
        <d v="2021-01-01T00:00:00"/>
        <d v="2021-02-01T00:00:00"/>
      </sharedItems>
      <fieldGroup par="3" base="1">
        <rangePr groupBy="months" startDate="2020-01-01T00:00:00" endDate="2021-02-02T00:00:00"/>
        <groupItems count="14">
          <s v="&lt;01/01/2020"/>
          <s v="janv"/>
          <s v="févr"/>
          <s v="mars"/>
          <s v="avr"/>
          <s v="mai"/>
          <s v="juin"/>
          <s v="juil"/>
          <s v="août"/>
          <s v="sept"/>
          <s v="oct"/>
          <s v="nov"/>
          <s v="déc"/>
          <s v="&gt;02/02/2021"/>
        </groupItems>
      </fieldGroup>
    </cacheField>
    <cacheField name="Mensualité" numFmtId="0">
      <sharedItems containsSemiMixedTypes="0" containsString="0" containsNumber="1" minValue="2083.3333333333298" maxValue="4166.6666666666697" count="2">
        <n v="2083.3333333333298"/>
        <n v="4166.6666666666697"/>
      </sharedItems>
    </cacheField>
    <cacheField name="Years" numFmtId="0" databaseField="0">
      <fieldGroup base="1">
        <rangePr groupBy="years" startDate="2020-01-01T00:00:00" endDate="2021-02-02T00:00:00"/>
        <groupItems count="4">
          <s v="&lt;01/01/2020"/>
          <s v="2020"/>
          <s v="2021"/>
          <s v="&gt;02/02/2021"/>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0">
  <r>
    <x v="0"/>
    <x v="0"/>
    <x v="0"/>
  </r>
  <r>
    <x v="0"/>
    <x v="1"/>
    <x v="0"/>
  </r>
  <r>
    <x v="0"/>
    <x v="2"/>
    <x v="0"/>
  </r>
  <r>
    <x v="0"/>
    <x v="3"/>
    <x v="0"/>
  </r>
  <r>
    <x v="0"/>
    <x v="4"/>
    <x v="0"/>
  </r>
  <r>
    <x v="0"/>
    <x v="5"/>
    <x v="0"/>
  </r>
  <r>
    <x v="0"/>
    <x v="6"/>
    <x v="0"/>
  </r>
  <r>
    <x v="0"/>
    <x v="7"/>
    <x v="0"/>
  </r>
  <r>
    <x v="0"/>
    <x v="8"/>
    <x v="0"/>
  </r>
  <r>
    <x v="0"/>
    <x v="9"/>
    <x v="0"/>
  </r>
  <r>
    <x v="0"/>
    <x v="10"/>
    <x v="0"/>
  </r>
  <r>
    <x v="0"/>
    <x v="11"/>
    <x v="0"/>
  </r>
  <r>
    <x v="1"/>
    <x v="2"/>
    <x v="0"/>
  </r>
  <r>
    <x v="1"/>
    <x v="3"/>
    <x v="0"/>
  </r>
  <r>
    <x v="1"/>
    <x v="4"/>
    <x v="0"/>
  </r>
  <r>
    <x v="1"/>
    <x v="5"/>
    <x v="0"/>
  </r>
  <r>
    <x v="1"/>
    <x v="6"/>
    <x v="0"/>
  </r>
  <r>
    <x v="1"/>
    <x v="7"/>
    <x v="0"/>
  </r>
  <r>
    <x v="1"/>
    <x v="8"/>
    <x v="0"/>
  </r>
  <r>
    <x v="1"/>
    <x v="9"/>
    <x v="0"/>
  </r>
  <r>
    <x v="1"/>
    <x v="10"/>
    <x v="0"/>
  </r>
  <r>
    <x v="1"/>
    <x v="11"/>
    <x v="0"/>
  </r>
  <r>
    <x v="1"/>
    <x v="12"/>
    <x v="0"/>
  </r>
  <r>
    <x v="1"/>
    <x v="13"/>
    <x v="0"/>
  </r>
  <r>
    <x v="2"/>
    <x v="5"/>
    <x v="1"/>
  </r>
  <r>
    <x v="2"/>
    <x v="6"/>
    <x v="1"/>
  </r>
  <r>
    <x v="2"/>
    <x v="7"/>
    <x v="1"/>
  </r>
  <r>
    <x v="2"/>
    <x v="8"/>
    <x v="1"/>
  </r>
  <r>
    <x v="2"/>
    <x v="9"/>
    <x v="1"/>
  </r>
  <r>
    <x v="2"/>
    <x v="10"/>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3340FE1-39B3-4880-9618-FDC2BF8E2BB1}" name="PivotTable1" cacheId="18" applyNumberFormats="0" applyBorderFormats="0" applyFontFormats="0" applyPatternFormats="0" applyAlignmentFormats="0" applyWidthHeightFormats="1" dataCaption="Values" updatedVersion="6" minRefreshableVersion="3" itemPrintTitles="1" createdVersion="6" indent="0" showHeaders="0" compact="0" compactData="0" multipleFieldFilters="0" fieldListSortAscending="1">
  <location ref="B8:S14" firstHeaderRow="1" firstDataRow="3" firstDataCol="1"/>
  <pivotFields count="4">
    <pivotField axis="axisRow" compact="0" outline="0" showAll="0">
      <items count="4">
        <item x="0"/>
        <item x="1"/>
        <item x="2"/>
        <item t="default"/>
      </items>
    </pivotField>
    <pivotField axis="axisCol" compact="0" outline="0" showAll="0">
      <items count="15">
        <item x="0"/>
        <item x="1"/>
        <item x="2"/>
        <item x="3"/>
        <item x="4"/>
        <item x="5"/>
        <item x="6"/>
        <item x="7"/>
        <item x="8"/>
        <item x="9"/>
        <item x="10"/>
        <item x="11"/>
        <item x="12"/>
        <item x="13"/>
        <item t="default"/>
      </items>
    </pivotField>
    <pivotField dataField="1" compact="0" outline="0" showAll="0"/>
    <pivotField axis="axisCol" compact="0" outline="0" showAll="0">
      <items count="5">
        <item x="0"/>
        <item x="1"/>
        <item x="2"/>
        <item x="3"/>
        <item t="default"/>
      </items>
    </pivotField>
  </pivotFields>
  <rowFields count="1">
    <field x="0"/>
  </rowFields>
  <rowItems count="4">
    <i>
      <x/>
    </i>
    <i>
      <x v="1"/>
    </i>
    <i>
      <x v="2"/>
    </i>
    <i t="grand">
      <x/>
    </i>
  </rowItems>
  <colFields count="2">
    <field x="3"/>
    <field x="1"/>
  </colFields>
  <colItems count="17">
    <i>
      <x v="1"/>
      <x v="1"/>
    </i>
    <i r="1">
      <x v="2"/>
    </i>
    <i r="1">
      <x v="3"/>
    </i>
    <i r="1">
      <x v="4"/>
    </i>
    <i r="1">
      <x v="5"/>
    </i>
    <i r="1">
      <x v="6"/>
    </i>
    <i r="1">
      <x v="7"/>
    </i>
    <i r="1">
      <x v="8"/>
    </i>
    <i r="1">
      <x v="9"/>
    </i>
    <i r="1">
      <x v="10"/>
    </i>
    <i r="1">
      <x v="11"/>
    </i>
    <i r="1">
      <x v="12"/>
    </i>
    <i t="default">
      <x v="1"/>
    </i>
    <i>
      <x v="2"/>
      <x v="1"/>
    </i>
    <i r="1">
      <x v="2"/>
    </i>
    <i t="default">
      <x v="2"/>
    </i>
    <i t="grand">
      <x/>
    </i>
  </colItems>
  <dataFields count="1">
    <dataField name="Mensualités" fld="2" baseField="0" baseItem="1" numFmtId="165"/>
  </dataFields>
  <pivotTableStyleInfo name="PivotStyleMedium1"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47C0F5-402E-4852-87BE-0018324D3072}" name="Data" displayName="Data" ref="B2:E5" totalsRowShown="0">
  <autoFilter ref="B2:E5" xr:uid="{4D4FB2ED-F86B-4843-A2F0-D66734BE5ECA}">
    <filterColumn colId="0" hiddenButton="1"/>
    <filterColumn colId="1" hiddenButton="1"/>
    <filterColumn colId="2" hiddenButton="1"/>
    <filterColumn colId="3" hiddenButton="1"/>
  </autoFilter>
  <tableColumns count="4">
    <tableColumn id="1" xr3:uid="{7575F74E-975D-4B08-8905-FF81E453169B}" name="Abonnement"/>
    <tableColumn id="2" xr3:uid="{9AC101ED-CF02-4E55-8950-C4910C9E17CA}" name="Montant"/>
    <tableColumn id="3" xr3:uid="{1881CC8C-0A7D-4B42-AA48-E990B1DB82E0}" name="Nb. Mois"/>
    <tableColumn id="4" xr3:uid="{4EE699A0-C18C-4780-8C59-E637C7D1EF7F}" name="Début" dataDxfId="0"/>
  </tableColumns>
  <tableStyleInfo name="TableStyleLight1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AQ45"/>
  <sheetViews>
    <sheetView workbookViewId="0">
      <selection sqref="A1:XFD1048576"/>
    </sheetView>
  </sheetViews>
  <sheetFormatPr defaultColWidth="11.5546875" defaultRowHeight="14.4" x14ac:dyDescent="0.3"/>
  <cols>
    <col min="2" max="2" width="21.33203125" bestFit="1" customWidth="1"/>
    <col min="3" max="3" width="13.6640625" bestFit="1" customWidth="1"/>
    <col min="4" max="4" width="17.5546875" bestFit="1" customWidth="1"/>
    <col min="6" max="6" width="12.6640625" customWidth="1"/>
    <col min="7" max="7" width="20.109375" bestFit="1" customWidth="1"/>
    <col min="8" max="9" width="8.44140625" bestFit="1" customWidth="1"/>
    <col min="10" max="10" width="8.5546875" bestFit="1" customWidth="1"/>
    <col min="11" max="21" width="8.44140625" bestFit="1" customWidth="1"/>
    <col min="22" max="22" width="8.5546875" bestFit="1" customWidth="1"/>
    <col min="23" max="34" width="9.5546875" bestFit="1" customWidth="1"/>
    <col min="35" max="35" width="6.88671875" bestFit="1" customWidth="1"/>
    <col min="36" max="37" width="7.44140625" bestFit="1" customWidth="1"/>
    <col min="38" max="38" width="6.88671875" bestFit="1" customWidth="1"/>
    <col min="39" max="39" width="8.109375" bestFit="1" customWidth="1"/>
    <col min="40" max="40" width="8" bestFit="1" customWidth="1"/>
    <col min="41" max="41" width="6.88671875" bestFit="1" customWidth="1"/>
    <col min="42" max="43" width="7.33203125" bestFit="1" customWidth="1"/>
  </cols>
  <sheetData>
    <row r="4" spans="2:43" x14ac:dyDescent="0.3">
      <c r="B4" s="1"/>
      <c r="D4" s="2"/>
    </row>
    <row r="5" spans="2:43" x14ac:dyDescent="0.3">
      <c r="B5" s="1"/>
      <c r="D5" s="2"/>
    </row>
    <row r="6" spans="2:43" x14ac:dyDescent="0.3">
      <c r="B6" s="1"/>
      <c r="D6" s="2"/>
    </row>
    <row r="7" spans="2:43" x14ac:dyDescent="0.3">
      <c r="B7" s="1"/>
      <c r="D7" s="2"/>
    </row>
    <row r="8" spans="2:43" x14ac:dyDescent="0.3">
      <c r="B8" s="1"/>
      <c r="D8" s="2"/>
    </row>
    <row r="9" spans="2:43" x14ac:dyDescent="0.3">
      <c r="B9" s="1"/>
      <c r="D9" s="2"/>
    </row>
    <row r="10" spans="2:43" x14ac:dyDescent="0.3">
      <c r="B10" s="1"/>
      <c r="D10" s="2"/>
    </row>
    <row r="11" spans="2:43" x14ac:dyDescent="0.3">
      <c r="B11" s="1"/>
      <c r="D11" s="2"/>
    </row>
    <row r="12" spans="2:43" x14ac:dyDescent="0.3">
      <c r="B12" s="1"/>
      <c r="D12" s="2"/>
    </row>
    <row r="13" spans="2:43" x14ac:dyDescent="0.3">
      <c r="B13" s="1"/>
      <c r="D13" s="2"/>
    </row>
    <row r="15" spans="2:43" ht="15.6" x14ac:dyDescent="0.3">
      <c r="B15" s="3"/>
      <c r="C15" s="4" t="s">
        <v>0</v>
      </c>
      <c r="D15" s="4" t="s">
        <v>1</v>
      </c>
    </row>
    <row r="16" spans="2:43" ht="15.6" x14ac:dyDescent="0.3">
      <c r="B16" s="5" t="s">
        <v>2</v>
      </c>
      <c r="C16">
        <v>25000</v>
      </c>
      <c r="D16" s="2">
        <f>C16/12</f>
        <v>2083.3333333333335</v>
      </c>
      <c r="G16" s="6" t="s">
        <v>3</v>
      </c>
      <c r="H16" s="4">
        <v>1</v>
      </c>
      <c r="I16" s="4"/>
      <c r="J16" s="4"/>
      <c r="K16" s="4">
        <v>2</v>
      </c>
      <c r="L16" s="4"/>
      <c r="M16" s="4"/>
      <c r="N16" s="4">
        <v>1</v>
      </c>
      <c r="O16" s="4"/>
      <c r="P16" s="4"/>
      <c r="Q16" s="4"/>
      <c r="R16" s="4"/>
      <c r="S16" s="4"/>
      <c r="T16" s="4"/>
      <c r="U16" s="4"/>
      <c r="V16" s="4"/>
      <c r="W16" s="4">
        <v>3</v>
      </c>
      <c r="X16" s="4"/>
      <c r="Y16" s="4"/>
      <c r="Z16" s="4"/>
      <c r="AA16" s="4"/>
      <c r="AB16" s="4"/>
      <c r="AC16" s="4"/>
      <c r="AD16" s="4"/>
      <c r="AE16" s="4"/>
      <c r="AF16" s="4"/>
      <c r="AG16" s="4"/>
      <c r="AH16" s="4"/>
      <c r="AI16" s="4"/>
      <c r="AJ16" s="4"/>
      <c r="AK16" s="4"/>
      <c r="AL16" s="4"/>
      <c r="AM16" s="4"/>
      <c r="AN16" s="4"/>
      <c r="AO16" s="4"/>
      <c r="AP16" s="4"/>
      <c r="AQ16" s="4"/>
    </row>
    <row r="17" spans="1:43" ht="15.6" x14ac:dyDescent="0.3">
      <c r="G17" s="6"/>
      <c r="H17" s="8">
        <v>43831</v>
      </c>
      <c r="I17" s="8">
        <v>43862</v>
      </c>
      <c r="J17" s="8">
        <v>43891</v>
      </c>
      <c r="K17" s="8">
        <v>43922</v>
      </c>
      <c r="L17" s="8">
        <v>43952</v>
      </c>
      <c r="M17" s="8">
        <v>43983</v>
      </c>
      <c r="N17" s="8">
        <v>44013</v>
      </c>
      <c r="O17" s="8">
        <v>44044</v>
      </c>
      <c r="P17" s="8">
        <v>44075</v>
      </c>
      <c r="Q17" s="8">
        <v>44105</v>
      </c>
      <c r="R17" s="8">
        <v>44136</v>
      </c>
      <c r="S17" s="8">
        <v>44166</v>
      </c>
      <c r="T17" s="9">
        <v>44197</v>
      </c>
      <c r="U17" s="9">
        <v>44228</v>
      </c>
      <c r="V17" s="9">
        <v>44256</v>
      </c>
      <c r="W17" s="9">
        <v>44287</v>
      </c>
      <c r="X17" s="9">
        <v>44317</v>
      </c>
      <c r="Y17" s="9">
        <v>44348</v>
      </c>
      <c r="Z17" s="9">
        <v>44378</v>
      </c>
      <c r="AA17" s="9">
        <v>44409</v>
      </c>
      <c r="AB17" s="9">
        <v>44440</v>
      </c>
      <c r="AC17" s="9">
        <v>44470</v>
      </c>
      <c r="AD17" s="9">
        <v>44501</v>
      </c>
      <c r="AE17" s="9">
        <v>44531</v>
      </c>
      <c r="AF17" s="10">
        <v>44562</v>
      </c>
      <c r="AG17" s="10">
        <v>44593</v>
      </c>
      <c r="AH17" s="10">
        <v>44621</v>
      </c>
      <c r="AI17" s="10">
        <v>44652</v>
      </c>
      <c r="AJ17" s="10">
        <v>44682</v>
      </c>
      <c r="AK17" s="10">
        <v>44713</v>
      </c>
      <c r="AL17" s="10">
        <v>44743</v>
      </c>
      <c r="AM17" s="10">
        <v>44774</v>
      </c>
      <c r="AN17" s="10">
        <v>44805</v>
      </c>
      <c r="AO17" s="10">
        <v>44835</v>
      </c>
      <c r="AP17" s="10">
        <v>44866</v>
      </c>
      <c r="AQ17" s="10">
        <v>44896</v>
      </c>
    </row>
    <row r="18" spans="1:43" ht="15.6" x14ac:dyDescent="0.3">
      <c r="G18" s="6" t="s">
        <v>2</v>
      </c>
      <c r="H18" s="2">
        <f>$D$16</f>
        <v>2083.3333333333335</v>
      </c>
      <c r="I18" s="2">
        <f t="shared" ref="I18:J18" si="0">$D$16</f>
        <v>2083.3333333333335</v>
      </c>
      <c r="J18" s="2">
        <f t="shared" si="0"/>
        <v>2083.3333333333335</v>
      </c>
      <c r="K18" s="2">
        <f>$D$16+$D$16+$D$16</f>
        <v>6250</v>
      </c>
      <c r="L18" s="2">
        <f t="shared" ref="L18:M18" si="1">$D$16+$D$16+$D$16</f>
        <v>6250</v>
      </c>
      <c r="M18" s="2">
        <f t="shared" si="1"/>
        <v>6250</v>
      </c>
      <c r="N18" s="2">
        <f>$D$16+$D$16+$D$16+$D$16</f>
        <v>8333.3333333333339</v>
      </c>
      <c r="O18" s="2">
        <f t="shared" ref="O18:V18" si="2">$D$16+$D$16+$D$16+$D$16</f>
        <v>8333.3333333333339</v>
      </c>
      <c r="P18" s="2">
        <f t="shared" si="2"/>
        <v>8333.3333333333339</v>
      </c>
      <c r="Q18" s="2">
        <f t="shared" si="2"/>
        <v>8333.3333333333339</v>
      </c>
      <c r="R18" s="2">
        <f t="shared" si="2"/>
        <v>8333.3333333333339</v>
      </c>
      <c r="S18" s="2">
        <f t="shared" si="2"/>
        <v>8333.3333333333339</v>
      </c>
      <c r="T18" s="2">
        <f t="shared" si="2"/>
        <v>8333.3333333333339</v>
      </c>
      <c r="U18" s="2">
        <f t="shared" si="2"/>
        <v>8333.3333333333339</v>
      </c>
      <c r="V18" s="2">
        <f t="shared" si="2"/>
        <v>8333.3333333333339</v>
      </c>
      <c r="W18" s="2">
        <f>$D$16+$D$16+$D$16+$D$16+$D$16+$D$16+$D$16</f>
        <v>14583.333333333336</v>
      </c>
      <c r="X18" s="2">
        <f t="shared" ref="X18:AH18" si="3">$D$16+$D$16+$D$16+$D$16+$D$16+$D$16+$D$16</f>
        <v>14583.333333333336</v>
      </c>
      <c r="Y18" s="2">
        <f t="shared" si="3"/>
        <v>14583.333333333336</v>
      </c>
      <c r="Z18" s="2">
        <f t="shared" si="3"/>
        <v>14583.333333333336</v>
      </c>
      <c r="AA18" s="2">
        <f t="shared" si="3"/>
        <v>14583.333333333336</v>
      </c>
      <c r="AB18" s="2">
        <f t="shared" si="3"/>
        <v>14583.333333333336</v>
      </c>
      <c r="AC18" s="2">
        <f t="shared" si="3"/>
        <v>14583.333333333336</v>
      </c>
      <c r="AD18" s="2">
        <f t="shared" si="3"/>
        <v>14583.333333333336</v>
      </c>
      <c r="AE18" s="2">
        <f t="shared" si="3"/>
        <v>14583.333333333336</v>
      </c>
      <c r="AF18" s="2">
        <f t="shared" si="3"/>
        <v>14583.333333333336</v>
      </c>
      <c r="AG18" s="2">
        <f t="shared" si="3"/>
        <v>14583.333333333336</v>
      </c>
      <c r="AH18" s="2">
        <f t="shared" si="3"/>
        <v>14583.333333333336</v>
      </c>
    </row>
    <row r="19" spans="1:43" ht="15.6" x14ac:dyDescent="0.3">
      <c r="A19" s="12" t="s">
        <v>4</v>
      </c>
      <c r="B19" s="12"/>
      <c r="C19" s="12"/>
      <c r="D19" s="12"/>
      <c r="E19" s="12"/>
      <c r="F19" s="12"/>
      <c r="G19" s="6" t="s">
        <v>5</v>
      </c>
      <c r="H19" s="2">
        <f>H18</f>
        <v>2083.3333333333335</v>
      </c>
      <c r="I19" s="2">
        <f t="shared" ref="I19:AH19" si="4">I18</f>
        <v>2083.3333333333335</v>
      </c>
      <c r="J19" s="2">
        <f t="shared" si="4"/>
        <v>2083.3333333333335</v>
      </c>
      <c r="K19" s="2">
        <f t="shared" si="4"/>
        <v>6250</v>
      </c>
      <c r="L19" s="2">
        <f t="shared" si="4"/>
        <v>6250</v>
      </c>
      <c r="M19" s="2">
        <f t="shared" si="4"/>
        <v>6250</v>
      </c>
      <c r="N19" s="2">
        <f t="shared" si="4"/>
        <v>8333.3333333333339</v>
      </c>
      <c r="O19" s="2">
        <f t="shared" si="4"/>
        <v>8333.3333333333339</v>
      </c>
      <c r="P19" s="2">
        <f t="shared" si="4"/>
        <v>8333.3333333333339</v>
      </c>
      <c r="Q19" s="2">
        <f t="shared" si="4"/>
        <v>8333.3333333333339</v>
      </c>
      <c r="R19" s="2">
        <f t="shared" si="4"/>
        <v>8333.3333333333339</v>
      </c>
      <c r="S19" s="2">
        <f t="shared" si="4"/>
        <v>8333.3333333333339</v>
      </c>
      <c r="T19" s="2">
        <f t="shared" si="4"/>
        <v>8333.3333333333339</v>
      </c>
      <c r="U19" s="2">
        <f t="shared" si="4"/>
        <v>8333.3333333333339</v>
      </c>
      <c r="V19" s="2">
        <f t="shared" si="4"/>
        <v>8333.3333333333339</v>
      </c>
      <c r="W19" s="2">
        <f t="shared" si="4"/>
        <v>14583.333333333336</v>
      </c>
      <c r="X19" s="2">
        <f t="shared" si="4"/>
        <v>14583.333333333336</v>
      </c>
      <c r="Y19" s="2">
        <f t="shared" si="4"/>
        <v>14583.333333333336</v>
      </c>
      <c r="Z19" s="2">
        <f t="shared" si="4"/>
        <v>14583.333333333336</v>
      </c>
      <c r="AA19" s="2">
        <f t="shared" si="4"/>
        <v>14583.333333333336</v>
      </c>
      <c r="AB19" s="2">
        <f t="shared" si="4"/>
        <v>14583.333333333336</v>
      </c>
      <c r="AC19" s="2">
        <f t="shared" si="4"/>
        <v>14583.333333333336</v>
      </c>
      <c r="AD19" s="2">
        <f t="shared" si="4"/>
        <v>14583.333333333336</v>
      </c>
      <c r="AE19" s="2">
        <f t="shared" si="4"/>
        <v>14583.333333333336</v>
      </c>
      <c r="AF19" s="2">
        <f t="shared" si="4"/>
        <v>14583.333333333336</v>
      </c>
      <c r="AG19" s="2">
        <f t="shared" si="4"/>
        <v>14583.333333333336</v>
      </c>
      <c r="AH19" s="2">
        <f t="shared" si="4"/>
        <v>14583.333333333336</v>
      </c>
    </row>
    <row r="20" spans="1:43" ht="15.6" x14ac:dyDescent="0.3">
      <c r="A20" s="12"/>
      <c r="B20" s="12"/>
      <c r="C20" s="12"/>
      <c r="D20" s="12"/>
      <c r="E20" s="12"/>
      <c r="F20" s="12"/>
      <c r="G20" s="6"/>
    </row>
    <row r="21" spans="1:43" ht="15.6" x14ac:dyDescent="0.3">
      <c r="A21" s="12"/>
      <c r="B21" s="12"/>
      <c r="C21" s="12"/>
      <c r="D21" s="12"/>
      <c r="E21" s="12"/>
      <c r="F21" s="12"/>
      <c r="G21" s="6"/>
    </row>
    <row r="22" spans="1:43" ht="15.6" x14ac:dyDescent="0.3">
      <c r="A22" s="12"/>
      <c r="B22" s="12"/>
      <c r="C22" s="12"/>
      <c r="D22" s="12"/>
      <c r="E22" s="12"/>
      <c r="F22" s="12"/>
      <c r="G22" s="6" t="s">
        <v>6</v>
      </c>
      <c r="H22" s="13">
        <f>SUM(H19:S19)</f>
        <v>75000</v>
      </c>
      <c r="I22" s="14"/>
      <c r="J22" s="14"/>
      <c r="K22" s="14"/>
      <c r="L22" s="14"/>
      <c r="M22" s="14"/>
      <c r="N22" s="14"/>
      <c r="O22" s="14"/>
      <c r="P22" s="14"/>
      <c r="Q22" s="14"/>
      <c r="R22" s="14"/>
      <c r="S22" s="14"/>
      <c r="T22" s="15">
        <f>SUM(T19:AE19)</f>
        <v>156250.00000000006</v>
      </c>
      <c r="U22" s="16"/>
      <c r="V22" s="16"/>
      <c r="W22" s="16"/>
      <c r="X22" s="16"/>
      <c r="Y22" s="16"/>
      <c r="Z22" s="16"/>
      <c r="AA22" s="16"/>
      <c r="AB22" s="16"/>
      <c r="AC22" s="16"/>
      <c r="AD22" s="16"/>
      <c r="AE22" s="16"/>
      <c r="AF22" s="17">
        <f>SUM(AF19:AQ19)</f>
        <v>43750.000000000007</v>
      </c>
      <c r="AG22" s="18"/>
      <c r="AH22" s="18"/>
      <c r="AI22" s="18"/>
      <c r="AJ22" s="18"/>
      <c r="AK22" s="18"/>
      <c r="AL22" s="18"/>
      <c r="AM22" s="18"/>
      <c r="AN22" s="18"/>
      <c r="AO22" s="18"/>
      <c r="AP22" s="18"/>
      <c r="AQ22" s="18"/>
    </row>
    <row r="23" spans="1:43" ht="15.75" customHeight="1" x14ac:dyDescent="0.3">
      <c r="A23" s="7"/>
      <c r="B23" s="7"/>
      <c r="C23" s="7"/>
      <c r="D23" s="7"/>
      <c r="E23" s="7"/>
      <c r="F23" s="7"/>
      <c r="G23" s="7"/>
    </row>
    <row r="24" spans="1:43" x14ac:dyDescent="0.3">
      <c r="A24" s="12" t="s">
        <v>7</v>
      </c>
      <c r="B24" s="12"/>
      <c r="C24" s="12"/>
      <c r="D24" s="12"/>
      <c r="E24" s="12"/>
      <c r="F24" s="12"/>
      <c r="G24" s="7"/>
    </row>
    <row r="25" spans="1:43" x14ac:dyDescent="0.3">
      <c r="A25" s="12"/>
      <c r="B25" s="12"/>
      <c r="C25" s="12"/>
      <c r="D25" s="12"/>
      <c r="E25" s="12"/>
      <c r="F25" s="12"/>
      <c r="G25" s="7"/>
    </row>
    <row r="26" spans="1:43" x14ac:dyDescent="0.3">
      <c r="A26" s="12"/>
      <c r="B26" s="12"/>
      <c r="C26" s="12"/>
      <c r="D26" s="12"/>
      <c r="E26" s="12"/>
      <c r="F26" s="12"/>
      <c r="G26" s="7"/>
    </row>
    <row r="27" spans="1:43" x14ac:dyDescent="0.3">
      <c r="A27" s="12"/>
      <c r="B27" s="12"/>
      <c r="C27" s="12"/>
      <c r="D27" s="12"/>
      <c r="E27" s="12"/>
      <c r="F27" s="12"/>
      <c r="G27" s="7"/>
    </row>
    <row r="29" spans="1:43" x14ac:dyDescent="0.3">
      <c r="A29" s="12" t="s">
        <v>8</v>
      </c>
      <c r="B29" s="12"/>
      <c r="C29" s="12"/>
      <c r="D29" s="12"/>
      <c r="E29" s="12"/>
      <c r="F29" s="12"/>
    </row>
    <row r="30" spans="1:43" x14ac:dyDescent="0.3">
      <c r="A30" s="12"/>
      <c r="B30" s="12"/>
      <c r="C30" s="12"/>
      <c r="D30" s="12"/>
      <c r="E30" s="12"/>
      <c r="F30" s="12"/>
    </row>
    <row r="31" spans="1:43" x14ac:dyDescent="0.3">
      <c r="A31" s="12"/>
      <c r="B31" s="12"/>
      <c r="C31" s="12"/>
      <c r="D31" s="12"/>
      <c r="E31" s="12"/>
      <c r="F31" s="12"/>
    </row>
    <row r="32" spans="1:43" x14ac:dyDescent="0.3">
      <c r="A32" s="12"/>
      <c r="B32" s="12"/>
      <c r="C32" s="12"/>
      <c r="D32" s="12"/>
      <c r="E32" s="12"/>
      <c r="F32" s="12"/>
    </row>
    <row r="35" spans="2:2" x14ac:dyDescent="0.3">
      <c r="B35" s="3"/>
    </row>
    <row r="36" spans="2:2" x14ac:dyDescent="0.3">
      <c r="B36" s="3"/>
    </row>
    <row r="37" spans="2:2" x14ac:dyDescent="0.3">
      <c r="B37" s="3"/>
    </row>
    <row r="38" spans="2:2" x14ac:dyDescent="0.3">
      <c r="B38" s="3"/>
    </row>
    <row r="39" spans="2:2" x14ac:dyDescent="0.3">
      <c r="B39" s="3"/>
    </row>
    <row r="40" spans="2:2" x14ac:dyDescent="0.3">
      <c r="B40" s="3"/>
    </row>
    <row r="41" spans="2:2" x14ac:dyDescent="0.3">
      <c r="B41" s="3"/>
    </row>
    <row r="42" spans="2:2" x14ac:dyDescent="0.3">
      <c r="B42" s="3"/>
    </row>
    <row r="43" spans="2:2" x14ac:dyDescent="0.3">
      <c r="B43" s="3"/>
    </row>
    <row r="44" spans="2:2" x14ac:dyDescent="0.3">
      <c r="B44" s="3"/>
    </row>
    <row r="45" spans="2:2" x14ac:dyDescent="0.3">
      <c r="B45" s="3"/>
    </row>
  </sheetData>
  <mergeCells count="6">
    <mergeCell ref="A29:F32"/>
    <mergeCell ref="A19:F22"/>
    <mergeCell ref="H22:S22"/>
    <mergeCell ref="T22:AE22"/>
    <mergeCell ref="AF22:AQ22"/>
    <mergeCell ref="A24:F2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6A09C-DDCF-4302-BA02-8B171C76ECB7}">
  <dimension ref="A4:AQ45"/>
  <sheetViews>
    <sheetView workbookViewId="0">
      <selection activeCell="A19" sqref="A19:F22"/>
    </sheetView>
  </sheetViews>
  <sheetFormatPr defaultColWidth="11.5546875" defaultRowHeight="14.4" x14ac:dyDescent="0.3"/>
  <cols>
    <col min="2" max="2" width="21.33203125" bestFit="1" customWidth="1"/>
    <col min="3" max="3" width="13.6640625" bestFit="1" customWidth="1"/>
    <col min="4" max="4" width="17.5546875" bestFit="1" customWidth="1"/>
    <col min="6" max="6" width="12.6640625" customWidth="1"/>
    <col min="7" max="7" width="20.109375" bestFit="1" customWidth="1"/>
    <col min="8" max="9" width="8.44140625" bestFit="1" customWidth="1"/>
    <col min="10" max="10" width="8.5546875" bestFit="1" customWidth="1"/>
    <col min="11" max="21" width="8.44140625" bestFit="1" customWidth="1"/>
    <col min="22" max="22" width="8.5546875" bestFit="1" customWidth="1"/>
    <col min="23" max="34" width="9.5546875" bestFit="1" customWidth="1"/>
    <col min="35" max="35" width="6.88671875" bestFit="1" customWidth="1"/>
    <col min="36" max="37" width="7.44140625" bestFit="1" customWidth="1"/>
    <col min="38" max="38" width="6.88671875" bestFit="1" customWidth="1"/>
    <col min="39" max="39" width="8.109375" bestFit="1" customWidth="1"/>
    <col min="40" max="40" width="8" bestFit="1" customWidth="1"/>
    <col min="41" max="41" width="6.88671875" bestFit="1" customWidth="1"/>
    <col min="42" max="43" width="7.33203125" bestFit="1" customWidth="1"/>
  </cols>
  <sheetData>
    <row r="4" spans="2:43" x14ac:dyDescent="0.3">
      <c r="B4" s="1"/>
      <c r="D4" s="2"/>
    </row>
    <row r="5" spans="2:43" x14ac:dyDescent="0.3">
      <c r="B5" s="1"/>
      <c r="D5" s="2"/>
    </row>
    <row r="6" spans="2:43" x14ac:dyDescent="0.3">
      <c r="B6" s="1"/>
      <c r="D6" s="2"/>
    </row>
    <row r="7" spans="2:43" x14ac:dyDescent="0.3">
      <c r="B7" s="1"/>
      <c r="D7" s="2"/>
    </row>
    <row r="8" spans="2:43" x14ac:dyDescent="0.3">
      <c r="B8" s="1"/>
      <c r="D8" s="2"/>
    </row>
    <row r="9" spans="2:43" x14ac:dyDescent="0.3">
      <c r="B9" s="1"/>
      <c r="D9" s="2"/>
    </row>
    <row r="10" spans="2:43" x14ac:dyDescent="0.3">
      <c r="B10" s="1"/>
      <c r="D10" s="2"/>
    </row>
    <row r="11" spans="2:43" x14ac:dyDescent="0.3">
      <c r="B11" s="1"/>
      <c r="D11" s="2"/>
    </row>
    <row r="12" spans="2:43" x14ac:dyDescent="0.3">
      <c r="B12" s="1"/>
      <c r="D12" s="2"/>
    </row>
    <row r="13" spans="2:43" x14ac:dyDescent="0.3">
      <c r="B13" s="1"/>
      <c r="D13" s="2"/>
    </row>
    <row r="15" spans="2:43" ht="15.6" x14ac:dyDescent="0.3">
      <c r="B15" s="3"/>
      <c r="C15" s="4" t="s">
        <v>0</v>
      </c>
      <c r="D15" s="4" t="s">
        <v>1</v>
      </c>
    </row>
    <row r="16" spans="2:43" ht="15.6" x14ac:dyDescent="0.3">
      <c r="B16" s="5" t="s">
        <v>2</v>
      </c>
      <c r="C16">
        <v>25000</v>
      </c>
      <c r="D16" s="2">
        <f>C16/12</f>
        <v>2083.3333333333335</v>
      </c>
      <c r="G16" s="6" t="s">
        <v>3</v>
      </c>
      <c r="H16" s="11">
        <v>1</v>
      </c>
      <c r="I16" s="11"/>
      <c r="J16" s="11"/>
      <c r="K16" s="11">
        <v>2</v>
      </c>
      <c r="L16" s="11"/>
      <c r="M16" s="11"/>
      <c r="N16" s="11">
        <v>1</v>
      </c>
      <c r="O16" s="11"/>
      <c r="P16" s="11"/>
      <c r="Q16" s="11"/>
      <c r="R16" s="11"/>
      <c r="S16" s="11"/>
      <c r="T16" s="11"/>
      <c r="U16" s="11"/>
      <c r="V16" s="11"/>
      <c r="W16" s="11">
        <v>3</v>
      </c>
      <c r="X16" s="4"/>
      <c r="Y16" s="4"/>
      <c r="Z16" s="4"/>
      <c r="AA16" s="4"/>
      <c r="AB16" s="4"/>
      <c r="AC16" s="4"/>
      <c r="AD16" s="4"/>
      <c r="AE16" s="4"/>
      <c r="AF16" s="4"/>
      <c r="AG16" s="4"/>
      <c r="AH16" s="4"/>
      <c r="AI16" s="4"/>
      <c r="AJ16" s="4"/>
      <c r="AK16" s="4"/>
      <c r="AL16" s="4"/>
      <c r="AM16" s="4"/>
      <c r="AN16" s="4"/>
      <c r="AO16" s="4"/>
      <c r="AP16" s="4"/>
      <c r="AQ16" s="4"/>
    </row>
    <row r="17" spans="1:43" ht="15.6" x14ac:dyDescent="0.3">
      <c r="G17" s="6"/>
      <c r="H17" s="8">
        <v>43831</v>
      </c>
      <c r="I17" s="8">
        <v>43862</v>
      </c>
      <c r="J17" s="8">
        <v>43891</v>
      </c>
      <c r="K17" s="8">
        <v>43922</v>
      </c>
      <c r="L17" s="8">
        <v>43952</v>
      </c>
      <c r="M17" s="8">
        <v>43983</v>
      </c>
      <c r="N17" s="8">
        <v>44013</v>
      </c>
      <c r="O17" s="8">
        <v>44044</v>
      </c>
      <c r="P17" s="8">
        <v>44075</v>
      </c>
      <c r="Q17" s="8">
        <v>44105</v>
      </c>
      <c r="R17" s="8">
        <v>44136</v>
      </c>
      <c r="S17" s="8">
        <v>44166</v>
      </c>
      <c r="T17" s="9">
        <v>44197</v>
      </c>
      <c r="U17" s="9">
        <v>44228</v>
      </c>
      <c r="V17" s="9">
        <v>44256</v>
      </c>
      <c r="W17" s="9">
        <v>44287</v>
      </c>
      <c r="X17" s="9">
        <v>44317</v>
      </c>
      <c r="Y17" s="9">
        <v>44348</v>
      </c>
      <c r="Z17" s="9">
        <v>44378</v>
      </c>
      <c r="AA17" s="9">
        <v>44409</v>
      </c>
      <c r="AB17" s="9">
        <v>44440</v>
      </c>
      <c r="AC17" s="9">
        <v>44470</v>
      </c>
      <c r="AD17" s="9">
        <v>44501</v>
      </c>
      <c r="AE17" s="9">
        <v>44531</v>
      </c>
      <c r="AF17" s="10">
        <v>44562</v>
      </c>
      <c r="AG17" s="10">
        <v>44593</v>
      </c>
      <c r="AH17" s="10">
        <v>44621</v>
      </c>
      <c r="AI17" s="10">
        <v>44652</v>
      </c>
      <c r="AJ17" s="10">
        <v>44682</v>
      </c>
      <c r="AK17" s="10">
        <v>44713</v>
      </c>
      <c r="AL17" s="10">
        <v>44743</v>
      </c>
      <c r="AM17" s="10">
        <v>44774</v>
      </c>
      <c r="AN17" s="10">
        <v>44805</v>
      </c>
      <c r="AO17" s="10">
        <v>44835</v>
      </c>
      <c r="AP17" s="10">
        <v>44866</v>
      </c>
      <c r="AQ17" s="10">
        <v>44896</v>
      </c>
    </row>
    <row r="18" spans="1:43" ht="15.6" x14ac:dyDescent="0.3">
      <c r="G18" s="6" t="s">
        <v>2</v>
      </c>
      <c r="H18" s="2"/>
      <c r="I18" s="2"/>
      <c r="J18" s="2"/>
      <c r="K18" s="2"/>
      <c r="L18" s="2"/>
      <c r="M18" s="2"/>
      <c r="N18" s="2"/>
      <c r="O18" s="2"/>
      <c r="P18" s="2"/>
      <c r="Q18" s="2"/>
      <c r="R18" s="2"/>
      <c r="S18" s="2"/>
      <c r="T18" s="2"/>
      <c r="U18" s="2"/>
      <c r="V18" s="2"/>
      <c r="W18" s="2"/>
      <c r="X18" s="2"/>
      <c r="Y18" s="2"/>
      <c r="Z18" s="2"/>
      <c r="AA18" s="2"/>
      <c r="AB18" s="2"/>
      <c r="AC18" s="2"/>
      <c r="AD18" s="2"/>
      <c r="AE18" s="2"/>
      <c r="AF18" s="2"/>
      <c r="AG18" s="2"/>
      <c r="AH18" s="2"/>
    </row>
    <row r="19" spans="1:43" ht="15.6" x14ac:dyDescent="0.3">
      <c r="A19" s="12" t="s">
        <v>4</v>
      </c>
      <c r="B19" s="12"/>
      <c r="C19" s="12"/>
      <c r="D19" s="12"/>
      <c r="E19" s="12"/>
      <c r="F19" s="12"/>
      <c r="G19" s="6" t="s">
        <v>5</v>
      </c>
      <c r="H19" s="2">
        <f>H18</f>
        <v>0</v>
      </c>
      <c r="I19" s="2">
        <f t="shared" ref="I19:AH19" si="0">I18</f>
        <v>0</v>
      </c>
      <c r="J19" s="2">
        <f t="shared" si="0"/>
        <v>0</v>
      </c>
      <c r="K19" s="2">
        <f t="shared" si="0"/>
        <v>0</v>
      </c>
      <c r="L19" s="2">
        <f t="shared" si="0"/>
        <v>0</v>
      </c>
      <c r="M19" s="2">
        <f t="shared" si="0"/>
        <v>0</v>
      </c>
      <c r="N19" s="2">
        <f t="shared" si="0"/>
        <v>0</v>
      </c>
      <c r="O19" s="2">
        <f t="shared" si="0"/>
        <v>0</v>
      </c>
      <c r="P19" s="2">
        <f t="shared" si="0"/>
        <v>0</v>
      </c>
      <c r="Q19" s="2">
        <f t="shared" si="0"/>
        <v>0</v>
      </c>
      <c r="R19" s="2">
        <f t="shared" si="0"/>
        <v>0</v>
      </c>
      <c r="S19" s="2">
        <f t="shared" si="0"/>
        <v>0</v>
      </c>
      <c r="T19" s="2">
        <f t="shared" si="0"/>
        <v>0</v>
      </c>
      <c r="U19" s="2">
        <f t="shared" si="0"/>
        <v>0</v>
      </c>
      <c r="V19" s="2">
        <f t="shared" si="0"/>
        <v>0</v>
      </c>
      <c r="W19" s="2">
        <f t="shared" si="0"/>
        <v>0</v>
      </c>
      <c r="X19" s="2">
        <f t="shared" si="0"/>
        <v>0</v>
      </c>
      <c r="Y19" s="2">
        <f t="shared" si="0"/>
        <v>0</v>
      </c>
      <c r="Z19" s="2">
        <f t="shared" si="0"/>
        <v>0</v>
      </c>
      <c r="AA19" s="2">
        <f t="shared" si="0"/>
        <v>0</v>
      </c>
      <c r="AB19" s="2">
        <f t="shared" si="0"/>
        <v>0</v>
      </c>
      <c r="AC19" s="2">
        <f t="shared" si="0"/>
        <v>0</v>
      </c>
      <c r="AD19" s="2">
        <f t="shared" si="0"/>
        <v>0</v>
      </c>
      <c r="AE19" s="2">
        <f t="shared" si="0"/>
        <v>0</v>
      </c>
      <c r="AF19" s="2">
        <f t="shared" si="0"/>
        <v>0</v>
      </c>
      <c r="AG19" s="2">
        <f t="shared" si="0"/>
        <v>0</v>
      </c>
      <c r="AH19" s="2">
        <f t="shared" si="0"/>
        <v>0</v>
      </c>
    </row>
    <row r="20" spans="1:43" ht="15.6" x14ac:dyDescent="0.3">
      <c r="A20" s="12"/>
      <c r="B20" s="12"/>
      <c r="C20" s="12"/>
      <c r="D20" s="12"/>
      <c r="E20" s="12"/>
      <c r="F20" s="12"/>
      <c r="G20" s="6"/>
    </row>
    <row r="21" spans="1:43" ht="15.6" x14ac:dyDescent="0.3">
      <c r="A21" s="12"/>
      <c r="B21" s="12"/>
      <c r="C21" s="12"/>
      <c r="D21" s="12"/>
      <c r="E21" s="12"/>
      <c r="F21" s="12"/>
      <c r="G21" s="6"/>
    </row>
    <row r="22" spans="1:43" ht="15.6" x14ac:dyDescent="0.3">
      <c r="A22" s="12"/>
      <c r="B22" s="12"/>
      <c r="C22" s="12"/>
      <c r="D22" s="12"/>
      <c r="E22" s="12"/>
      <c r="F22" s="12"/>
      <c r="G22" s="6" t="s">
        <v>6</v>
      </c>
      <c r="H22" s="13">
        <f>SUM(H19:S19)</f>
        <v>0</v>
      </c>
      <c r="I22" s="14"/>
      <c r="J22" s="14"/>
      <c r="K22" s="14"/>
      <c r="L22" s="14"/>
      <c r="M22" s="14"/>
      <c r="N22" s="14"/>
      <c r="O22" s="14"/>
      <c r="P22" s="14"/>
      <c r="Q22" s="14"/>
      <c r="R22" s="14"/>
      <c r="S22" s="14"/>
      <c r="T22" s="15">
        <f>SUM(T19:AE19)</f>
        <v>0</v>
      </c>
      <c r="U22" s="16"/>
      <c r="V22" s="16"/>
      <c r="W22" s="16"/>
      <c r="X22" s="16"/>
      <c r="Y22" s="16"/>
      <c r="Z22" s="16"/>
      <c r="AA22" s="16"/>
      <c r="AB22" s="16"/>
      <c r="AC22" s="16"/>
      <c r="AD22" s="16"/>
      <c r="AE22" s="16"/>
      <c r="AF22" s="17">
        <f>SUM(AF19:AQ19)</f>
        <v>0</v>
      </c>
      <c r="AG22" s="18"/>
      <c r="AH22" s="18"/>
      <c r="AI22" s="18"/>
      <c r="AJ22" s="18"/>
      <c r="AK22" s="18"/>
      <c r="AL22" s="18"/>
      <c r="AM22" s="18"/>
      <c r="AN22" s="18"/>
      <c r="AO22" s="18"/>
      <c r="AP22" s="18"/>
      <c r="AQ22" s="18"/>
    </row>
    <row r="23" spans="1:43" ht="15.75" customHeight="1" x14ac:dyDescent="0.3">
      <c r="A23" s="7"/>
      <c r="B23" s="7"/>
      <c r="C23" s="7"/>
      <c r="D23" s="7"/>
      <c r="E23" s="7"/>
      <c r="F23" s="7"/>
      <c r="G23" s="7"/>
    </row>
    <row r="24" spans="1:43" x14ac:dyDescent="0.3">
      <c r="A24" s="12" t="s">
        <v>7</v>
      </c>
      <c r="B24" s="12"/>
      <c r="C24" s="12"/>
      <c r="D24" s="12"/>
      <c r="E24" s="12"/>
      <c r="F24" s="12"/>
      <c r="G24" s="7"/>
    </row>
    <row r="25" spans="1:43" x14ac:dyDescent="0.3">
      <c r="A25" s="12"/>
      <c r="B25" s="12"/>
      <c r="C25" s="12"/>
      <c r="D25" s="12"/>
      <c r="E25" s="12"/>
      <c r="F25" s="12"/>
      <c r="G25" s="7"/>
    </row>
    <row r="26" spans="1:43" x14ac:dyDescent="0.3">
      <c r="A26" s="12"/>
      <c r="B26" s="12"/>
      <c r="C26" s="12"/>
      <c r="D26" s="12"/>
      <c r="E26" s="12"/>
      <c r="F26" s="12"/>
      <c r="G26" s="7"/>
    </row>
    <row r="27" spans="1:43" x14ac:dyDescent="0.3">
      <c r="A27" s="12"/>
      <c r="B27" s="12"/>
      <c r="C27" s="12"/>
      <c r="D27" s="12"/>
      <c r="E27" s="12"/>
      <c r="F27" s="12"/>
      <c r="G27" s="7"/>
    </row>
    <row r="29" spans="1:43" x14ac:dyDescent="0.3">
      <c r="A29" s="12" t="s">
        <v>8</v>
      </c>
      <c r="B29" s="12"/>
      <c r="C29" s="12"/>
      <c r="D29" s="12"/>
      <c r="E29" s="12"/>
      <c r="F29" s="12"/>
    </row>
    <row r="30" spans="1:43" x14ac:dyDescent="0.3">
      <c r="A30" s="12"/>
      <c r="B30" s="12"/>
      <c r="C30" s="12"/>
      <c r="D30" s="12"/>
      <c r="E30" s="12"/>
      <c r="F30" s="12"/>
    </row>
    <row r="31" spans="1:43" x14ac:dyDescent="0.3">
      <c r="A31" s="12"/>
      <c r="B31" s="12"/>
      <c r="C31" s="12"/>
      <c r="D31" s="12"/>
      <c r="E31" s="12"/>
      <c r="F31" s="12"/>
    </row>
    <row r="32" spans="1:43" x14ac:dyDescent="0.3">
      <c r="A32" s="12"/>
      <c r="B32" s="12"/>
      <c r="C32" s="12"/>
      <c r="D32" s="12"/>
      <c r="E32" s="12"/>
      <c r="F32" s="12"/>
    </row>
    <row r="35" spans="2:2" x14ac:dyDescent="0.3">
      <c r="B35" s="3"/>
    </row>
    <row r="36" spans="2:2" x14ac:dyDescent="0.3">
      <c r="B36" s="3"/>
    </row>
    <row r="37" spans="2:2" x14ac:dyDescent="0.3">
      <c r="B37" s="3"/>
    </row>
    <row r="38" spans="2:2" x14ac:dyDescent="0.3">
      <c r="B38" s="3"/>
    </row>
    <row r="39" spans="2:2" x14ac:dyDescent="0.3">
      <c r="B39" s="3"/>
    </row>
    <row r="40" spans="2:2" x14ac:dyDescent="0.3">
      <c r="B40" s="3"/>
    </row>
    <row r="41" spans="2:2" x14ac:dyDescent="0.3">
      <c r="B41" s="3"/>
    </row>
    <row r="42" spans="2:2" x14ac:dyDescent="0.3">
      <c r="B42" s="3"/>
    </row>
    <row r="43" spans="2:2" x14ac:dyDescent="0.3">
      <c r="B43" s="3"/>
    </row>
    <row r="44" spans="2:2" x14ac:dyDescent="0.3">
      <c r="B44" s="3"/>
    </row>
    <row r="45" spans="2:2" x14ac:dyDescent="0.3">
      <c r="B45" s="3"/>
    </row>
  </sheetData>
  <mergeCells count="6">
    <mergeCell ref="A29:F32"/>
    <mergeCell ref="A19:F22"/>
    <mergeCell ref="H22:S22"/>
    <mergeCell ref="T22:AE22"/>
    <mergeCell ref="AF22:AQ22"/>
    <mergeCell ref="A24:F2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4320E-71EA-4634-B9BD-BED2D1C1102F}">
  <dimension ref="B2:S14"/>
  <sheetViews>
    <sheetView showGridLines="0" tabSelected="1" workbookViewId="0">
      <selection activeCell="E20" sqref="E20"/>
    </sheetView>
  </sheetViews>
  <sheetFormatPr defaultRowHeight="14.4" x14ac:dyDescent="0.3"/>
  <cols>
    <col min="1" max="1" width="1.77734375" customWidth="1"/>
    <col min="2" max="20" width="10.5546875" customWidth="1"/>
    <col min="28" max="28" width="9.6640625" bestFit="1" customWidth="1"/>
    <col min="32" max="32" width="10.5546875" bestFit="1" customWidth="1"/>
  </cols>
  <sheetData>
    <row r="2" spans="2:19" x14ac:dyDescent="0.3">
      <c r="B2" t="s">
        <v>12</v>
      </c>
      <c r="C2" t="s">
        <v>13</v>
      </c>
      <c r="D2" t="s">
        <v>14</v>
      </c>
      <c r="E2" t="s">
        <v>15</v>
      </c>
    </row>
    <row r="3" spans="2:19" x14ac:dyDescent="0.3">
      <c r="B3" t="s">
        <v>9</v>
      </c>
      <c r="C3">
        <v>25000</v>
      </c>
      <c r="D3">
        <v>12</v>
      </c>
      <c r="E3" s="19">
        <v>43831</v>
      </c>
    </row>
    <row r="4" spans="2:19" x14ac:dyDescent="0.3">
      <c r="B4" t="s">
        <v>10</v>
      </c>
      <c r="C4">
        <v>25000</v>
      </c>
      <c r="D4">
        <v>12</v>
      </c>
      <c r="E4" s="19">
        <v>43891</v>
      </c>
    </row>
    <row r="5" spans="2:19" x14ac:dyDescent="0.3">
      <c r="B5" t="s">
        <v>11</v>
      </c>
      <c r="C5">
        <v>25000</v>
      </c>
      <c r="D5">
        <v>6</v>
      </c>
      <c r="E5" s="19">
        <v>43983</v>
      </c>
    </row>
    <row r="8" spans="2:19" x14ac:dyDescent="0.3">
      <c r="B8" s="20" t="s">
        <v>33</v>
      </c>
    </row>
    <row r="9" spans="2:19" x14ac:dyDescent="0.3">
      <c r="C9" t="s">
        <v>17</v>
      </c>
      <c r="O9" t="s">
        <v>18</v>
      </c>
      <c r="P9" t="s">
        <v>19</v>
      </c>
      <c r="R9" t="s">
        <v>20</v>
      </c>
      <c r="S9" t="s">
        <v>16</v>
      </c>
    </row>
    <row r="10" spans="2:19" x14ac:dyDescent="0.3">
      <c r="C10" t="s">
        <v>21</v>
      </c>
      <c r="D10" t="s">
        <v>22</v>
      </c>
      <c r="E10" t="s">
        <v>23</v>
      </c>
      <c r="F10" t="s">
        <v>24</v>
      </c>
      <c r="G10" t="s">
        <v>25</v>
      </c>
      <c r="H10" t="s">
        <v>26</v>
      </c>
      <c r="I10" t="s">
        <v>27</v>
      </c>
      <c r="J10" t="s">
        <v>28</v>
      </c>
      <c r="K10" t="s">
        <v>29</v>
      </c>
      <c r="L10" t="s">
        <v>30</v>
      </c>
      <c r="M10" t="s">
        <v>31</v>
      </c>
      <c r="N10" t="s">
        <v>32</v>
      </c>
      <c r="P10" t="s">
        <v>21</v>
      </c>
      <c r="Q10" t="s">
        <v>22</v>
      </c>
    </row>
    <row r="11" spans="2:19" x14ac:dyDescent="0.3">
      <c r="B11" t="s">
        <v>9</v>
      </c>
      <c r="C11" s="21">
        <v>2083.3333333333298</v>
      </c>
      <c r="D11" s="21">
        <v>2083.3333333333298</v>
      </c>
      <c r="E11" s="21">
        <v>2083.3333333333298</v>
      </c>
      <c r="F11" s="21">
        <v>2083.3333333333298</v>
      </c>
      <c r="G11" s="21">
        <v>2083.3333333333298</v>
      </c>
      <c r="H11" s="21">
        <v>2083.3333333333298</v>
      </c>
      <c r="I11" s="21">
        <v>2083.3333333333298</v>
      </c>
      <c r="J11" s="21">
        <v>2083.3333333333298</v>
      </c>
      <c r="K11" s="21">
        <v>2083.3333333333298</v>
      </c>
      <c r="L11" s="21">
        <v>2083.3333333333298</v>
      </c>
      <c r="M11" s="21">
        <v>2083.3333333333298</v>
      </c>
      <c r="N11" s="21">
        <v>2083.3333333333298</v>
      </c>
      <c r="O11" s="21">
        <v>24999.999999999953</v>
      </c>
      <c r="P11" s="21"/>
      <c r="Q11" s="21"/>
      <c r="R11" s="21"/>
      <c r="S11" s="21">
        <v>24999.999999999953</v>
      </c>
    </row>
    <row r="12" spans="2:19" x14ac:dyDescent="0.3">
      <c r="B12" t="s">
        <v>10</v>
      </c>
      <c r="C12" s="21"/>
      <c r="D12" s="21"/>
      <c r="E12" s="21">
        <v>2083.3333333333298</v>
      </c>
      <c r="F12" s="21">
        <v>2083.3333333333298</v>
      </c>
      <c r="G12" s="21">
        <v>2083.3333333333298</v>
      </c>
      <c r="H12" s="21">
        <v>2083.3333333333298</v>
      </c>
      <c r="I12" s="21">
        <v>2083.3333333333298</v>
      </c>
      <c r="J12" s="21">
        <v>2083.3333333333298</v>
      </c>
      <c r="K12" s="21">
        <v>2083.3333333333298</v>
      </c>
      <c r="L12" s="21">
        <v>2083.3333333333298</v>
      </c>
      <c r="M12" s="21">
        <v>2083.3333333333298</v>
      </c>
      <c r="N12" s="21">
        <v>2083.3333333333298</v>
      </c>
      <c r="O12" s="21">
        <v>20833.333333333296</v>
      </c>
      <c r="P12" s="21">
        <v>2083.3333333333298</v>
      </c>
      <c r="Q12" s="21">
        <v>2083.3333333333298</v>
      </c>
      <c r="R12" s="21">
        <v>4166.6666666666597</v>
      </c>
      <c r="S12" s="21">
        <v>24999.999999999953</v>
      </c>
    </row>
    <row r="13" spans="2:19" x14ac:dyDescent="0.3">
      <c r="B13" t="s">
        <v>11</v>
      </c>
      <c r="C13" s="21"/>
      <c r="D13" s="21"/>
      <c r="E13" s="21"/>
      <c r="F13" s="21"/>
      <c r="G13" s="21"/>
      <c r="H13" s="21">
        <v>4166.6666666666697</v>
      </c>
      <c r="I13" s="21">
        <v>4166.6666666666697</v>
      </c>
      <c r="J13" s="21">
        <v>4166.6666666666697</v>
      </c>
      <c r="K13" s="21">
        <v>4166.6666666666697</v>
      </c>
      <c r="L13" s="21">
        <v>4166.6666666666697</v>
      </c>
      <c r="M13" s="21">
        <v>4166.6666666666697</v>
      </c>
      <c r="N13" s="21"/>
      <c r="O13" s="21">
        <v>25000.000000000022</v>
      </c>
      <c r="P13" s="21"/>
      <c r="Q13" s="21"/>
      <c r="R13" s="21"/>
      <c r="S13" s="21">
        <v>25000.000000000022</v>
      </c>
    </row>
    <row r="14" spans="2:19" x14ac:dyDescent="0.3">
      <c r="B14" t="s">
        <v>16</v>
      </c>
      <c r="C14" s="21">
        <v>2083.3333333333298</v>
      </c>
      <c r="D14" s="21">
        <v>2083.3333333333298</v>
      </c>
      <c r="E14" s="21">
        <v>4166.6666666666597</v>
      </c>
      <c r="F14" s="21">
        <v>4166.6666666666597</v>
      </c>
      <c r="G14" s="21">
        <v>4166.6666666666597</v>
      </c>
      <c r="H14" s="21">
        <v>8333.3333333333285</v>
      </c>
      <c r="I14" s="21">
        <v>8333.3333333333285</v>
      </c>
      <c r="J14" s="21">
        <v>8333.3333333333285</v>
      </c>
      <c r="K14" s="21">
        <v>8333.3333333333285</v>
      </c>
      <c r="L14" s="21">
        <v>8333.3333333333285</v>
      </c>
      <c r="M14" s="21">
        <v>8333.3333333333285</v>
      </c>
      <c r="N14" s="21">
        <v>4166.6666666666597</v>
      </c>
      <c r="O14" s="21">
        <v>70833.33333333327</v>
      </c>
      <c r="P14" s="21">
        <v>2083.3333333333298</v>
      </c>
      <c r="Q14" s="21">
        <v>2083.3333333333298</v>
      </c>
      <c r="R14" s="21">
        <v>4166.6666666666597</v>
      </c>
      <c r="S14" s="21">
        <v>74999.999999999927</v>
      </c>
    </row>
  </sheetData>
  <pageMargins left="0.7" right="0.7" top="0.75" bottom="0.75" header="0.3" footer="0.3"/>
  <pageSetup paperSize="9" orientation="portrait" verticalDpi="0"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347C0B7-3AF3-408A-AE9B-9EDBCB0A9B6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probleme</vt:lpstr>
      <vt:lpstr>solution</vt:lpstr>
      <vt:lpstr>Power Query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Ayoub</dc:creator>
  <cp:lastModifiedBy>Jean-Eric</cp:lastModifiedBy>
  <dcterms:created xsi:type="dcterms:W3CDTF">2015-06-05T18:19:34Z</dcterms:created>
  <dcterms:modified xsi:type="dcterms:W3CDTF">2020-03-25T18:05:33Z</dcterms:modified>
</cp:coreProperties>
</file>