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5" i="1"/>
  <c r="C6" i="1"/>
  <c r="C4" i="1"/>
  <c r="E10" i="1"/>
  <c r="E4" i="1"/>
  <c r="E6" i="1"/>
  <c r="E8" i="1"/>
  <c r="E5" i="1"/>
  <c r="E7" i="1"/>
  <c r="E9" i="1"/>
  <c r="E11" i="1" l="1"/>
  <c r="D10" i="1"/>
  <c r="F10" i="1" s="1"/>
  <c r="D9" i="1"/>
  <c r="F9" i="1" s="1"/>
  <c r="D7" i="1"/>
  <c r="F7" i="1" s="1"/>
  <c r="D5" i="1"/>
  <c r="F5" i="1" s="1"/>
  <c r="D8" i="1"/>
  <c r="F8" i="1" s="1"/>
  <c r="D6" i="1"/>
  <c r="F6" i="1" s="1"/>
  <c r="D4" i="1"/>
  <c r="D11" i="1" l="1"/>
  <c r="E12" i="1" s="1"/>
  <c r="F4" i="1"/>
  <c r="F11" i="1" s="1"/>
</calcChain>
</file>

<file path=xl/sharedStrings.xml><?xml version="1.0" encoding="utf-8"?>
<sst xmlns="http://schemas.openxmlformats.org/spreadsheetml/2006/main" count="10" uniqueCount="10">
  <si>
    <t>Début</t>
  </si>
  <si>
    <t>Fin</t>
  </si>
  <si>
    <t>Total</t>
  </si>
  <si>
    <t>Heures jour</t>
  </si>
  <si>
    <t>Heures nuit</t>
  </si>
  <si>
    <t>Heures prestées</t>
  </si>
  <si>
    <t>Total heures</t>
  </si>
  <si>
    <t>http://forum.excel-pratique.com/excel/majoration-heures-de-nuits-t48114.html</t>
  </si>
  <si>
    <t>ALT F11 pour aller dans l'éditeur VBA</t>
  </si>
  <si>
    <t>Voir module: 'modFonctions'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</si>
</sst>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4" x14ac:knownFonts="1">
    <font>
      <sz val="11"/>
      <color theme="1"/>
      <name val="Calibri"/>
      <family val="2"/>
    </font>
    <font>
      <sz val="8"/>
      <color rgb="FFFF000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1"/>
    <xf numFmtId="164" fontId="1" fillId="0" borderId="0" xfId="0" applyNumberFormat="1" applyFont="1" applyAlignment="1">
      <alignment horizontal="right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10">
    <dxf>
      <numFmt numFmtId="164" formatCode="[hh]:mm"/>
    </dxf>
    <dxf>
      <numFmt numFmtId="164" formatCode="[hh]:mm"/>
    </dxf>
    <dxf>
      <numFmt numFmtId="164" formatCode="[hh]:mm"/>
    </dxf>
    <dxf>
      <numFmt numFmtId="164" formatCode="[hh]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4</xdr:row>
      <xdr:rowOff>133349</xdr:rowOff>
    </xdr:from>
    <xdr:to>
      <xdr:col>13</xdr:col>
      <xdr:colOff>352425</xdr:colOff>
      <xdr:row>29</xdr:row>
      <xdr:rowOff>171450</xdr:rowOff>
    </xdr:to>
    <xdr:sp macro="" textlink="">
      <xdr:nvSpPr>
        <xdr:cNvPr id="2" name="ZoneTexte 1"/>
        <xdr:cNvSpPr txBox="1"/>
      </xdr:nvSpPr>
      <xdr:spPr>
        <a:xfrm>
          <a:off x="6200775" y="895349"/>
          <a:ext cx="4914900" cy="4800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HeuresNuit(Debut As Date, fin As Date) As Date</a:t>
          </a:r>
        </a:p>
        <a:p>
          <a:r>
            <a:rPr lang="fr-FR" sz="1100">
              <a:solidFill>
                <a:srgbClr val="00B050"/>
              </a:solidFill>
            </a:rPr>
            <a:t>' Constantes à modifier suivant horaires de début et de fin</a:t>
          </a:r>
        </a:p>
        <a:p>
          <a:r>
            <a:rPr lang="fr-FR" sz="1100">
              <a:solidFill>
                <a:srgbClr val="00B050"/>
              </a:solidFill>
            </a:rPr>
            <a:t>' ----------------------------------------------------------------</a:t>
          </a:r>
        </a:p>
        <a:p>
          <a:r>
            <a:rPr lang="fr-FR" sz="1100">
              <a:solidFill>
                <a:sysClr val="windowText" lastClr="000000"/>
              </a:solidFill>
            </a:rPr>
            <a:t>Const f As Double = 5   </a:t>
          </a:r>
          <a:r>
            <a:rPr lang="fr-FR" sz="1100">
              <a:solidFill>
                <a:srgbClr val="00B050"/>
              </a:solidFill>
            </a:rPr>
            <a:t>' fin horaire de nuit 05:00</a:t>
          </a:r>
        </a:p>
        <a:p>
          <a:r>
            <a:rPr lang="fr-FR" sz="1100">
              <a:solidFill>
                <a:sysClr val="windowText" lastClr="000000"/>
              </a:solidFill>
            </a:rPr>
            <a:t>Const d As Double = 22  </a:t>
          </a:r>
          <a:r>
            <a:rPr lang="fr-FR" sz="1100">
              <a:solidFill>
                <a:srgbClr val="00B050"/>
              </a:solidFill>
            </a:rPr>
            <a:t>' début horaire de nuit 22:00</a:t>
          </a:r>
        </a:p>
        <a:p>
          <a:r>
            <a:rPr lang="fr-FR" sz="1100">
              <a:solidFill>
                <a:srgbClr val="00B050"/>
              </a:solidFill>
            </a:rPr>
            <a:t>'Const p As Double = 1.5 ' coef 50% pour heures de nuit</a:t>
          </a:r>
        </a:p>
        <a:p>
          <a:r>
            <a:rPr lang="fr-FR" sz="1100">
              <a:solidFill>
                <a:srgbClr val="00B050"/>
              </a:solidFill>
            </a:rPr>
            <a:t>' ----------------------------------------------------------------</a:t>
          </a:r>
        </a:p>
        <a:p>
          <a:r>
            <a:rPr lang="fr-FR" sz="1100"/>
            <a:t>Dim A As Double, B As Double</a:t>
          </a:r>
        </a:p>
        <a:p>
          <a:r>
            <a:rPr lang="fr-FR" sz="1100"/>
            <a:t>Dim nH As Double</a:t>
          </a:r>
        </a:p>
        <a:p>
          <a:r>
            <a:rPr lang="fr-FR" sz="1100"/>
            <a:t>    Application.Volatile True</a:t>
          </a:r>
        </a:p>
        <a:p>
          <a:r>
            <a:rPr lang="fr-FR" sz="1100"/>
            <a:t>    A = Debut * 24: B = fin * 24</a:t>
          </a:r>
        </a:p>
        <a:p>
          <a:r>
            <a:rPr lang="fr-FR" sz="1100"/>
            <a:t>    Select Case B - A</a:t>
          </a:r>
        </a:p>
        <a:p>
          <a:r>
            <a:rPr lang="fr-FR" sz="1100"/>
            <a:t>        Case 0</a:t>
          </a:r>
        </a:p>
        <a:p>
          <a:r>
            <a:rPr lang="fr-FR" sz="1100"/>
            <a:t>            nH = 0</a:t>
          </a:r>
        </a:p>
        <a:p>
          <a:r>
            <a:rPr lang="fr-FR" sz="1100"/>
            <a:t>        Case Is &gt; 0</a:t>
          </a:r>
        </a:p>
        <a:p>
          <a:r>
            <a:rPr lang="fr-FR" sz="1100"/>
            <a:t>            If A &lt;= f And B &lt;= f Then nH = B - A</a:t>
          </a:r>
        </a:p>
        <a:p>
          <a:r>
            <a:rPr lang="fr-FR" sz="1100"/>
            <a:t>            If A &lt;= f And B &gt;= f And B &lt;= d Then nH = f - A</a:t>
          </a:r>
        </a:p>
        <a:p>
          <a:r>
            <a:rPr lang="fr-FR" sz="1100"/>
            <a:t>            If A &lt;= f And B &gt;= f And B &gt; d Then nH = f - A + B - d</a:t>
          </a:r>
        </a:p>
        <a:p>
          <a:r>
            <a:rPr lang="fr-FR" sz="1100"/>
            <a:t>        Case Else</a:t>
          </a:r>
        </a:p>
        <a:p>
          <a:r>
            <a:rPr lang="fr-FR" sz="1100"/>
            <a:t>            If A &lt; d And B &lt;= f Then nH = (24 - d) + B</a:t>
          </a:r>
        </a:p>
        <a:p>
          <a:r>
            <a:rPr lang="fr-FR" sz="1100"/>
            <a:t>            If A &lt; d And B &gt; f Then nH = (24 - d) + f</a:t>
          </a:r>
        </a:p>
        <a:p>
          <a:r>
            <a:rPr lang="fr-FR" sz="1100"/>
            <a:t>            If A &gt;= d And B &lt;= f Then nH = 24 - A + B</a:t>
          </a:r>
        </a:p>
        <a:p>
          <a:r>
            <a:rPr lang="fr-FR" sz="1100"/>
            <a:t>            If A &gt;= d And B &gt; f Then nH = 24 - A + f</a:t>
          </a:r>
        </a:p>
        <a:p>
          <a:r>
            <a:rPr lang="fr-FR" sz="1100"/>
            <a:t>    End Select</a:t>
          </a:r>
        </a:p>
        <a:p>
          <a:r>
            <a:rPr lang="fr-FR" sz="1100"/>
            <a:t>    HeuresNuit = nH / 24 </a:t>
          </a:r>
          <a:r>
            <a:rPr lang="fr-FR" sz="1100">
              <a:solidFill>
                <a:srgbClr val="00B050"/>
              </a:solidFill>
            </a:rPr>
            <a:t>' * p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F11" totalsRowCount="1">
  <autoFilter ref="A3:F10"/>
  <tableColumns count="6">
    <tableColumn id="1" name="Début" totalsRowLabel="Total" dataDxfId="9"/>
    <tableColumn id="2" name="Fin" dataDxfId="8"/>
    <tableColumn id="3" name="Total heures" totalsRowFunction="sum" dataDxfId="7" totalsRowDxfId="3">
      <calculatedColumnFormula>IF(B4&lt;A4,MOD(B4-A4,1),B4-A4)</calculatedColumnFormula>
    </tableColumn>
    <tableColumn id="4" name="Heures jour" totalsRowFunction="sum" dataDxfId="6" totalsRowDxfId="2">
      <calculatedColumnFormula>C4-E4</calculatedColumnFormula>
    </tableColumn>
    <tableColumn id="5" name="Heures nuit" totalsRowFunction="sum" dataDxfId="5" totalsRowDxfId="1">
      <calculatedColumnFormula>HeuresNuit(A4,B4)</calculatedColumnFormula>
    </tableColumn>
    <tableColumn id="6" name="Heures prestées" totalsRowFunction="sum" dataDxfId="4" totalsRowDxfId="0">
      <calculatedColumnFormula>D4+E4*1.5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joration-heures-de-nuits-t4811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showGridLines="0" tabSelected="1" workbookViewId="0">
      <selection activeCell="F6" sqref="F6"/>
    </sheetView>
  </sheetViews>
  <sheetFormatPr baseColWidth="10" defaultRowHeight="15" x14ac:dyDescent="0.25"/>
  <cols>
    <col min="3" max="3" width="14.140625" customWidth="1"/>
    <col min="4" max="5" width="13.42578125" customWidth="1"/>
    <col min="6" max="6" width="17.5703125" customWidth="1"/>
  </cols>
  <sheetData>
    <row r="1" spans="1:8" x14ac:dyDescent="0.25">
      <c r="A1" s="4" t="s">
        <v>7</v>
      </c>
    </row>
    <row r="3" spans="1:8" x14ac:dyDescent="0.25">
      <c r="A3" t="s">
        <v>0</v>
      </c>
      <c r="B3" t="s">
        <v>1</v>
      </c>
      <c r="C3" t="s">
        <v>6</v>
      </c>
      <c r="D3" t="s">
        <v>3</v>
      </c>
      <c r="E3" t="s">
        <v>4</v>
      </c>
      <c r="F3" t="s">
        <v>5</v>
      </c>
      <c r="H3" s="6" t="s">
        <v>8</v>
      </c>
    </row>
    <row r="4" spans="1:8" x14ac:dyDescent="0.25">
      <c r="A4" s="1">
        <v>0.91666666666666663</v>
      </c>
      <c r="B4" s="1">
        <v>0.20833333333333334</v>
      </c>
      <c r="C4" s="1">
        <f>IF(B4&lt;A4,MOD(B4-A4,1),B4-A4)</f>
        <v>0.29166666666666674</v>
      </c>
      <c r="D4" s="1">
        <f ca="1">C4-E4</f>
        <v>0</v>
      </c>
      <c r="E4" s="1">
        <f t="shared" ref="E4:E8" ca="1" si="0">HeuresNuit(A4,B4)</f>
        <v>0.29166666666666669</v>
      </c>
      <c r="F4" s="1">
        <f ca="1">D4+E4*1.5</f>
        <v>0.4375</v>
      </c>
      <c r="H4" s="6" t="s">
        <v>9</v>
      </c>
    </row>
    <row r="5" spans="1:8" x14ac:dyDescent="0.25">
      <c r="A5" s="1">
        <v>0</v>
      </c>
      <c r="B5" s="1">
        <v>0.20833333333333334</v>
      </c>
      <c r="C5" s="1">
        <f t="shared" ref="C5:C6" si="1">IF(B5&lt;A5,MOD(B5-A5,1),B5-A5)</f>
        <v>0.20833333333333334</v>
      </c>
      <c r="D5" s="1">
        <f t="shared" ref="D5:D10" ca="1" si="2">C5-E5</f>
        <v>0</v>
      </c>
      <c r="E5" s="1">
        <f t="shared" ca="1" si="0"/>
        <v>0.20833333333333334</v>
      </c>
      <c r="F5" s="1">
        <f t="shared" ref="F5:F9" ca="1" si="3">D5+E5*1.5</f>
        <v>0.3125</v>
      </c>
    </row>
    <row r="6" spans="1:8" x14ac:dyDescent="0.25">
      <c r="A6" s="1">
        <v>0.91666666666666663</v>
      </c>
      <c r="B6" s="1">
        <v>0</v>
      </c>
      <c r="C6" s="1">
        <f t="shared" si="1"/>
        <v>8.333333333333337E-2</v>
      </c>
      <c r="D6" s="1">
        <f t="shared" ca="1" si="2"/>
        <v>0</v>
      </c>
      <c r="E6" s="1">
        <f t="shared" ca="1" si="0"/>
        <v>8.3333333333333329E-2</v>
      </c>
      <c r="F6" s="1">
        <f t="shared" ca="1" si="3"/>
        <v>0.125</v>
      </c>
    </row>
    <row r="7" spans="1:8" x14ac:dyDescent="0.25">
      <c r="A7" s="1">
        <v>0.875</v>
      </c>
      <c r="B7" s="1">
        <v>4.1666666666666664E-2</v>
      </c>
      <c r="C7" s="1">
        <f t="shared" ref="C7:C10" si="4">IF(B7&lt;A7,MOD(B7-A7,1),B7-A7)</f>
        <v>0.16666666666666663</v>
      </c>
      <c r="D7" s="1">
        <f t="shared" ca="1" si="2"/>
        <v>4.166666666666663E-2</v>
      </c>
      <c r="E7" s="1">
        <f t="shared" ca="1" si="0"/>
        <v>0.125</v>
      </c>
      <c r="F7" s="1">
        <f t="shared" ca="1" si="3"/>
        <v>0.22916666666666663</v>
      </c>
    </row>
    <row r="8" spans="1:8" x14ac:dyDescent="0.25">
      <c r="A8" s="1">
        <v>0.91666666666666663</v>
      </c>
      <c r="B8" s="1">
        <v>0</v>
      </c>
      <c r="C8" s="1">
        <f t="shared" si="4"/>
        <v>8.333333333333337E-2</v>
      </c>
      <c r="D8" s="1">
        <f t="shared" ca="1" si="2"/>
        <v>0</v>
      </c>
      <c r="E8" s="1">
        <f t="shared" ca="1" si="0"/>
        <v>8.3333333333333329E-2</v>
      </c>
      <c r="F8" s="1">
        <f t="shared" ca="1" si="3"/>
        <v>0.125</v>
      </c>
    </row>
    <row r="9" spans="1:8" x14ac:dyDescent="0.25">
      <c r="A9" s="1">
        <v>0.91666666666666663</v>
      </c>
      <c r="B9" s="1">
        <v>4.1666666666666664E-2</v>
      </c>
      <c r="C9" s="1">
        <f t="shared" si="4"/>
        <v>0.125</v>
      </c>
      <c r="D9" s="1">
        <f t="shared" ca="1" si="2"/>
        <v>0</v>
      </c>
      <c r="E9" s="1">
        <f t="shared" ref="E9" ca="1" si="5">HeuresNuit(A9,B9)</f>
        <v>0.125</v>
      </c>
      <c r="F9" s="1">
        <f t="shared" ca="1" si="3"/>
        <v>0.1875</v>
      </c>
    </row>
    <row r="10" spans="1:8" x14ac:dyDescent="0.25">
      <c r="A10" s="1">
        <v>0.33333333333333331</v>
      </c>
      <c r="B10" s="1">
        <v>0.70833333333333337</v>
      </c>
      <c r="C10" s="1">
        <f t="shared" si="4"/>
        <v>0.37500000000000006</v>
      </c>
      <c r="D10" s="1">
        <f t="shared" ca="1" si="2"/>
        <v>0.37500000000000006</v>
      </c>
      <c r="E10" s="1">
        <f t="shared" ref="E10" ca="1" si="6">HeuresNuit(A10,B10)</f>
        <v>0</v>
      </c>
      <c r="F10" s="1">
        <f t="shared" ref="F10" ca="1" si="7">D10+E10*1.5</f>
        <v>0.37500000000000006</v>
      </c>
    </row>
    <row r="11" spans="1:8" x14ac:dyDescent="0.25">
      <c r="A11" t="s">
        <v>2</v>
      </c>
      <c r="C11" s="2">
        <f>SUBTOTAL(109,Tableau1[Total heures])</f>
        <v>1.3333333333333335</v>
      </c>
      <c r="D11" s="2">
        <f ca="1">SUBTOTAL(109,Tableau1[Heures jour])</f>
        <v>0.41666666666666669</v>
      </c>
      <c r="E11" s="2">
        <f ca="1">SUBTOTAL(109,Tableau1[Heures nuit])</f>
        <v>0.91666666666666674</v>
      </c>
      <c r="F11" s="2">
        <f ca="1">SUBTOTAL(109,Tableau1[Heures prestées])</f>
        <v>1.7916666666666665</v>
      </c>
    </row>
    <row r="12" spans="1:8" x14ac:dyDescent="0.25">
      <c r="C12" s="2"/>
      <c r="D12" s="2"/>
      <c r="E12" s="5" t="b">
        <f ca="1">(Tableau1[[#Totals],[Heures nuit]]+Tableau1[[#Totals],[Heures jour]])=Tableau1[[#Totals],[Total heures]]</f>
        <v>1</v>
      </c>
      <c r="F12" s="2"/>
    </row>
    <row r="13" spans="1:8" x14ac:dyDescent="0.25">
      <c r="E13" s="3"/>
    </row>
  </sheetData>
  <hyperlinks>
    <hyperlink ref="A1" r:id="rId1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2014-02-16T23:48:04Z</dcterms:created>
  <dcterms:modified xsi:type="dcterms:W3CDTF">2014-02-17T00:32:59Z</dcterms:modified>
</cp:coreProperties>
</file>