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59E9FF7-BF26-41DC-A782-3C3507B23F71}" xr6:coauthVersionLast="45" xr6:coauthVersionMax="45" xr10:uidLastSave="{00000000-0000-0000-0000-000000000000}"/>
  <bookViews>
    <workbookView xWindow="-120" yWindow="-120" windowWidth="24240" windowHeight="13740" xr2:uid="{8D0BE003-6961-4A98-9A4B-457C0A532664}"/>
  </bookViews>
  <sheets>
    <sheet name="CSLT" sheetId="2" r:id="rId1"/>
  </sheets>
  <externalReferences>
    <externalReference r:id="rId2"/>
  </externalReferences>
  <definedNames>
    <definedName name="Categories">OFFSET([1]Loc!$C$2,,,COUNTA([1]Loc!$C:$C))</definedName>
    <definedName name="choix11">[1]Fo!$C$3:$AX$3</definedName>
    <definedName name="choix20">[1]Fo!$C$4:$C$600</definedName>
    <definedName name="Designation">OFFSET([1]Loc!$E$2,,,COUNTA([1]Loc!$E:$G)-1)</definedName>
    <definedName name="données1">[1]Fo!$C$3:$ZZ$1000</definedName>
    <definedName name="Loueurs">OFFSET([1]Loc!$D$2,,,COUNTA([1]Loc!$D:$D))</definedName>
    <definedName name="Mois">[1]Base!$B$3:$B$14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9" i="2" l="1"/>
  <c r="H19" i="2"/>
  <c r="J19" i="2"/>
  <c r="L19" i="2"/>
  <c r="N19" i="2"/>
  <c r="Q19" i="2"/>
  <c r="F7" i="2" l="1"/>
  <c r="F13" i="2"/>
  <c r="H13" i="2"/>
  <c r="J13" i="2"/>
  <c r="L13" i="2"/>
  <c r="N13" i="2"/>
  <c r="Q13" i="2"/>
  <c r="J7" i="2"/>
  <c r="L7" i="2"/>
  <c r="N7" i="2"/>
  <c r="Q7" i="2"/>
</calcChain>
</file>

<file path=xl/sharedStrings.xml><?xml version="1.0" encoding="utf-8"?>
<sst xmlns="http://schemas.openxmlformats.org/spreadsheetml/2006/main" count="57" uniqueCount="22">
  <si>
    <t>FAMILLE 1</t>
  </si>
  <si>
    <t>CHOIX</t>
  </si>
  <si>
    <t>Désignation</t>
  </si>
  <si>
    <t>Unité</t>
  </si>
  <si>
    <t>Quantité</t>
  </si>
  <si>
    <t>PU</t>
  </si>
  <si>
    <t>Montant</t>
  </si>
  <si>
    <t>FAMILLE 2</t>
  </si>
  <si>
    <t>PU2</t>
  </si>
  <si>
    <t>Montant3</t>
  </si>
  <si>
    <t>PU4</t>
  </si>
  <si>
    <t>Montant5</t>
  </si>
  <si>
    <t>PU6</t>
  </si>
  <si>
    <t>Fournisseur retenu</t>
  </si>
  <si>
    <t>Montant2</t>
  </si>
  <si>
    <t>PU3</t>
  </si>
  <si>
    <t>Montant4</t>
  </si>
  <si>
    <t>PU5</t>
  </si>
  <si>
    <t>Montnt5</t>
  </si>
  <si>
    <t>Montant6</t>
  </si>
  <si>
    <t>Total</t>
  </si>
  <si>
    <t>FAMILLE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</si>
</sst>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top" wrapText="1"/>
    </xf>
    <xf numFmtId="0" fontId="2" fillId="0" borderId="0" xfId="0" applyFont="1"/>
  </cellXfs>
  <cellStyles count="1">
    <cellStyle name="Normal" xfId="0" builtinId="0"/>
  </cellStyles>
  <dxfs count="3"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9525</xdr:rowOff>
        </xdr:from>
        <xdr:to>
          <xdr:col>2</xdr:col>
          <xdr:colOff>76200</xdr:colOff>
          <xdr:row>1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ligne(s)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xandre.bimbaud/Documents/Cr&#233;ation%20rapport%20chantier/Rapport%20de%20chantier%20V1.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Pers"/>
      <sheetName val="Mat"/>
      <sheetName val="Loc"/>
      <sheetName val="Fo"/>
      <sheetName val="Infos"/>
      <sheetName val="Mois 1"/>
      <sheetName val="Situation"/>
      <sheetName val="Synthèse"/>
      <sheetName val="Idées"/>
    </sheetNames>
    <sheetDataSet>
      <sheetData sheetId="0">
        <row r="3">
          <cell r="B3" t="str">
            <v>Janvier</v>
          </cell>
        </row>
        <row r="4">
          <cell r="B4" t="str">
            <v>Février</v>
          </cell>
        </row>
        <row r="5">
          <cell r="B5" t="str">
            <v>Mars</v>
          </cell>
        </row>
        <row r="6">
          <cell r="B6" t="str">
            <v>Avril</v>
          </cell>
        </row>
        <row r="7">
          <cell r="B7" t="str">
            <v>Mai</v>
          </cell>
        </row>
        <row r="8">
          <cell r="B8" t="str">
            <v>Juin</v>
          </cell>
        </row>
        <row r="9">
          <cell r="B9" t="str">
            <v>Juillet</v>
          </cell>
        </row>
        <row r="10">
          <cell r="B10" t="str">
            <v>Août</v>
          </cell>
        </row>
        <row r="11">
          <cell r="B11" t="str">
            <v>Septembre</v>
          </cell>
        </row>
        <row r="12">
          <cell r="B12" t="str">
            <v>Octobre</v>
          </cell>
        </row>
        <row r="13">
          <cell r="B13" t="str">
            <v>Novembre</v>
          </cell>
        </row>
        <row r="14">
          <cell r="B14" t="str">
            <v>Décembre</v>
          </cell>
        </row>
      </sheetData>
      <sheetData sheetId="1" refreshError="1"/>
      <sheetData sheetId="2" refreshError="1"/>
      <sheetData sheetId="3">
        <row r="1">
          <cell r="C1" t="str">
            <v>Double</v>
          </cell>
          <cell r="D1" t="str">
            <v>Loueurs2</v>
          </cell>
          <cell r="E1" t="str">
            <v>Désignation</v>
          </cell>
          <cell r="F1" t="str">
            <v>U</v>
          </cell>
          <cell r="G1" t="str">
            <v>Prix</v>
          </cell>
        </row>
        <row r="2">
          <cell r="C2" t="str">
            <v>essaizqq</v>
          </cell>
          <cell r="D2" t="str">
            <v>essai</v>
          </cell>
          <cell r="E2" t="str">
            <v>zqq</v>
          </cell>
          <cell r="F2" t="str">
            <v>u</v>
          </cell>
          <cell r="G2">
            <v>123</v>
          </cell>
        </row>
        <row r="3">
          <cell r="C3" t="str">
            <v>LocMat8x4</v>
          </cell>
          <cell r="D3" t="str">
            <v>LocMat</v>
          </cell>
          <cell r="E3" t="str">
            <v>8x4</v>
          </cell>
          <cell r="F3" t="str">
            <v>Prix/Heure</v>
          </cell>
          <cell r="G3">
            <v>60</v>
          </cell>
        </row>
        <row r="4">
          <cell r="C4" t="str">
            <v>LocMat8x4 calorifuge</v>
          </cell>
          <cell r="D4" t="str">
            <v>LocMat</v>
          </cell>
          <cell r="E4" t="str">
            <v>8x4 calorifuge</v>
          </cell>
          <cell r="F4" t="str">
            <v>Prix/Heure</v>
          </cell>
          <cell r="G4">
            <v>62</v>
          </cell>
        </row>
        <row r="5">
          <cell r="C5" t="str">
            <v>LocMatAmpliroll</v>
          </cell>
          <cell r="D5" t="str">
            <v>LocMat</v>
          </cell>
          <cell r="E5" t="str">
            <v>Ampliroll</v>
          </cell>
          <cell r="F5" t="str">
            <v>Prix/Heure</v>
          </cell>
          <cell r="G5">
            <v>59</v>
          </cell>
        </row>
        <row r="6">
          <cell r="C6" t="str">
            <v xml:space="preserve">LocMatBalayeuse aspiratrice </v>
          </cell>
          <cell r="D6" t="str">
            <v>LocMat</v>
          </cell>
          <cell r="E6" t="str">
            <v xml:space="preserve">Balayeuse aspiratrice </v>
          </cell>
          <cell r="F6" t="str">
            <v>Prix/Heure</v>
          </cell>
          <cell r="G6">
            <v>85</v>
          </cell>
        </row>
        <row r="7">
          <cell r="C7" t="str">
            <v>LocMatBalayeuse aspiratrice + 1 déplacement</v>
          </cell>
          <cell r="D7" t="str">
            <v>LocMat</v>
          </cell>
          <cell r="E7" t="str">
            <v>Balayeuse aspiratrice + 1 déplacement</v>
          </cell>
          <cell r="F7" t="str">
            <v>Prix/Heure</v>
          </cell>
          <cell r="G7">
            <v>85</v>
          </cell>
        </row>
        <row r="8">
          <cell r="C8" t="str">
            <v xml:space="preserve">LocMatCiterne + 1 remplissage </v>
          </cell>
          <cell r="D8" t="str">
            <v>LocMat</v>
          </cell>
          <cell r="E8" t="str">
            <v xml:space="preserve">Citerne + 1 remplissage </v>
          </cell>
          <cell r="F8" t="str">
            <v>Prix/Heure</v>
          </cell>
          <cell r="G8">
            <v>55</v>
          </cell>
        </row>
        <row r="9">
          <cell r="C9" t="str">
            <v xml:space="preserve">LocMatCiterne a eau </v>
          </cell>
          <cell r="D9" t="str">
            <v>LocMat</v>
          </cell>
          <cell r="E9" t="str">
            <v xml:space="preserve">Citerne a eau </v>
          </cell>
          <cell r="F9" t="str">
            <v>Prix/Heure</v>
          </cell>
          <cell r="G9">
            <v>55</v>
          </cell>
        </row>
        <row r="10">
          <cell r="C10" t="str">
            <v xml:space="preserve">LocMatCiterne a eau + 1 déplacement </v>
          </cell>
          <cell r="D10" t="str">
            <v>LocMat</v>
          </cell>
          <cell r="E10" t="str">
            <v xml:space="preserve">Citerne a eau + 1 déplacement </v>
          </cell>
          <cell r="F10" t="str">
            <v>Prix/Heure</v>
          </cell>
          <cell r="G10">
            <v>55</v>
          </cell>
        </row>
        <row r="11">
          <cell r="C11" t="str">
            <v xml:space="preserve">LocMatMini pelle 3,5 tonnes avec chauffeur </v>
          </cell>
          <cell r="D11" t="str">
            <v>LocMat</v>
          </cell>
          <cell r="E11" t="str">
            <v xml:space="preserve">Mini pelle 3,5 tonnes avec chauffeur </v>
          </cell>
          <cell r="F11" t="str">
            <v>Prix/Heure</v>
          </cell>
          <cell r="G11">
            <v>55</v>
          </cell>
        </row>
        <row r="12">
          <cell r="C12" t="str">
            <v>LocMatMini pelle 3,5 tonnes avec chauffeur + BRH</v>
          </cell>
          <cell r="D12" t="str">
            <v>LocMat</v>
          </cell>
          <cell r="E12" t="str">
            <v>Mini pelle 3,5 tonnes avec chauffeur + BRH</v>
          </cell>
          <cell r="F12" t="str">
            <v>Prix/Heure</v>
          </cell>
          <cell r="G12">
            <v>65</v>
          </cell>
        </row>
        <row r="13">
          <cell r="C13" t="str">
            <v xml:space="preserve">LocMatMini pelle 7,5 tonnes avec chauffeur </v>
          </cell>
          <cell r="D13" t="str">
            <v>LocMat</v>
          </cell>
          <cell r="E13" t="str">
            <v xml:space="preserve">Mini pelle 7,5 tonnes avec chauffeur </v>
          </cell>
          <cell r="F13" t="str">
            <v>Prix/Heure</v>
          </cell>
          <cell r="G13">
            <v>60</v>
          </cell>
        </row>
        <row r="14">
          <cell r="C14" t="str">
            <v xml:space="preserve">LocMatMini pelle 7,5 tonnes avec chauffeur + BRH </v>
          </cell>
          <cell r="D14" t="str">
            <v>LocMat</v>
          </cell>
          <cell r="E14" t="str">
            <v xml:space="preserve">Mini pelle 7,5 tonnes avec chauffeur + BRH </v>
          </cell>
          <cell r="F14" t="str">
            <v>Prix/Heure</v>
          </cell>
          <cell r="G14">
            <v>70</v>
          </cell>
        </row>
        <row r="15">
          <cell r="C15" t="str">
            <v xml:space="preserve">LocMatPelle a chenilles 18 tonnes </v>
          </cell>
          <cell r="D15" t="str">
            <v>LocMat</v>
          </cell>
          <cell r="E15" t="str">
            <v xml:space="preserve">Pelle a chenilles 18 tonnes </v>
          </cell>
          <cell r="F15" t="str">
            <v>Prix/Heure</v>
          </cell>
          <cell r="G15">
            <v>72</v>
          </cell>
        </row>
        <row r="16">
          <cell r="C16" t="str">
            <v xml:space="preserve">LocMatPelle a chenilles 25 tonnes </v>
          </cell>
          <cell r="D16" t="str">
            <v>LocMat</v>
          </cell>
          <cell r="E16" t="str">
            <v xml:space="preserve">Pelle a chenilles 25 tonnes </v>
          </cell>
          <cell r="F16" t="str">
            <v>Prix/Heure</v>
          </cell>
          <cell r="G16">
            <v>84</v>
          </cell>
        </row>
        <row r="17">
          <cell r="C17" t="str">
            <v xml:space="preserve">LocMatPelle a chenilles 25 tonnes + BRH </v>
          </cell>
          <cell r="D17" t="str">
            <v>LocMat</v>
          </cell>
          <cell r="E17" t="str">
            <v xml:space="preserve">Pelle a chenilles 25 tonnes + BRH </v>
          </cell>
          <cell r="F17" t="str">
            <v>Prix/Heure</v>
          </cell>
          <cell r="G17">
            <v>115</v>
          </cell>
        </row>
        <row r="18">
          <cell r="C18" t="str">
            <v>LocMatPelle a chenilles 25 tonnes + godet concasseur</v>
          </cell>
          <cell r="D18" t="str">
            <v>LocMat</v>
          </cell>
          <cell r="E18" t="str">
            <v>Pelle a chenilles 25 tonnes + godet concasseur</v>
          </cell>
          <cell r="F18" t="str">
            <v>Prix/Heure</v>
          </cell>
          <cell r="G18">
            <v>95</v>
          </cell>
        </row>
        <row r="19">
          <cell r="C19" t="str">
            <v xml:space="preserve">LocMatPelle a chenilles 25 tonnes + pince démolition </v>
          </cell>
          <cell r="D19" t="str">
            <v>LocMat</v>
          </cell>
          <cell r="E19" t="str">
            <v xml:space="preserve">Pelle a chenilles 25 tonnes + pince démolition </v>
          </cell>
          <cell r="F19" t="str">
            <v>Prix/Heure</v>
          </cell>
          <cell r="G19">
            <v>115</v>
          </cell>
        </row>
        <row r="20">
          <cell r="C20" t="str">
            <v xml:space="preserve">LocMatPelle a chenilles 35 tonnes </v>
          </cell>
          <cell r="D20" t="str">
            <v>LocMat</v>
          </cell>
          <cell r="E20" t="str">
            <v xml:space="preserve">Pelle a chenilles 35 tonnes </v>
          </cell>
          <cell r="F20" t="str">
            <v>Prix/Heure</v>
          </cell>
          <cell r="G20">
            <v>95</v>
          </cell>
        </row>
        <row r="21">
          <cell r="C21" t="str">
            <v xml:space="preserve">LocMatPelle a chenilles 35 tonnes </v>
          </cell>
          <cell r="D21" t="str">
            <v>LocMat</v>
          </cell>
          <cell r="E21" t="str">
            <v xml:space="preserve">Pelle a chenilles 35 tonnes </v>
          </cell>
          <cell r="F21" t="str">
            <v>Prix/Heure</v>
          </cell>
          <cell r="G21">
            <v>115</v>
          </cell>
        </row>
        <row r="22">
          <cell r="C22" t="str">
            <v xml:space="preserve">LocMatPelle a pneus 14 tonnes ou 16 tonnes </v>
          </cell>
          <cell r="D22" t="str">
            <v>LocMat</v>
          </cell>
          <cell r="E22" t="str">
            <v xml:space="preserve">Pelle a pneus 14 tonnes ou 16 tonnes </v>
          </cell>
          <cell r="F22" t="str">
            <v>Prix/Heure</v>
          </cell>
          <cell r="G22">
            <v>62</v>
          </cell>
        </row>
        <row r="23">
          <cell r="C23" t="str">
            <v>LocMatPelle a pneus 14 tonnes ou 16 tonnes + BRH</v>
          </cell>
          <cell r="D23" t="str">
            <v>LocMat</v>
          </cell>
          <cell r="E23" t="str">
            <v>Pelle a pneus 14 tonnes ou 16 tonnes + BRH</v>
          </cell>
          <cell r="F23" t="str">
            <v>Prix/Heure</v>
          </cell>
          <cell r="G23">
            <v>92</v>
          </cell>
        </row>
        <row r="24">
          <cell r="C24" t="str">
            <v>LocMatPelle a pneus 14 tonnes ou 16 tonnes + godet engcon</v>
          </cell>
          <cell r="D24" t="str">
            <v>LocMat</v>
          </cell>
          <cell r="E24" t="str">
            <v>Pelle a pneus 14 tonnes ou 16 tonnes + godet engcon</v>
          </cell>
          <cell r="F24" t="str">
            <v>Prix/Heure</v>
          </cell>
          <cell r="G24">
            <v>67</v>
          </cell>
        </row>
        <row r="25">
          <cell r="C25" t="str">
            <v xml:space="preserve">LocMatPelles a chenilles 18 tonnes + BRH </v>
          </cell>
          <cell r="D25" t="str">
            <v>LocMat</v>
          </cell>
          <cell r="E25" t="str">
            <v xml:space="preserve">Pelles a chenilles 18 tonnes + BRH </v>
          </cell>
          <cell r="F25" t="str">
            <v>Prix/Heure</v>
          </cell>
          <cell r="G25">
            <v>107</v>
          </cell>
        </row>
        <row r="26">
          <cell r="C26" t="str">
            <v xml:space="preserve">LocMatplus 1 deplacement </v>
          </cell>
          <cell r="D26" t="str">
            <v>LocMat</v>
          </cell>
          <cell r="E26" t="str">
            <v xml:space="preserve">plus 1 deplacement </v>
          </cell>
          <cell r="F26" t="str">
            <v>Prix/Heure</v>
          </cell>
          <cell r="G26">
            <v>60</v>
          </cell>
        </row>
        <row r="27">
          <cell r="C27" t="str">
            <v xml:space="preserve">LocMatplus 1 déplacement </v>
          </cell>
          <cell r="D27" t="str">
            <v>LocMat</v>
          </cell>
          <cell r="E27" t="str">
            <v xml:space="preserve">plus 1 déplacement </v>
          </cell>
          <cell r="F27" t="str">
            <v>Prix/Heure</v>
          </cell>
          <cell r="G27">
            <v>59</v>
          </cell>
        </row>
        <row r="28">
          <cell r="C28" t="str">
            <v xml:space="preserve">LocMatplus 1 déplacement </v>
          </cell>
          <cell r="D28" t="str">
            <v>LocMat</v>
          </cell>
          <cell r="E28" t="str">
            <v xml:space="preserve">plus 1 déplacement </v>
          </cell>
          <cell r="F28" t="str">
            <v>Prix/Heure</v>
          </cell>
          <cell r="G28">
            <v>60</v>
          </cell>
        </row>
        <row r="29">
          <cell r="C29" t="str">
            <v xml:space="preserve">LocMatplus 1 déplacement </v>
          </cell>
          <cell r="D29" t="str">
            <v>LocMat</v>
          </cell>
          <cell r="E29" t="str">
            <v xml:space="preserve">plus 1 déplacement </v>
          </cell>
          <cell r="F29" t="str">
            <v>Prix/Heure</v>
          </cell>
          <cell r="G29">
            <v>61</v>
          </cell>
        </row>
        <row r="30">
          <cell r="C30" t="str">
            <v xml:space="preserve">LocMatplus 1 déplacement </v>
          </cell>
          <cell r="D30" t="str">
            <v>LocMat</v>
          </cell>
          <cell r="E30" t="str">
            <v xml:space="preserve">plus 1 déplacement </v>
          </cell>
          <cell r="F30" t="str">
            <v>Prix/Heure</v>
          </cell>
          <cell r="G30">
            <v>65</v>
          </cell>
        </row>
        <row r="31">
          <cell r="C31" t="str">
            <v>LocMatPorte-engins 13m60 (convoi exceptionnel)</v>
          </cell>
          <cell r="D31" t="str">
            <v>LocMat</v>
          </cell>
          <cell r="E31" t="str">
            <v>Porte-engins 13m60 (convoi exceptionnel)</v>
          </cell>
          <cell r="F31" t="str">
            <v>Prix/Heure</v>
          </cell>
          <cell r="G31">
            <v>85</v>
          </cell>
        </row>
        <row r="32">
          <cell r="C32" t="str">
            <v>LocMatPorte-engins 13m60 (depart/retour)</v>
          </cell>
          <cell r="D32" t="str">
            <v>LocMat</v>
          </cell>
          <cell r="E32" t="str">
            <v>Porte-engins 13m60 (depart/retour)</v>
          </cell>
          <cell r="F32" t="str">
            <v>Prix/Heure</v>
          </cell>
          <cell r="G32">
            <v>75</v>
          </cell>
        </row>
        <row r="33">
          <cell r="C33" t="str">
            <v>LocMatSemi 2 essieux 38 tonnes</v>
          </cell>
          <cell r="D33" t="str">
            <v>LocMat</v>
          </cell>
          <cell r="E33" t="str">
            <v>Semi 2 essieux 38 tonnes</v>
          </cell>
          <cell r="F33" t="str">
            <v>Prix/Heure</v>
          </cell>
          <cell r="G33">
            <v>60</v>
          </cell>
        </row>
        <row r="34">
          <cell r="C34" t="str">
            <v xml:space="preserve">LocMatSemi 3 essieux 44 tonnes </v>
          </cell>
          <cell r="D34" t="str">
            <v>LocMat</v>
          </cell>
          <cell r="E34" t="str">
            <v xml:space="preserve">Semi 3 essieux 44 tonnes </v>
          </cell>
          <cell r="F34" t="str">
            <v>Prix/Heure</v>
          </cell>
          <cell r="G34">
            <v>65</v>
          </cell>
        </row>
        <row r="35">
          <cell r="C35" t="str">
            <v>LocMatTracto benne</v>
          </cell>
          <cell r="D35" t="str">
            <v>LocMat</v>
          </cell>
          <cell r="E35" t="str">
            <v>Tracto benne</v>
          </cell>
          <cell r="F35" t="str">
            <v>Prix/Heure</v>
          </cell>
          <cell r="G35">
            <v>55</v>
          </cell>
        </row>
        <row r="36">
          <cell r="C36" t="str">
            <v xml:space="preserve">LocMatVoiture pilote </v>
          </cell>
          <cell r="D36" t="str">
            <v>LocMat</v>
          </cell>
          <cell r="E36" t="str">
            <v xml:space="preserve">Voiture pilote </v>
          </cell>
          <cell r="F36" t="str">
            <v>Prix/Heure</v>
          </cell>
          <cell r="G36">
            <v>50</v>
          </cell>
        </row>
        <row r="37">
          <cell r="C37" t="str">
            <v>PLTM Transports15 tonnes</v>
          </cell>
          <cell r="D37" t="str">
            <v>PLTM Transports</v>
          </cell>
          <cell r="E37" t="str">
            <v>15 tonnes</v>
          </cell>
          <cell r="F37" t="str">
            <v>1H</v>
          </cell>
          <cell r="G37">
            <v>58</v>
          </cell>
        </row>
        <row r="38">
          <cell r="C38" t="str">
            <v>PLTM Transports15 tonnes ampliroll</v>
          </cell>
          <cell r="D38" t="str">
            <v>PLTM Transports</v>
          </cell>
          <cell r="E38" t="str">
            <v>15 tonnes ampliroll</v>
          </cell>
          <cell r="F38" t="str">
            <v>1H</v>
          </cell>
          <cell r="G38">
            <v>60</v>
          </cell>
        </row>
        <row r="39">
          <cell r="C39" t="str">
            <v>PLTM Transports15 tonnes ampliroll (2 bennes)</v>
          </cell>
          <cell r="D39" t="str">
            <v>PLTM Transports</v>
          </cell>
          <cell r="E39" t="str">
            <v>15 tonnes ampliroll (2 bennes)</v>
          </cell>
          <cell r="F39" t="str">
            <v>1H</v>
          </cell>
          <cell r="G39">
            <v>62</v>
          </cell>
        </row>
        <row r="40">
          <cell r="C40" t="str">
            <v>PLTM Transports15 tonnes grue ampliroll</v>
          </cell>
          <cell r="D40" t="str">
            <v>PLTM Transports</v>
          </cell>
          <cell r="E40" t="str">
            <v>15 tonnes grue ampliroll</v>
          </cell>
          <cell r="F40" t="str">
            <v>1H</v>
          </cell>
          <cell r="G40">
            <v>72</v>
          </cell>
        </row>
        <row r="41">
          <cell r="C41" t="str">
            <v>PLTM Transports15 tonnes grue ampliroll (2 bennes)</v>
          </cell>
          <cell r="D41" t="str">
            <v>PLTM Transports</v>
          </cell>
          <cell r="E41" t="str">
            <v>15 tonnes grue ampliroll (2 bennes)</v>
          </cell>
          <cell r="F41" t="str">
            <v>1H</v>
          </cell>
          <cell r="G41">
            <v>74</v>
          </cell>
        </row>
        <row r="42">
          <cell r="C42" t="str">
            <v xml:space="preserve">PLTM Transports15 tonnes grue benne </v>
          </cell>
          <cell r="D42" t="str">
            <v>PLTM Transports</v>
          </cell>
          <cell r="E42" t="str">
            <v xml:space="preserve">15 tonnes grue benne </v>
          </cell>
          <cell r="F42" t="str">
            <v>1H</v>
          </cell>
          <cell r="G42">
            <v>70</v>
          </cell>
        </row>
        <row r="43">
          <cell r="C43" t="str">
            <v>PLTM Transports20 tonnes 8/4</v>
          </cell>
          <cell r="D43" t="str">
            <v>PLTM Transports</v>
          </cell>
          <cell r="E43" t="str">
            <v>20 tonnes 8/4</v>
          </cell>
          <cell r="F43" t="str">
            <v>1H</v>
          </cell>
          <cell r="G43">
            <v>22</v>
          </cell>
        </row>
        <row r="44">
          <cell r="C44" t="str">
            <v xml:space="preserve">PLTM Transports20 tonnes 8/4 ampliroll </v>
          </cell>
          <cell r="D44" t="str">
            <v>PLTM Transports</v>
          </cell>
          <cell r="E44" t="str">
            <v xml:space="preserve">20 tonnes 8/4 ampliroll </v>
          </cell>
          <cell r="F44" t="str">
            <v>1H</v>
          </cell>
          <cell r="G44">
            <v>68</v>
          </cell>
        </row>
        <row r="45">
          <cell r="C45" t="str">
            <v>PLTM Transports20 tonnes 8/4 ampliroll (2bennes)</v>
          </cell>
          <cell r="D45" t="str">
            <v>PLTM Transports</v>
          </cell>
          <cell r="E45" t="str">
            <v>20 tonnes 8/4 ampliroll (2bennes)</v>
          </cell>
          <cell r="F45" t="str">
            <v>1H</v>
          </cell>
          <cell r="G45">
            <v>70</v>
          </cell>
        </row>
        <row r="46">
          <cell r="C46" t="str">
            <v xml:space="preserve">PLTM Transports20 tonnes 8/4 calorifuge </v>
          </cell>
          <cell r="D46" t="str">
            <v>PLTM Transports</v>
          </cell>
          <cell r="E46" t="str">
            <v xml:space="preserve">20 tonnes 8/4 calorifuge </v>
          </cell>
          <cell r="F46" t="str">
            <v>1H</v>
          </cell>
          <cell r="G46">
            <v>68</v>
          </cell>
        </row>
        <row r="47">
          <cell r="C47" t="str">
            <v xml:space="preserve">PLTM Transports8/4 grue </v>
          </cell>
          <cell r="D47" t="str">
            <v>PLTM Transports</v>
          </cell>
          <cell r="E47" t="str">
            <v xml:space="preserve">8/4 grue </v>
          </cell>
          <cell r="F47" t="str">
            <v>1H</v>
          </cell>
          <cell r="G47">
            <v>76</v>
          </cell>
        </row>
        <row r="48">
          <cell r="C48" t="str">
            <v xml:space="preserve">PLTM TransportsSemi benne 26 tonnes </v>
          </cell>
          <cell r="D48" t="str">
            <v>PLTM Transports</v>
          </cell>
          <cell r="E48" t="str">
            <v xml:space="preserve">Semi benne 26 tonnes </v>
          </cell>
          <cell r="F48" t="str">
            <v>1H</v>
          </cell>
          <cell r="G48">
            <v>67</v>
          </cell>
        </row>
        <row r="49">
          <cell r="C49" t="str">
            <v xml:space="preserve">PLTM TransportsSemi benne 30 tonnes </v>
          </cell>
          <cell r="D49" t="str">
            <v>PLTM Transports</v>
          </cell>
          <cell r="E49" t="str">
            <v xml:space="preserve">Semi benne 30 tonnes </v>
          </cell>
          <cell r="F49" t="str">
            <v>1H</v>
          </cell>
          <cell r="G49">
            <v>69</v>
          </cell>
        </row>
        <row r="50">
          <cell r="C50" t="str">
            <v xml:space="preserve">PLTM TransportsTracto benne </v>
          </cell>
          <cell r="D50" t="str">
            <v>PLTM Transports</v>
          </cell>
          <cell r="E50" t="str">
            <v xml:space="preserve">Tracto benne </v>
          </cell>
          <cell r="F50" t="str">
            <v>1H</v>
          </cell>
          <cell r="G50">
            <v>55</v>
          </cell>
        </row>
        <row r="51">
          <cell r="C51" t="str">
            <v>SaltiChargeuse 1000 L</v>
          </cell>
          <cell r="D51" t="str">
            <v>Salti</v>
          </cell>
          <cell r="E51" t="str">
            <v>Chargeuse 1000 L</v>
          </cell>
          <cell r="F51" t="str">
            <v>J</v>
          </cell>
          <cell r="G51">
            <v>85</v>
          </cell>
        </row>
        <row r="52">
          <cell r="C52" t="str">
            <v>SaltiChargeuse 800 L</v>
          </cell>
          <cell r="D52" t="str">
            <v>Salti</v>
          </cell>
          <cell r="E52" t="str">
            <v>Chargeuse 800 L</v>
          </cell>
          <cell r="F52" t="str">
            <v>J</v>
          </cell>
          <cell r="G52">
            <v>80</v>
          </cell>
        </row>
        <row r="53">
          <cell r="C53" t="str">
            <v>SaltiTest125</v>
          </cell>
          <cell r="D53" t="str">
            <v>Salti</v>
          </cell>
          <cell r="E53" t="str">
            <v>Test125</v>
          </cell>
          <cell r="F53" t="str">
            <v>J</v>
          </cell>
          <cell r="G53">
            <v>125</v>
          </cell>
        </row>
      </sheetData>
      <sheetData sheetId="4">
        <row r="3">
          <cell r="C3" t="str">
            <v>Fournisseur 1</v>
          </cell>
          <cell r="D3"/>
          <cell r="E3"/>
          <cell r="F3" t="str">
            <v>Fournisseur 2</v>
          </cell>
          <cell r="G3"/>
          <cell r="H3"/>
          <cell r="I3" t="str">
            <v>Fournisseur 3</v>
          </cell>
          <cell r="J3"/>
          <cell r="K3"/>
          <cell r="L3" t="str">
            <v>Fournisseur 4</v>
          </cell>
          <cell r="M3"/>
          <cell r="N3"/>
          <cell r="O3" t="str">
            <v>Fournisseur 5</v>
          </cell>
          <cell r="P3"/>
          <cell r="Q3"/>
          <cell r="R3" t="str">
            <v>Fournisseur 6</v>
          </cell>
          <cell r="S3"/>
          <cell r="T3"/>
          <cell r="U3" t="str">
            <v>Fournisseur 7</v>
          </cell>
          <cell r="V3"/>
          <cell r="W3"/>
          <cell r="X3" t="str">
            <v>Fournisseur 8</v>
          </cell>
          <cell r="Y3"/>
          <cell r="Z3"/>
          <cell r="AA3" t="str">
            <v>Fournisseur 9</v>
          </cell>
          <cell r="AB3"/>
          <cell r="AC3"/>
          <cell r="AD3" t="str">
            <v>Fournisseur 10</v>
          </cell>
          <cell r="AE3"/>
          <cell r="AF3"/>
          <cell r="AG3" t="str">
            <v>Fournisseur 11</v>
          </cell>
          <cell r="AH3"/>
          <cell r="AI3"/>
          <cell r="AJ3" t="str">
            <v>Fournisseur 12</v>
          </cell>
          <cell r="AK3"/>
          <cell r="AL3"/>
          <cell r="AM3" t="str">
            <v>Fournisseur 13</v>
          </cell>
          <cell r="AN3"/>
          <cell r="AO3"/>
          <cell r="AP3" t="str">
            <v>Fournisseur 14</v>
          </cell>
          <cell r="AQ3"/>
          <cell r="AR3"/>
          <cell r="AS3" t="str">
            <v>Fournisseur 15</v>
          </cell>
          <cell r="AT3"/>
          <cell r="AU3"/>
          <cell r="AV3" t="str">
            <v>Fournisseur 16</v>
          </cell>
          <cell r="AW3"/>
          <cell r="AX3"/>
        </row>
        <row r="4">
          <cell r="C4" t="str">
            <v>Désignation</v>
          </cell>
          <cell r="D4" t="str">
            <v>Unité</v>
          </cell>
          <cell r="E4" t="str">
            <v>PU</v>
          </cell>
          <cell r="F4" t="str">
            <v>Désignation</v>
          </cell>
          <cell r="G4" t="str">
            <v>Unité</v>
          </cell>
          <cell r="H4" t="str">
            <v>PU</v>
          </cell>
          <cell r="I4" t="str">
            <v>Désignation</v>
          </cell>
          <cell r="J4" t="str">
            <v>Unité</v>
          </cell>
          <cell r="K4" t="str">
            <v>PU</v>
          </cell>
          <cell r="L4" t="str">
            <v>Désignation</v>
          </cell>
          <cell r="M4" t="str">
            <v>Unité</v>
          </cell>
          <cell r="N4" t="str">
            <v>PU</v>
          </cell>
          <cell r="O4" t="str">
            <v>Désignation</v>
          </cell>
          <cell r="P4" t="str">
            <v>Unité</v>
          </cell>
          <cell r="Q4" t="str">
            <v>PU</v>
          </cell>
          <cell r="R4" t="str">
            <v>Désignation</v>
          </cell>
          <cell r="S4" t="str">
            <v>Unité</v>
          </cell>
          <cell r="T4" t="str">
            <v>PU</v>
          </cell>
          <cell r="U4" t="str">
            <v>Désignation</v>
          </cell>
          <cell r="V4" t="str">
            <v>Unité</v>
          </cell>
          <cell r="W4" t="str">
            <v>PU</v>
          </cell>
          <cell r="X4" t="str">
            <v>Désignation</v>
          </cell>
          <cell r="Y4" t="str">
            <v>Unité</v>
          </cell>
          <cell r="Z4" t="str">
            <v>PU</v>
          </cell>
          <cell r="AA4" t="str">
            <v>Désignation</v>
          </cell>
          <cell r="AB4" t="str">
            <v>Unité</v>
          </cell>
          <cell r="AC4" t="str">
            <v>PU</v>
          </cell>
          <cell r="AD4" t="str">
            <v>Désignation</v>
          </cell>
          <cell r="AE4" t="str">
            <v>Unité</v>
          </cell>
          <cell r="AF4" t="str">
            <v>PU</v>
          </cell>
          <cell r="AG4" t="str">
            <v>Désignation</v>
          </cell>
          <cell r="AH4" t="str">
            <v>Unité</v>
          </cell>
          <cell r="AI4" t="str">
            <v>PU</v>
          </cell>
          <cell r="AJ4" t="str">
            <v>Désignation</v>
          </cell>
          <cell r="AK4" t="str">
            <v>Unité</v>
          </cell>
          <cell r="AL4" t="str">
            <v>PU</v>
          </cell>
          <cell r="AM4" t="str">
            <v>Désignation</v>
          </cell>
          <cell r="AN4" t="str">
            <v>Unité</v>
          </cell>
          <cell r="AO4" t="str">
            <v>PU</v>
          </cell>
          <cell r="AP4" t="str">
            <v>Désignation</v>
          </cell>
          <cell r="AQ4" t="str">
            <v>Unité</v>
          </cell>
          <cell r="AR4" t="str">
            <v>PU</v>
          </cell>
          <cell r="AS4" t="str">
            <v>Désignation</v>
          </cell>
          <cell r="AT4" t="str">
            <v>Unité</v>
          </cell>
          <cell r="AU4" t="str">
            <v>PU</v>
          </cell>
          <cell r="AV4" t="str">
            <v>Désignation</v>
          </cell>
          <cell r="AW4" t="str">
            <v>Unité</v>
          </cell>
          <cell r="AX4" t="str">
            <v>PU</v>
          </cell>
        </row>
        <row r="5">
          <cell r="C5" t="str">
            <v>Test1</v>
          </cell>
          <cell r="D5" t="str">
            <v>U</v>
          </cell>
          <cell r="E5">
            <v>10</v>
          </cell>
          <cell r="F5" t="str">
            <v>Test1</v>
          </cell>
          <cell r="G5" t="str">
            <v>t</v>
          </cell>
          <cell r="H5">
            <v>1504</v>
          </cell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/>
          <cell r="V5"/>
          <cell r="W5"/>
          <cell r="X5"/>
          <cell r="Y5"/>
          <cell r="Z5"/>
          <cell r="AA5"/>
          <cell r="AB5"/>
          <cell r="AC5"/>
          <cell r="AD5"/>
          <cell r="AE5"/>
          <cell r="AF5"/>
          <cell r="AG5"/>
          <cell r="AH5"/>
          <cell r="AI5"/>
          <cell r="AJ5"/>
          <cell r="AK5"/>
          <cell r="AL5"/>
          <cell r="AM5"/>
          <cell r="AN5"/>
          <cell r="AO5"/>
          <cell r="AP5"/>
          <cell r="AQ5"/>
          <cell r="AR5"/>
          <cell r="AS5"/>
          <cell r="AT5"/>
          <cell r="AU5"/>
          <cell r="AV5"/>
          <cell r="AW5"/>
          <cell r="AX5"/>
        </row>
        <row r="6"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/>
          <cell r="V6"/>
          <cell r="W6"/>
          <cell r="X6"/>
          <cell r="Y6"/>
          <cell r="Z6"/>
          <cell r="AA6"/>
          <cell r="AB6"/>
          <cell r="AC6"/>
          <cell r="AD6"/>
          <cell r="AE6"/>
          <cell r="AF6"/>
          <cell r="AG6"/>
          <cell r="AH6"/>
          <cell r="AI6"/>
          <cell r="AJ6" t="str">
            <v>Test1</v>
          </cell>
          <cell r="AK6" t="str">
            <v>U</v>
          </cell>
          <cell r="AL6">
            <v>12</v>
          </cell>
          <cell r="AM6"/>
          <cell r="AN6"/>
          <cell r="AO6"/>
          <cell r="AP6"/>
          <cell r="AQ6"/>
          <cell r="AR6"/>
          <cell r="AS6"/>
          <cell r="AT6"/>
          <cell r="AU6"/>
          <cell r="AV6"/>
          <cell r="AW6"/>
          <cell r="AX6"/>
        </row>
        <row r="7"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/>
          <cell r="V7"/>
          <cell r="W7"/>
          <cell r="X7"/>
          <cell r="Y7"/>
          <cell r="Z7"/>
          <cell r="AA7"/>
          <cell r="AB7"/>
          <cell r="AC7"/>
          <cell r="AD7"/>
          <cell r="AE7"/>
          <cell r="AF7"/>
          <cell r="AG7"/>
          <cell r="AH7"/>
          <cell r="AI7"/>
          <cell r="AJ7" t="str">
            <v>Test2</v>
          </cell>
          <cell r="AK7" t="str">
            <v>T</v>
          </cell>
          <cell r="AL7">
            <v>145</v>
          </cell>
          <cell r="AM7"/>
          <cell r="AN7"/>
          <cell r="AO7"/>
          <cell r="AP7"/>
          <cell r="AQ7"/>
          <cell r="AR7"/>
          <cell r="AS7"/>
          <cell r="AT7"/>
          <cell r="AU7"/>
          <cell r="AV7"/>
          <cell r="AW7"/>
          <cell r="AX7"/>
        </row>
        <row r="8"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/>
          <cell r="AA8"/>
          <cell r="AB8"/>
          <cell r="AC8"/>
          <cell r="AD8"/>
          <cell r="AE8"/>
          <cell r="AF8"/>
          <cell r="AG8"/>
          <cell r="AH8"/>
          <cell r="AI8"/>
          <cell r="AJ8" t="str">
            <v>Test3</v>
          </cell>
          <cell r="AK8" t="str">
            <v>M3</v>
          </cell>
          <cell r="AL8">
            <v>25252</v>
          </cell>
          <cell r="AM8"/>
          <cell r="AN8"/>
          <cell r="AO8"/>
          <cell r="AP8"/>
          <cell r="AQ8"/>
          <cell r="AR8"/>
          <cell r="AS8"/>
          <cell r="AT8"/>
          <cell r="AU8"/>
          <cell r="AV8"/>
          <cell r="AW8"/>
          <cell r="AX8"/>
        </row>
        <row r="9"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/>
          <cell r="V9"/>
          <cell r="W9"/>
          <cell r="X9"/>
          <cell r="Y9"/>
          <cell r="Z9"/>
          <cell r="AA9"/>
          <cell r="AB9"/>
          <cell r="AC9"/>
          <cell r="AD9"/>
          <cell r="AE9"/>
          <cell r="AF9"/>
          <cell r="AG9"/>
          <cell r="AH9"/>
          <cell r="AI9"/>
          <cell r="AJ9" t="str">
            <v>GNT</v>
          </cell>
          <cell r="AK9"/>
          <cell r="AL9"/>
          <cell r="AM9"/>
          <cell r="AN9"/>
          <cell r="AO9"/>
          <cell r="AP9"/>
          <cell r="AQ9"/>
          <cell r="AR9"/>
          <cell r="AS9"/>
          <cell r="AT9"/>
          <cell r="AU9"/>
          <cell r="AV9"/>
          <cell r="AW9"/>
          <cell r="A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/>
          <cell r="AE10"/>
          <cell r="AF10"/>
          <cell r="AG10"/>
          <cell r="AH10"/>
          <cell r="AI10"/>
          <cell r="AJ10"/>
          <cell r="AK10"/>
          <cell r="AL10"/>
          <cell r="AM10"/>
          <cell r="AN10"/>
          <cell r="AO10"/>
          <cell r="AP10"/>
          <cell r="AQ10"/>
          <cell r="AR10"/>
          <cell r="AS10"/>
          <cell r="AT10"/>
          <cell r="AU10"/>
          <cell r="AV10"/>
          <cell r="AW10"/>
          <cell r="AX10"/>
        </row>
        <row r="11"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/>
          <cell r="AA11"/>
          <cell r="AB11"/>
          <cell r="AC11"/>
          <cell r="AD11"/>
          <cell r="AE11"/>
          <cell r="AF11"/>
          <cell r="AG11"/>
          <cell r="AH11"/>
          <cell r="AI11"/>
          <cell r="AJ11"/>
          <cell r="AK11"/>
          <cell r="AL11"/>
          <cell r="AM11"/>
          <cell r="AN11"/>
          <cell r="AO11"/>
          <cell r="AP11"/>
          <cell r="AQ11"/>
          <cell r="AR11"/>
          <cell r="AS11"/>
          <cell r="AT11"/>
          <cell r="AU11"/>
          <cell r="AV11"/>
          <cell r="AW11"/>
          <cell r="AX11"/>
        </row>
        <row r="12"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/>
          <cell r="AA12"/>
          <cell r="AB12"/>
          <cell r="AC12"/>
          <cell r="AD12"/>
          <cell r="AE12"/>
          <cell r="AF12"/>
          <cell r="AG12"/>
          <cell r="AH12"/>
          <cell r="AI12"/>
          <cell r="AJ12"/>
          <cell r="AK12"/>
          <cell r="AL12"/>
          <cell r="AM12"/>
          <cell r="AN12"/>
          <cell r="AO12"/>
          <cell r="AP12"/>
          <cell r="AQ12"/>
          <cell r="AR12"/>
          <cell r="AS12"/>
          <cell r="AT12"/>
          <cell r="AU12"/>
          <cell r="AV12"/>
          <cell r="AW12"/>
          <cell r="AX12"/>
        </row>
        <row r="13"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/>
          <cell r="AC13"/>
          <cell r="AD13"/>
          <cell r="AE13"/>
          <cell r="AF13"/>
          <cell r="AG13"/>
          <cell r="AH13"/>
          <cell r="AI13"/>
          <cell r="AJ13"/>
          <cell r="AK13"/>
          <cell r="AL13"/>
          <cell r="AM13"/>
          <cell r="AN13"/>
          <cell r="AO13"/>
          <cell r="AP13"/>
          <cell r="AQ13"/>
          <cell r="AR13"/>
          <cell r="AS13"/>
          <cell r="AT13"/>
          <cell r="AU13"/>
          <cell r="AV13"/>
          <cell r="AW13"/>
          <cell r="AX13"/>
        </row>
        <row r="14"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  <cell r="AD14"/>
          <cell r="AE14"/>
          <cell r="AF14"/>
          <cell r="AG14"/>
          <cell r="AH14"/>
          <cell r="AI14"/>
          <cell r="AJ14"/>
          <cell r="AK14"/>
          <cell r="AL14"/>
          <cell r="AM14"/>
          <cell r="AN14"/>
          <cell r="AO14"/>
          <cell r="AP14"/>
          <cell r="AQ14"/>
          <cell r="AR14"/>
          <cell r="AS14"/>
          <cell r="AT14"/>
          <cell r="AU14"/>
          <cell r="AV14"/>
          <cell r="AW14"/>
          <cell r="AX14"/>
        </row>
        <row r="15"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/>
          <cell r="V15"/>
          <cell r="W15"/>
          <cell r="X15"/>
          <cell r="Y15"/>
          <cell r="Z15"/>
          <cell r="AA15"/>
          <cell r="AB15"/>
          <cell r="AC15"/>
          <cell r="AD15"/>
          <cell r="AE15"/>
          <cell r="AF15"/>
          <cell r="AG15"/>
          <cell r="AH15"/>
          <cell r="AI15"/>
          <cell r="AJ15"/>
          <cell r="AK15"/>
          <cell r="AL15"/>
          <cell r="AM15"/>
          <cell r="AN15"/>
          <cell r="AO15"/>
          <cell r="AP15"/>
          <cell r="AQ15"/>
          <cell r="AR15"/>
          <cell r="AS15"/>
          <cell r="AT15"/>
          <cell r="AU15"/>
          <cell r="AV15"/>
          <cell r="AW15"/>
          <cell r="AX15"/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D72B64-41A2-4AA0-A2DD-F1F180F4E9AE}" name="Famille_1" displayName="Famille_1" ref="B5:Q7" insertRow="1" totalsRowCount="1" headerRowDxfId="2">
  <autoFilter ref="B5:Q6" xr:uid="{0DC13249-DB31-4931-A8F4-1575358BF30C}"/>
  <tableColumns count="16">
    <tableColumn id="1" xr3:uid="{BA686771-14EC-4E88-8335-C6B118AD7FA7}" name="Désignation" totalsRowLabel="Total"/>
    <tableColumn id="2" xr3:uid="{49B100E9-93B4-45F8-B843-01C3D59EC429}" name="Unité"/>
    <tableColumn id="3" xr3:uid="{03016CCA-00B5-429F-A389-DF7A88960D39}" name="Quantité"/>
    <tableColumn id="4" xr3:uid="{F220C47E-59A0-4543-9F93-5BD087BDD1AA}" name="PU"/>
    <tableColumn id="5" xr3:uid="{E8CA6CC0-44E4-4210-B56C-2F1EC3472AA3}" name="Montant" totalsRowFunction="sum"/>
    <tableColumn id="6" xr3:uid="{A31E8E70-F0A4-430D-893B-ACFABFC449FA}" name="PU2"/>
    <tableColumn id="7" xr3:uid="{C161C428-DCF7-475D-ABD1-680E1BC98D5B}" name="Montant2"/>
    <tableColumn id="8" xr3:uid="{E8465180-7464-4CAB-AABF-E67E9BFE4D81}" name="PU3"/>
    <tableColumn id="9" xr3:uid="{FA046F77-489F-4458-8F37-235CDA7137C1}" name="Montant3" totalsRowFunction="sum"/>
    <tableColumn id="10" xr3:uid="{4300E49C-6503-47A4-AAC0-60358D62B8FE}" name="PU4"/>
    <tableColumn id="11" xr3:uid="{91FDA1CE-AE49-4A01-A637-81C51373DC2B}" name="Montant4" totalsRowFunction="sum"/>
    <tableColumn id="12" xr3:uid="{AEED1EEB-2393-4FB6-995F-C66CB779DA56}" name="PU5"/>
    <tableColumn id="13" xr3:uid="{52A1514E-808A-45CF-9716-26092D695F23}" name="Montant5" totalsRowFunction="sum"/>
    <tableColumn id="14" xr3:uid="{3DCAC015-877F-48C8-8735-961F97914FCD}" name="Fournisseur retenu"/>
    <tableColumn id="15" xr3:uid="{BF13DAB8-F9B8-4E33-AEF2-64CBA12C3D1B}" name="PU6"/>
    <tableColumn id="16" xr3:uid="{0BC978E0-29A3-44A8-A3BA-A300AA464E11}" name="Montant6" totalsRowFunction="sum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A8C8ACC-21AA-4DBD-ACEF-EB6F5C4379BC}" name="Famille_2" displayName="Famille_2" ref="B11:Q13" insertRow="1" totalsRowCount="1" headerRowDxfId="1">
  <autoFilter ref="B11:Q12" xr:uid="{2CBE088D-FC46-4B03-BFCF-9F273FA198FD}"/>
  <tableColumns count="16">
    <tableColumn id="1" xr3:uid="{4AA97F38-B941-45AF-9F72-DB05F2954984}" name="Désignation" totalsRowLabel="Total"/>
    <tableColumn id="2" xr3:uid="{09F61DB6-F12A-4986-B3D6-9C2A7612E116}" name="Unité"/>
    <tableColumn id="3" xr3:uid="{5139111D-2BD4-479E-B0FA-DE856DE9A24A}" name="Quantité"/>
    <tableColumn id="4" xr3:uid="{2C576CAF-C31B-4241-88D9-47CAF5BEE13B}" name="PU"/>
    <tableColumn id="5" xr3:uid="{BB84E248-101C-4893-9260-275128ED0D5C}" name="Montant" totalsRowFunction="sum"/>
    <tableColumn id="6" xr3:uid="{208FBD03-3A46-4205-9CC6-5862CEF9E4FB}" name="PU2"/>
    <tableColumn id="7" xr3:uid="{85ED56D0-759F-4C21-AED8-1D0A16DFB4CD}" name="Montant2" totalsRowFunction="min"/>
    <tableColumn id="8" xr3:uid="{3082A276-A667-4516-BD41-96C7B803744B}" name="PU3"/>
    <tableColumn id="9" xr3:uid="{47FF11BC-3AD5-44FD-BA05-29E148B31332}" name="Montant3" totalsRowFunction="sum"/>
    <tableColumn id="10" xr3:uid="{9EAD9B8B-5872-4659-B864-77E230DEBCF4}" name="PU4"/>
    <tableColumn id="11" xr3:uid="{A69F4E4B-2B6F-4A21-B1F9-C22CB2EB1D1A}" name="Montant4" totalsRowFunction="sum"/>
    <tableColumn id="12" xr3:uid="{CCBD6CD1-3DAC-4B8A-98BA-CA93AD7EC46D}" name="PU5"/>
    <tableColumn id="13" xr3:uid="{0C77DDA0-33F7-4A32-B283-5FFE7C0A3B78}" name="Montnt5" totalsRowFunction="sum"/>
    <tableColumn id="14" xr3:uid="{12B3EF16-DD37-4653-A1AE-90681FECB0FA}" name="Fournisseur retenu"/>
    <tableColumn id="15" xr3:uid="{7AACC44E-001B-433C-AEDE-667B813487C9}" name="PU6"/>
    <tableColumn id="16" xr3:uid="{B730F0BE-C6B7-444C-85AF-3D7B8418232B}" name="Montant6" totalsRowFunction="sum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4DBB752-85B9-48D1-9FFD-8FC89D7291E0}" name="Famille_3" displayName="Famille_3" ref="B17:Q19" insertRow="1" totalsRowCount="1" headerRowDxfId="0">
  <autoFilter ref="B17:Q18" xr:uid="{08D2A608-B29A-4DA0-81C2-4D4B2CE73957}"/>
  <tableColumns count="16">
    <tableColumn id="1" xr3:uid="{2A4A9A28-1EAE-4237-85E2-3AB100F96A96}" name="Désignation" totalsRowLabel="Total"/>
    <tableColumn id="2" xr3:uid="{010124AE-BC93-4B0A-9F43-078CAE2D1440}" name="Unité"/>
    <tableColumn id="3" xr3:uid="{8FBF6508-3FFD-4C28-902F-39455127A786}" name="Quantité"/>
    <tableColumn id="4" xr3:uid="{0F32F45D-1750-40AD-8ED6-BE1C551AEB6D}" name="PU"/>
    <tableColumn id="5" xr3:uid="{384E7AD0-5C06-4E14-91F3-4DBC4FCC456D}" name="Montant" totalsRowFunction="sum"/>
    <tableColumn id="6" xr3:uid="{7D199FFA-4079-4C07-922F-E287858C3E51}" name="PU2"/>
    <tableColumn id="7" xr3:uid="{42C24C6A-C1EA-46D8-A170-0226ECA3355E}" name="Montant2" totalsRowFunction="min"/>
    <tableColumn id="8" xr3:uid="{9FAC4101-CC03-4F1F-BED6-EDB72263F5C4}" name="PU3"/>
    <tableColumn id="9" xr3:uid="{9A8DEFE3-17A0-4C7A-AF5E-742C14C0111F}" name="Montant3" totalsRowFunction="sum"/>
    <tableColumn id="10" xr3:uid="{D4D25E3E-63E6-4712-99ED-5C8858AFE9F7}" name="PU4"/>
    <tableColumn id="11" xr3:uid="{2A13731B-1E73-4C23-A6E3-1F227BC9F790}" name="Montant4" totalsRowFunction="sum"/>
    <tableColumn id="12" xr3:uid="{435B627B-CE97-4C9A-88DD-1670AA03F236}" name="PU5"/>
    <tableColumn id="13" xr3:uid="{8B523032-C891-4517-B324-32327EAB868B}" name="Montnt5" totalsRowFunction="sum"/>
    <tableColumn id="14" xr3:uid="{EED2D9BC-B532-459E-872B-5A398CA65700}" name="Fournisseur retenu"/>
    <tableColumn id="15" xr3:uid="{999AB98B-FAB0-4D09-83FB-3F3E6301E314}" name="PU6"/>
    <tableColumn id="16" xr3:uid="{17579B1E-2A00-4AB4-9273-5FF2FEEB9B67}" name="Montant6" totalsRowFunction="sum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A3FFBB-C889-41F2-976A-63F8E4F601E0}">
  <sheetPr codeName="Feuil1"/>
  <dimension ref="B4:Q19"/>
  <sheetViews>
    <sheetView showGridLines="0" tabSelected="1" zoomScaleNormal="100" workbookViewId="0">
      <selection activeCell="F19" sqref="F19"/>
    </sheetView>
  </sheetViews>
  <sheetFormatPr baseColWidth="10" defaultRowHeight="15" x14ac:dyDescent="0.25"/>
  <cols>
    <col min="1" max="1" width="1.7109375" customWidth="1"/>
    <col min="2" max="2" width="13.7109375" customWidth="1"/>
    <col min="3" max="3" width="8" customWidth="1"/>
    <col min="8" max="8" width="11.7109375" customWidth="1"/>
    <col min="10" max="14" width="11.85546875" customWidth="1"/>
    <col min="15" max="15" width="16.28515625" customWidth="1"/>
    <col min="16" max="16" width="12.140625" customWidth="1"/>
    <col min="17" max="17" width="13.140625" customWidth="1"/>
    <col min="18" max="18" width="11.85546875" customWidth="1"/>
    <col min="19" max="19" width="12.28515625" customWidth="1"/>
  </cols>
  <sheetData>
    <row r="4" spans="2:17" ht="15.75" x14ac:dyDescent="0.25">
      <c r="B4" s="2" t="s">
        <v>0</v>
      </c>
      <c r="F4">
        <v>1</v>
      </c>
      <c r="H4">
        <v>2</v>
      </c>
      <c r="J4">
        <v>3</v>
      </c>
      <c r="L4">
        <v>4</v>
      </c>
      <c r="N4">
        <v>5</v>
      </c>
      <c r="P4" t="s">
        <v>1</v>
      </c>
    </row>
    <row r="5" spans="2:17" ht="30" x14ac:dyDescent="0.25">
      <c r="B5" s="1" t="s">
        <v>2</v>
      </c>
      <c r="C5" s="1" t="s">
        <v>3</v>
      </c>
      <c r="D5" s="1" t="s">
        <v>4</v>
      </c>
      <c r="E5" s="1" t="s">
        <v>5</v>
      </c>
      <c r="F5" s="1" t="s">
        <v>6</v>
      </c>
      <c r="G5" s="1" t="s">
        <v>8</v>
      </c>
      <c r="H5" s="1" t="s">
        <v>14</v>
      </c>
      <c r="I5" s="1" t="s">
        <v>15</v>
      </c>
      <c r="J5" s="1" t="s">
        <v>9</v>
      </c>
      <c r="K5" s="1" t="s">
        <v>10</v>
      </c>
      <c r="L5" s="1" t="s">
        <v>16</v>
      </c>
      <c r="M5" s="1" t="s">
        <v>17</v>
      </c>
      <c r="N5" s="1" t="s">
        <v>11</v>
      </c>
      <c r="O5" s="1" t="s">
        <v>13</v>
      </c>
      <c r="P5" s="1" t="s">
        <v>12</v>
      </c>
      <c r="Q5" s="1" t="s">
        <v>19</v>
      </c>
    </row>
    <row r="6" spans="2:17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2:17" x14ac:dyDescent="0.25">
      <c r="B7" t="s">
        <v>20</v>
      </c>
      <c r="F7">
        <f>SUBTOTAL(109,Famille_1[Montant])</f>
        <v>0</v>
      </c>
      <c r="J7">
        <f>SUBTOTAL(109,Famille_1[Montant3])</f>
        <v>0</v>
      </c>
      <c r="L7">
        <f>SUBTOTAL(109,Famille_1[Montant4])</f>
        <v>0</v>
      </c>
      <c r="N7">
        <f>SUBTOTAL(109,Famille_1[Montant5])</f>
        <v>0</v>
      </c>
      <c r="Q7">
        <f>SUBTOTAL(109,Famille_1[Montant6])</f>
        <v>0</v>
      </c>
    </row>
    <row r="10" spans="2:17" ht="15.75" x14ac:dyDescent="0.25">
      <c r="B10" s="2" t="s">
        <v>7</v>
      </c>
      <c r="F10">
        <v>1</v>
      </c>
      <c r="H10">
        <v>2</v>
      </c>
      <c r="J10">
        <v>3</v>
      </c>
      <c r="L10">
        <v>4</v>
      </c>
      <c r="N10">
        <v>5</v>
      </c>
      <c r="P10" t="s">
        <v>1</v>
      </c>
    </row>
    <row r="11" spans="2:17" ht="30" x14ac:dyDescent="0.25">
      <c r="B11" s="1" t="s">
        <v>2</v>
      </c>
      <c r="C11" s="1" t="s">
        <v>3</v>
      </c>
      <c r="D11" s="1" t="s">
        <v>4</v>
      </c>
      <c r="E11" s="1" t="s">
        <v>5</v>
      </c>
      <c r="F11" s="1" t="s">
        <v>6</v>
      </c>
      <c r="G11" s="1" t="s">
        <v>8</v>
      </c>
      <c r="H11" s="1" t="s">
        <v>14</v>
      </c>
      <c r="I11" s="1" t="s">
        <v>15</v>
      </c>
      <c r="J11" s="1" t="s">
        <v>9</v>
      </c>
      <c r="K11" s="1" t="s">
        <v>10</v>
      </c>
      <c r="L11" s="1" t="s">
        <v>16</v>
      </c>
      <c r="M11" s="1" t="s">
        <v>17</v>
      </c>
      <c r="N11" s="1" t="s">
        <v>18</v>
      </c>
      <c r="O11" s="1" t="s">
        <v>13</v>
      </c>
      <c r="P11" s="1" t="s">
        <v>12</v>
      </c>
      <c r="Q11" s="1" t="s">
        <v>19</v>
      </c>
    </row>
    <row r="12" spans="2:17" x14ac:dyDescent="0.25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2:17" x14ac:dyDescent="0.25">
      <c r="B13" t="s">
        <v>20</v>
      </c>
      <c r="F13">
        <f>SUBTOTAL(109,Famille_2[Montant])</f>
        <v>0</v>
      </c>
      <c r="H13">
        <f>SUBTOTAL(105,Famille_2[Montant2])</f>
        <v>0</v>
      </c>
      <c r="J13">
        <f>SUBTOTAL(109,Famille_2[Montant3])</f>
        <v>0</v>
      </c>
      <c r="L13">
        <f>SUBTOTAL(109,Famille_2[Montant4])</f>
        <v>0</v>
      </c>
      <c r="N13">
        <f>SUBTOTAL(109,Famille_2[Montnt5])</f>
        <v>0</v>
      </c>
      <c r="Q13">
        <f>SUBTOTAL(109,Famille_2[Montant6])</f>
        <v>0</v>
      </c>
    </row>
    <row r="16" spans="2:17" ht="15.75" x14ac:dyDescent="0.25">
      <c r="B16" s="2" t="s">
        <v>21</v>
      </c>
      <c r="F16">
        <v>1</v>
      </c>
      <c r="H16">
        <v>2</v>
      </c>
      <c r="J16">
        <v>3</v>
      </c>
      <c r="L16">
        <v>4</v>
      </c>
      <c r="N16">
        <v>5</v>
      </c>
      <c r="P16" t="s">
        <v>1</v>
      </c>
    </row>
    <row r="17" spans="2:17" ht="30" x14ac:dyDescent="0.25">
      <c r="B17" s="1" t="s">
        <v>2</v>
      </c>
      <c r="C17" s="1" t="s">
        <v>3</v>
      </c>
      <c r="D17" s="1" t="s">
        <v>4</v>
      </c>
      <c r="E17" s="1" t="s">
        <v>5</v>
      </c>
      <c r="F17" s="1" t="s">
        <v>6</v>
      </c>
      <c r="G17" s="1" t="s">
        <v>8</v>
      </c>
      <c r="H17" s="1" t="s">
        <v>14</v>
      </c>
      <c r="I17" s="1" t="s">
        <v>15</v>
      </c>
      <c r="J17" s="1" t="s">
        <v>9</v>
      </c>
      <c r="K17" s="1" t="s">
        <v>10</v>
      </c>
      <c r="L17" s="1" t="s">
        <v>16</v>
      </c>
      <c r="M17" s="1" t="s">
        <v>17</v>
      </c>
      <c r="N17" s="1" t="s">
        <v>18</v>
      </c>
      <c r="O17" s="1" t="s">
        <v>13</v>
      </c>
      <c r="P17" s="1" t="s">
        <v>12</v>
      </c>
      <c r="Q17" s="1" t="s">
        <v>19</v>
      </c>
    </row>
    <row r="18" spans="2:17" x14ac:dyDescent="0.25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2:17" x14ac:dyDescent="0.25">
      <c r="B19" t="s">
        <v>20</v>
      </c>
      <c r="F19">
        <f>SUBTOTAL(109,Famille_3[Montant])</f>
        <v>0</v>
      </c>
      <c r="H19">
        <f>SUBTOTAL(105,Famille_3[Montant2])</f>
        <v>0</v>
      </c>
      <c r="J19">
        <f>SUBTOTAL(109,Famille_3[Montant3])</f>
        <v>0</v>
      </c>
      <c r="L19">
        <f>SUBTOTAL(109,Famille_3[Montant4])</f>
        <v>0</v>
      </c>
      <c r="N19">
        <f>SUBTOTAL(109,Famille_3[Montnt5])</f>
        <v>0</v>
      </c>
      <c r="Q19">
        <f>SUBTOTAL(109,Famille_3[Montant6])</f>
        <v>0</v>
      </c>
    </row>
  </sheetData>
  <phoneticPr fontId="1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nsertRowsInTable">
                <anchor moveWithCells="1" sizeWithCells="1">
                  <from>
                    <xdr:col>1</xdr:col>
                    <xdr:colOff>0</xdr:colOff>
                    <xdr:row>1</xdr:row>
                    <xdr:rowOff>9525</xdr:rowOff>
                  </from>
                  <to>
                    <xdr:col>2</xdr:col>
                    <xdr:colOff>76200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CSLT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BIMBAUD Alexandre</dc:creator>
  <cp:lastModifiedBy>Jean-Eric</cp:lastModifiedBy>
  <dcterms:created xsi:type="dcterms:W3CDTF">2020-04-08T14:26:13Z</dcterms:created>
  <dcterms:modified xsi:type="dcterms:W3CDTF">2020-04-11T07:00:10Z</dcterms:modified>
</cp:coreProperties>
</file>