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2"/>
  </bookViews>
  <sheets>
    <sheet name="Demandes" sheetId="1" r:id="rId1"/>
    <sheet name="Listes" sheetId="10" r:id="rId2"/>
    <sheet name="Alex" sheetId="11" r:id="rId3"/>
    <sheet name="Amar" sheetId="13" r:id="rId4"/>
    <sheet name="Guy" sheetId="12" r:id="rId5"/>
    <sheet name="Laurent" sheetId="14" r:id="rId6"/>
    <sheet name="Mohamed" sheetId="15" r:id="rId7"/>
  </sheets>
  <definedNames>
    <definedName name="d.équipements">T_Zones[[Equipement ]]</definedName>
    <definedName name="d.techniciens">T_Techniciens[Technicien]</definedName>
    <definedName name="d.temps">T_Temps[Temps théorique]</definedName>
    <definedName name="d.validation">T_Validation[Validation]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5" i="1"/>
  <c r="G16" i="1"/>
  <c r="F14" i="1" l="1"/>
  <c r="F15" i="1"/>
  <c r="F16" i="1"/>
  <c r="E14" i="1"/>
  <c r="E15" i="1"/>
  <c r="E16" i="1"/>
</calcChain>
</file>

<file path=xl/sharedStrings.xml><?xml version="1.0" encoding="utf-8"?>
<sst xmlns="http://schemas.openxmlformats.org/spreadsheetml/2006/main" count="263" uniqueCount="110">
  <si>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</si>
  <si>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</si>
  <si>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</si>
  <si>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</si>
  <si>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</si>
  <si>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</si>
  <si>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</si>
  <si>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</si>
  <si>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</si>
  <si>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</si>
  <si>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</si>
  <si>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</si>
  <si>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</si>
  <si>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</si>
  <si>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</si>
  <si>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</si>
  <si>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</si>
  <si>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</si>
  <si>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</si>
  <si>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</si>
  <si>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</si>
  <si>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</si>
  <si>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</si>
  <si>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</si>
  <si>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</si>
  <si>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</si>
  <si>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</si>
  <si>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</si>
  <si>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</si>
  <si>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</si>
  <si>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</si>
  <si>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</si>
  <si>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</si>
  <si>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</si>
  <si>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</si>
  <si>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</si>
  <si>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</si>
  <si>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</si>
  <si>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</si>
  <si>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</si>
  <si>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</si>
  <si>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RANGEMENT/NETTOYAGE</t>
  </si>
  <si>
    <t>STOCK MAINTENANCE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</si>
  <si>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</si>
  <si>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</si>
  <si>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</si>
  <si>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</si>
  <si>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</si>
  <si>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</si>
  <si>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</si>
  <si>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</si>
  <si>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</si>
  <si>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</si>
  <si>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</si>
  <si>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</si>
  <si>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</si>
  <si>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</si>
  <si>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</si>
  <si>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</si>
  <si>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</si>
  <si>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</si>
  <si>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CIP</t>
  </si>
  <si>
    <t>ATELIER ENTRETIENT</t>
  </si>
  <si>
    <t>AUTRE</t>
  </si>
  <si>
    <t>PREPARATION</t>
  </si>
  <si>
    <t>M_ATLIER PROD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</si>
  <si>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</si>
  <si>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</si>
  <si>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</si>
  <si>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</si>
  <si>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</si>
  <si>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</si>
  <si>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</si>
  <si>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</si>
  <si>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</si>
  <si>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</si>
  <si>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</si>
  <si>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</si>
  <si>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Amar</t>
  </si>
  <si>
    <t>Alex</t>
  </si>
  <si>
    <t>Guy</t>
  </si>
  <si>
    <t>Mohamed</t>
  </si>
  <si>
    <t>David</t>
  </si>
  <si>
    <t>Laurent</t>
  </si>
  <si>
    <t>Temps réel</t>
  </si>
  <si>
    <t>Remplacement tube de pompe</t>
  </si>
  <si>
    <t>Validation</t>
  </si>
  <si>
    <t>Oui</t>
  </si>
  <si>
    <t>Non</t>
  </si>
  <si>
    <t>Temps théorique</t>
  </si>
  <si>
    <t>Hélène</t>
  </si>
  <si>
    <t>changement Néon</t>
  </si>
  <si>
    <t>s</t>
  </si>
  <si>
    <t>ss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</si>
  <si>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</si>
  <si>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</si>
  <si>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</si>
  <si>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</si>
  <si>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</si>
  <si>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</si>
  <si>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</si>
  <si>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</si>
  <si>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</si>
  <si>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</si>
  <si>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</si>
  <si>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</si>
  <si>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</si>
  <si>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001</t>
  </si>
  <si>
    <t>003</t>
  </si>
  <si>
    <t>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</si>
</sst>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22" fontId="0" fillId="0" borderId="0" xfId="0" applyNumberFormat="1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/>
    <xf numFmtId="0" fontId="0" fillId="2" borderId="0" xfId="0" applyFill="1" applyBorder="1" applyAlignment="1"/>
    <xf numFmtId="22" fontId="0" fillId="2" borderId="0" xfId="0" applyNumberFormat="1" applyFill="1" applyBorder="1" applyAlignment="1"/>
    <xf numFmtId="0" fontId="0" fillId="3" borderId="0" xfId="0" applyFill="1" applyBorder="1" applyAlignment="1"/>
    <xf numFmtId="164" fontId="0" fillId="2" borderId="0" xfId="0" applyNumberFormat="1" applyFill="1" applyBorder="1" applyAlignment="1"/>
    <xf numFmtId="164" fontId="0" fillId="0" borderId="0" xfId="0" applyNumberFormat="1" applyFill="1" applyBorder="1" applyAlignment="1"/>
    <xf numFmtId="0" fontId="3" fillId="0" borderId="0" xfId="1" applyAlignment="1"/>
  </cellXfs>
  <cellStyles count="2">
    <cellStyle name="Normal" xfId="0" builtinId="0"/>
    <cellStyle name="Texte explicatif" xfId="1" builtinId="53"/>
  </cellStyles>
  <dxfs count="84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27" formatCode="dd/mm/yyyy\ hh:mm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27" formatCode="dd/mm/yyyy\ hh:mm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</dxf>
    <dxf>
      <numFmt numFmtId="164" formatCode="h:mm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_Demandes" displayName="T_Demandes" ref="A13:K16" totalsRowShown="0" headerRowDxfId="83" dataDxfId="82">
  <autoFilter ref="A13:K16"/>
  <tableColumns count="11">
    <tableColumn id="1" name="Demande" dataDxfId="81"/>
    <tableColumn id="2" name="Date" dataDxfId="80"/>
    <tableColumn id="3" name="Description"/>
    <tableColumn id="4" name="Equipement " dataDxfId="79"/>
    <tableColumn id="5" name="Atelier" dataDxfId="78">
      <calculatedColumnFormula>_xlfn.IFNA(VLOOKUP(T_Demandes[[#This Row],[Equipement ]],T_Zones[],2,FALSE),"")</calculatedColumnFormula>
    </tableColumn>
    <tableColumn id="6" name="Centre de charge" dataDxfId="77">
      <calculatedColumnFormula>_xlfn.IFNA(VLOOKUP(T_Demandes[[#This Row],[Equipement ]],T_Zones[],3,FALSE),"")</calculatedColumnFormula>
    </tableColumn>
    <tableColumn id="7" name="N°DI" dataDxfId="76">
      <calculatedColumnFormula>TEXT(ROW()-ROW(T_Demandes[[#Headers],[N°DI]]),"000")</calculatedColumnFormula>
    </tableColumn>
    <tableColumn id="8" name="Technicien" dataDxfId="75"/>
    <tableColumn id="9" name="Temps théorique" dataDxfId="74"/>
    <tableColumn id="10" name="Temps réel" dataDxfId="36"/>
    <tableColumn id="11" name="Validation demandeur" dataDxfId="7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72" dataDxfId="71">
  <autoFilter ref="B3:B18">
    <filterColumn colId="0" hiddenButton="1"/>
  </autoFilter>
  <tableColumns count="1">
    <tableColumn id="1" name="Liste des équipements" dataDxfId="7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8" totalsRowShown="0">
  <autoFilter ref="D3:D8">
    <filterColumn colId="0" hiddenButton="1"/>
  </autoFilter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18" totalsRowShown="0" dataDxfId="69">
  <autoFilter ref="F3:F18">
    <filterColumn colId="0" hiddenButton="1"/>
  </autoFilter>
  <tableColumns count="1">
    <tableColumn id="1" name="Temps théorique" dataDxfId="68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4" totalsRowShown="0" headerRowCellStyle="Normal">
  <autoFilter ref="J3:L64">
    <filterColumn colId="0" hiddenButton="1"/>
    <filterColumn colId="1" hiddenButton="1"/>
    <filterColumn colId="2" hiddenButton="1"/>
  </autoFilter>
  <tableColumns count="3">
    <tableColumn id="1" name="Equipement " dataDxfId="67"/>
    <tableColumn id="2" name="Atelier" dataDxfId="66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K14" totalsRowShown="0" headerRowDxfId="65" dataDxfId="0">
  <autoFilter ref="A13:K14"/>
  <tableColumns count="11">
    <tableColumn id="1" name="Demande" dataDxfId="11"/>
    <tableColumn id="2" name="Date" dataDxfId="10"/>
    <tableColumn id="3" name="Description" dataDxfId="9"/>
    <tableColumn id="4" name="Equipement " dataDxfId="8"/>
    <tableColumn id="5" name="Atelier" dataDxfId="7"/>
    <tableColumn id="6" name="Centre de charge" dataDxfId="6"/>
    <tableColumn id="7" name="N°DI" dataDxfId="5"/>
    <tableColumn id="8" name="Technicien" dataDxfId="4"/>
    <tableColumn id="9" name="Temps théorique" dataDxfId="3"/>
    <tableColumn id="10" name="Temps réel" dataDxfId="2"/>
    <tableColumn id="11" name="Validation demandeur" dataDxfId="1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K14" insertRow="1" totalsRowShown="0" headerRowDxfId="64" dataDxfId="63">
  <autoFilter ref="A13:K14"/>
  <tableColumns count="11">
    <tableColumn id="1" name="Demande" dataDxfId="62"/>
    <tableColumn id="2" name="Date" dataDxfId="61"/>
    <tableColumn id="3" name="Description" dataDxfId="60"/>
    <tableColumn id="4" name="Equipement " dataDxfId="59"/>
    <tableColumn id="5" name="Atelier" dataDxfId="58">
      <calculatedColumnFormula>_xlfn.IFNA(VLOOKUP(T_Amar[[#This Row],[Equipement ]],T_Zones[],2,FALSE),"")</calculatedColumnFormula>
    </tableColumn>
    <tableColumn id="6" name="Centre de charge" dataDxfId="57">
      <calculatedColumnFormula>_xlfn.IFNA(VLOOKUP(T_Amar[[#This Row],[Equipement ]],T_Zones[],3,FALSE),"")</calculatedColumnFormula>
    </tableColumn>
    <tableColumn id="7" name="N°DI" dataDxfId="56"/>
    <tableColumn id="8" name="Technicien" dataDxfId="55"/>
    <tableColumn id="9" name="Temps théorique" dataDxfId="54"/>
    <tableColumn id="10" name="Temps réel" dataDxfId="53"/>
    <tableColumn id="11" name="Validation demandeur" dataDxfId="52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0" name="T_Guy" displayName="T_Guy" ref="A13:K14" totalsRowShown="0" headerRowDxfId="51" dataDxfId="24">
  <autoFilter ref="A13:K14"/>
  <tableColumns count="11">
    <tableColumn id="1" name="Demande" dataDxfId="35"/>
    <tableColumn id="2" name="Date" dataDxfId="34"/>
    <tableColumn id="3" name="Description" dataDxfId="33"/>
    <tableColumn id="4" name="Equipement " dataDxfId="32"/>
    <tableColumn id="5" name="Atelier" dataDxfId="31"/>
    <tableColumn id="6" name="Centre de charge" dataDxfId="30"/>
    <tableColumn id="7" name="N°DI" dataDxfId="29"/>
    <tableColumn id="8" name="Technicien" dataDxfId="28"/>
    <tableColumn id="9" name="Temps théorique" dataDxfId="27"/>
    <tableColumn id="10" name="Temps réel" dataDxfId="26"/>
    <tableColumn id="11" name="Validation demandeur" dataDxfId="25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2" name="T_Laurent" displayName="T_Laurent" ref="A13:K14" insertRow="1" totalsRowShown="0" headerRowDxfId="50" dataDxfId="49">
  <autoFilter ref="A13:K14"/>
  <tableColumns count="11">
    <tableColumn id="1" name="Demande" dataDxfId="48"/>
    <tableColumn id="2" name="Date" dataDxfId="47"/>
    <tableColumn id="3" name="Description" dataDxfId="46"/>
    <tableColumn id="4" name="Equipement " dataDxfId="45"/>
    <tableColumn id="5" name="Atelier" dataDxfId="44">
      <calculatedColumnFormula>_xlfn.IFNA(VLOOKUP(T_Laurent[[#This Row],[Equipement ]],T_Zones[],2,FALSE),"")</calculatedColumnFormula>
    </tableColumn>
    <tableColumn id="6" name="Centre de charge" dataDxfId="43">
      <calculatedColumnFormula>_xlfn.IFNA(VLOOKUP(T_Laurent[[#This Row],[Equipement ]],T_Zones[],3,FALSE),"")</calculatedColumnFormula>
    </tableColumn>
    <tableColumn id="7" name="N°DI" dataDxfId="42"/>
    <tableColumn id="8" name="Technicien" dataDxfId="41"/>
    <tableColumn id="9" name="Temps théorique" dataDxfId="40"/>
    <tableColumn id="10" name="Temps réel" dataDxfId="39"/>
    <tableColumn id="11" name="Validation demandeur" dataDxfId="38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3" name="T_Mohamed" displayName="T_Mohamed" ref="A13:K14" totalsRowShown="0" headerRowDxfId="37" dataDxfId="12">
  <autoFilter ref="A13:K14"/>
  <tableColumns count="11">
    <tableColumn id="1" name="Demande" dataDxfId="23"/>
    <tableColumn id="2" name="Date" dataDxfId="22"/>
    <tableColumn id="3" name="Description" dataDxfId="21"/>
    <tableColumn id="4" name="Equipement " dataDxfId="20"/>
    <tableColumn id="5" name="Atelier" dataDxfId="19"/>
    <tableColumn id="6" name="Centre de charge" dataDxfId="18"/>
    <tableColumn id="7" name="N°DI" dataDxfId="17"/>
    <tableColumn id="8" name="Technicien" dataDxfId="16"/>
    <tableColumn id="9" name="Temps théorique" dataDxfId="15"/>
    <tableColumn id="10" name="Temps réel" dataDxfId="14"/>
    <tableColumn id="11" name="Validation demandeur" dataDxfId="1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M16"/>
  <sheetViews>
    <sheetView showGridLines="0" topLeftCell="A4" zoomScaleNormal="100" workbookViewId="0">
      <selection activeCell="J21" sqref="J21"/>
    </sheetView>
  </sheetViews>
  <sheetFormatPr baseColWidth="10" defaultRowHeight="14.25" x14ac:dyDescent="0.2"/>
  <cols>
    <col min="1" max="1" width="11.75" style="6" bestFit="1" customWidth="1"/>
    <col min="2" max="2" width="15.625" style="6" bestFit="1" customWidth="1"/>
    <col min="3" max="3" width="26.5" style="6" bestFit="1" customWidth="1"/>
    <col min="4" max="4" width="16.125" style="6" bestFit="1" customWidth="1"/>
    <col min="5" max="5" width="19.875" style="6" customWidth="1"/>
    <col min="6" max="6" width="19.125" style="6" bestFit="1" customWidth="1"/>
    <col min="7" max="7" width="7.875" style="6" bestFit="1" customWidth="1"/>
    <col min="8" max="8" width="13.125" style="6" bestFit="1" customWidth="1"/>
    <col min="9" max="9" width="18.75" style="6" bestFit="1" customWidth="1"/>
    <col min="10" max="10" width="13.375" style="6" bestFit="1" customWidth="1"/>
    <col min="11" max="11" width="23.75" style="6" bestFit="1" customWidth="1"/>
    <col min="12" max="18" width="11" style="6"/>
    <col min="19" max="19" width="22.75" style="6" customWidth="1"/>
    <col min="20" max="16384" width="11" style="6"/>
  </cols>
  <sheetData>
    <row r="6" spans="1:13" x14ac:dyDescent="0.2">
      <c r="M6" s="7"/>
    </row>
    <row r="7" spans="1:13" x14ac:dyDescent="0.2">
      <c r="M7" s="7"/>
    </row>
    <row r="8" spans="1:13" x14ac:dyDescent="0.2">
      <c r="M8" s="7"/>
    </row>
    <row r="9" spans="1:13" x14ac:dyDescent="0.2">
      <c r="A9" s="7"/>
    </row>
    <row r="10" spans="1:13" x14ac:dyDescent="0.2">
      <c r="A10" s="7"/>
    </row>
    <row r="11" spans="1:13" x14ac:dyDescent="0.2">
      <c r="A11" s="7"/>
    </row>
    <row r="12" spans="1:13" x14ac:dyDescent="0.2">
      <c r="A12" s="18" t="s">
        <v>106</v>
      </c>
      <c r="B12" s="18" t="s">
        <v>105</v>
      </c>
      <c r="C12" s="18" t="s">
        <v>106</v>
      </c>
      <c r="D12" s="18" t="s">
        <v>104</v>
      </c>
      <c r="E12" s="18" t="s">
        <v>103</v>
      </c>
      <c r="F12" s="18" t="s">
        <v>103</v>
      </c>
      <c r="G12" s="18" t="s">
        <v>103</v>
      </c>
      <c r="H12" s="18" t="s">
        <v>104</v>
      </c>
      <c r="I12" s="18" t="s">
        <v>104</v>
      </c>
      <c r="J12" s="18" t="s">
        <v>104</v>
      </c>
      <c r="K12" s="18" t="s">
        <v>104</v>
      </c>
    </row>
    <row r="13" spans="1:13" s="8" customFormat="1" x14ac:dyDescent="0.2">
      <c r="A13" s="8" t="s">
        <v>95</v>
      </c>
      <c r="B13" s="8" t="s">
        <v>94</v>
      </c>
      <c r="C13" s="8" t="s">
        <v>96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99</v>
      </c>
      <c r="I13" s="8" t="s">
        <v>89</v>
      </c>
      <c r="J13" s="8" t="s">
        <v>84</v>
      </c>
      <c r="K13" s="8" t="s">
        <v>3</v>
      </c>
    </row>
    <row r="14" spans="1:13" s="8" customFormat="1" x14ac:dyDescent="0.2">
      <c r="A14" s="8" t="s">
        <v>82</v>
      </c>
      <c r="B14" s="9">
        <v>43446.370972222219</v>
      </c>
      <c r="C14" s="9" t="s">
        <v>85</v>
      </c>
      <c r="D14" s="14" t="s">
        <v>12</v>
      </c>
      <c r="E14" s="15" t="str">
        <f>_xlfn.IFNA(VLOOKUP(T_Demandes[[#This Row],[Equipement ]],T_Zones[],2,FALSE),"")</f>
        <v>PREPARATION</v>
      </c>
      <c r="F14" s="15">
        <f>_xlfn.IFNA(VLOOKUP(T_Demandes[[#This Row],[Equipement ]],T_Zones[],3,FALSE),"")</f>
        <v>20302</v>
      </c>
      <c r="G14" s="15" t="str">
        <f>TEXT(ROW()-ROW(T_Demandes[[#Headers],[N°DI]]),"000")</f>
        <v>001</v>
      </c>
      <c r="H14" s="13" t="s">
        <v>79</v>
      </c>
      <c r="I14" s="16">
        <v>8.3333333333333301E-2</v>
      </c>
      <c r="J14" s="16"/>
      <c r="K14" s="13"/>
    </row>
    <row r="15" spans="1:13" s="8" customFormat="1" x14ac:dyDescent="0.2">
      <c r="A15" s="8" t="s">
        <v>90</v>
      </c>
      <c r="B15" s="9">
        <v>43446.380069444444</v>
      </c>
      <c r="C15" s="8" t="s">
        <v>91</v>
      </c>
      <c r="D15" s="13" t="s">
        <v>39</v>
      </c>
      <c r="E15" s="15" t="str">
        <f>_xlfn.IFNA(VLOOKUP(T_Demandes[[#This Row],[Equipement ]],T_Zones[],2,FALSE),"")</f>
        <v>MAINTENANCE</v>
      </c>
      <c r="F15" s="15">
        <f>_xlfn.IFNA(VLOOKUP(T_Demandes[[#This Row],[Equipement ]],T_Zones[],3,FALSE),"")</f>
        <v>20307</v>
      </c>
      <c r="G15" s="15" t="str">
        <f>TEXT(ROW()-ROW(T_Demandes[[#Headers],[N°DI]]),"000")</f>
        <v>002</v>
      </c>
      <c r="H15" s="13" t="s">
        <v>80</v>
      </c>
      <c r="I15" s="16">
        <v>0.125</v>
      </c>
      <c r="J15" s="16"/>
      <c r="K15" s="13"/>
    </row>
    <row r="16" spans="1:13" s="8" customFormat="1" x14ac:dyDescent="0.2">
      <c r="A16" s="8" t="s">
        <v>92</v>
      </c>
      <c r="B16" s="9">
        <v>43446.397719907407</v>
      </c>
      <c r="C16" s="8" t="s">
        <v>93</v>
      </c>
      <c r="D16" s="13" t="s">
        <v>14</v>
      </c>
      <c r="E16" s="15" t="str">
        <f>_xlfn.IFNA(VLOOKUP(T_Demandes[[#This Row],[Equipement ]],T_Zones[],2,FALSE),"")</f>
        <v>PREPARATION</v>
      </c>
      <c r="F16" s="15">
        <f>_xlfn.IFNA(VLOOKUP(T_Demandes[[#This Row],[Equipement ]],T_Zones[],3,FALSE),"")</f>
        <v>20302</v>
      </c>
      <c r="G16" s="15" t="str">
        <f>TEXT(ROW()-ROW(T_Demandes[[#Headers],[N°DI]]),"000")</f>
        <v>003</v>
      </c>
      <c r="H16" s="13" t="s">
        <v>81</v>
      </c>
      <c r="I16" s="16">
        <v>6.25E-2</v>
      </c>
      <c r="J16" s="16"/>
      <c r="K16" s="13"/>
    </row>
  </sheetData>
  <dataValidations count="4">
    <dataValidation type="list" allowBlank="1" showInputMessage="1" showErrorMessage="1" sqref="H14:H16">
      <formula1>d.techniciens</formula1>
    </dataValidation>
    <dataValidation type="list" allowBlank="1" showInputMessage="1" showErrorMessage="1" sqref="I14:J16">
      <formula1>d.temps</formula1>
    </dataValidation>
    <dataValidation type="list" allowBlank="1" showInputMessage="1" showErrorMessage="1" sqref="D14:D16">
      <formula1>d.équipements</formula1>
    </dataValidation>
    <dataValidation type="list" allowBlank="1" showInputMessage="1" showErrorMessage="1" sqref="K14:K16">
      <formula1>d.validation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4"/>
  <sheetViews>
    <sheetView showGridLines="0" workbookViewId="0">
      <selection activeCell="D24" sqref="D24"/>
    </sheetView>
  </sheetViews>
  <sheetFormatPr baseColWidth="10" defaultRowHeight="14.25" x14ac:dyDescent="0.2"/>
  <cols>
    <col min="1" max="1" width="1.625" customWidth="1"/>
    <col min="2" max="2" width="22.125" bestFit="1" customWidth="1"/>
    <col min="3" max="3" width="1.625" customWidth="1"/>
    <col min="4" max="4" width="15.125" bestFit="1" customWidth="1"/>
    <col min="5" max="5" width="1.625" customWidth="1"/>
    <col min="6" max="6" width="16.75" bestFit="1" customWidth="1"/>
    <col min="7" max="7" width="1.625" customWidth="1"/>
    <col min="8" max="8" width="13" bestFit="1" customWidth="1"/>
    <col min="9" max="9" width="1.625" customWidth="1"/>
    <col min="10" max="10" width="22.75" bestFit="1" customWidth="1"/>
    <col min="11" max="11" width="17.5" bestFit="1" customWidth="1"/>
    <col min="12" max="12" width="17.125" bestFit="1" customWidth="1"/>
  </cols>
  <sheetData>
    <row r="1" spans="2:12" x14ac:dyDescent="0.2">
      <c r="B1" s="10" t="s">
        <v>100</v>
      </c>
      <c r="D1" s="10" t="s">
        <v>102</v>
      </c>
      <c r="F1" s="10" t="s">
        <v>101</v>
      </c>
      <c r="H1" s="10" t="s">
        <v>98</v>
      </c>
      <c r="J1" s="10" t="s">
        <v>97</v>
      </c>
    </row>
    <row r="3" spans="2:12" x14ac:dyDescent="0.2">
      <c r="B3" s="2" t="s">
        <v>74</v>
      </c>
      <c r="D3" t="s">
        <v>99</v>
      </c>
      <c r="F3" t="s">
        <v>89</v>
      </c>
      <c r="H3" t="s">
        <v>86</v>
      </c>
      <c r="J3" s="8" t="s">
        <v>0</v>
      </c>
      <c r="K3" t="s">
        <v>1</v>
      </c>
      <c r="L3" s="8" t="s">
        <v>60</v>
      </c>
    </row>
    <row r="4" spans="2:12" x14ac:dyDescent="0.2">
      <c r="B4" s="1" t="s">
        <v>49</v>
      </c>
      <c r="D4" t="s">
        <v>79</v>
      </c>
      <c r="F4" s="11">
        <v>2.0833333333333332E-2</v>
      </c>
      <c r="H4" s="4" t="s">
        <v>88</v>
      </c>
      <c r="J4" s="1" t="s">
        <v>62</v>
      </c>
      <c r="K4" s="2" t="s">
        <v>63</v>
      </c>
      <c r="L4">
        <v>20307</v>
      </c>
    </row>
    <row r="5" spans="2:12" x14ac:dyDescent="0.2">
      <c r="B5" s="1" t="s">
        <v>12</v>
      </c>
      <c r="D5" t="s">
        <v>78</v>
      </c>
      <c r="F5" s="11">
        <v>4.1666666666666664E-2</v>
      </c>
      <c r="H5" t="s">
        <v>87</v>
      </c>
      <c r="J5" s="1" t="s">
        <v>49</v>
      </c>
      <c r="K5" s="2" t="s">
        <v>63</v>
      </c>
      <c r="L5">
        <v>20309</v>
      </c>
    </row>
    <row r="6" spans="2:12" x14ac:dyDescent="0.2">
      <c r="B6" s="1" t="s">
        <v>13</v>
      </c>
      <c r="D6" t="s">
        <v>80</v>
      </c>
      <c r="F6" s="11">
        <v>6.25E-2</v>
      </c>
      <c r="J6" s="1" t="s">
        <v>8</v>
      </c>
      <c r="K6" s="2" t="s">
        <v>64</v>
      </c>
      <c r="L6">
        <v>20302</v>
      </c>
    </row>
    <row r="7" spans="2:12" x14ac:dyDescent="0.2">
      <c r="B7" s="1" t="s">
        <v>14</v>
      </c>
      <c r="D7" t="s">
        <v>83</v>
      </c>
      <c r="F7" s="11">
        <v>8.3333333333333301E-2</v>
      </c>
      <c r="J7" s="1" t="s">
        <v>10</v>
      </c>
      <c r="K7" s="2" t="s">
        <v>64</v>
      </c>
      <c r="L7">
        <v>20302</v>
      </c>
    </row>
    <row r="8" spans="2:12" x14ac:dyDescent="0.2">
      <c r="B8" s="1" t="s">
        <v>54</v>
      </c>
      <c r="D8" t="s">
        <v>81</v>
      </c>
      <c r="F8" s="11">
        <v>0.104166666666667</v>
      </c>
      <c r="J8" s="1" t="s">
        <v>9</v>
      </c>
      <c r="K8" s="2" t="s">
        <v>64</v>
      </c>
      <c r="L8">
        <v>20302</v>
      </c>
    </row>
    <row r="9" spans="2:12" x14ac:dyDescent="0.2">
      <c r="B9" s="1" t="s">
        <v>15</v>
      </c>
      <c r="F9" s="11">
        <v>0.125</v>
      </c>
      <c r="J9" s="1" t="s">
        <v>11</v>
      </c>
      <c r="K9" s="2" t="s">
        <v>64</v>
      </c>
      <c r="L9">
        <v>20302</v>
      </c>
    </row>
    <row r="10" spans="2:12" x14ac:dyDescent="0.2">
      <c r="B10" s="1" t="s">
        <v>75</v>
      </c>
      <c r="F10" s="11">
        <v>0.14583333333333301</v>
      </c>
      <c r="J10" s="1" t="s">
        <v>4</v>
      </c>
      <c r="K10" s="2" t="s">
        <v>61</v>
      </c>
      <c r="L10">
        <v>20301</v>
      </c>
    </row>
    <row r="11" spans="2:12" x14ac:dyDescent="0.2">
      <c r="B11" s="1" t="s">
        <v>50</v>
      </c>
      <c r="F11" s="11">
        <v>0.16666666666666599</v>
      </c>
      <c r="J11" s="1" t="s">
        <v>65</v>
      </c>
      <c r="K11" s="2" t="s">
        <v>66</v>
      </c>
      <c r="L11">
        <v>20304</v>
      </c>
    </row>
    <row r="12" spans="2:12" x14ac:dyDescent="0.2">
      <c r="B12" s="1" t="s">
        <v>51</v>
      </c>
      <c r="F12" s="11">
        <v>0.1875</v>
      </c>
      <c r="J12" s="1" t="s">
        <v>38</v>
      </c>
      <c r="K12" s="2" t="s">
        <v>66</v>
      </c>
      <c r="L12">
        <v>20307</v>
      </c>
    </row>
    <row r="13" spans="2:12" x14ac:dyDescent="0.2">
      <c r="B13" s="1" t="s">
        <v>76</v>
      </c>
      <c r="F13" s="11">
        <v>0.20833333333333301</v>
      </c>
      <c r="J13" s="1" t="s">
        <v>12</v>
      </c>
      <c r="K13" s="2" t="s">
        <v>64</v>
      </c>
      <c r="L13">
        <v>20302</v>
      </c>
    </row>
    <row r="14" spans="2:12" x14ac:dyDescent="0.2">
      <c r="B14" s="5" t="s">
        <v>77</v>
      </c>
      <c r="C14" s="4"/>
      <c r="D14" s="4"/>
      <c r="E14" s="4"/>
      <c r="F14" s="12">
        <v>0.22916666666666599</v>
      </c>
      <c r="G14" s="4"/>
      <c r="J14" s="1" t="s">
        <v>13</v>
      </c>
      <c r="K14" s="2" t="s">
        <v>64</v>
      </c>
      <c r="L14">
        <v>20302</v>
      </c>
    </row>
    <row r="15" spans="2:12" x14ac:dyDescent="0.2">
      <c r="B15" s="5" t="s">
        <v>52</v>
      </c>
      <c r="C15" s="4"/>
      <c r="D15" s="4"/>
      <c r="E15" s="4"/>
      <c r="F15" s="12">
        <v>0.25</v>
      </c>
      <c r="G15" s="4"/>
      <c r="H15" s="4"/>
      <c r="J15" s="1" t="s">
        <v>14</v>
      </c>
      <c r="K15" s="2" t="s">
        <v>64</v>
      </c>
      <c r="L15">
        <v>20302</v>
      </c>
    </row>
    <row r="16" spans="2:12" x14ac:dyDescent="0.2">
      <c r="B16" s="5" t="s">
        <v>5</v>
      </c>
      <c r="C16" s="4"/>
      <c r="D16" s="4"/>
      <c r="E16" s="4"/>
      <c r="F16" s="12">
        <v>0.27083333333333298</v>
      </c>
      <c r="G16" s="4"/>
      <c r="H16" s="4"/>
      <c r="J16" s="1" t="s">
        <v>54</v>
      </c>
      <c r="K16" s="2" t="s">
        <v>67</v>
      </c>
      <c r="L16">
        <v>20312</v>
      </c>
    </row>
    <row r="17" spans="2:12" x14ac:dyDescent="0.2">
      <c r="B17" s="5" t="s">
        <v>6</v>
      </c>
      <c r="C17" s="4"/>
      <c r="D17" s="4"/>
      <c r="E17" s="4"/>
      <c r="F17" s="12">
        <v>0.29166666666666602</v>
      </c>
      <c r="G17" s="4"/>
      <c r="H17" s="4"/>
      <c r="J17" s="1" t="s">
        <v>15</v>
      </c>
      <c r="K17" s="2" t="s">
        <v>67</v>
      </c>
      <c r="L17">
        <v>20302</v>
      </c>
    </row>
    <row r="18" spans="2:12" x14ac:dyDescent="0.2">
      <c r="B18" s="5" t="s">
        <v>16</v>
      </c>
      <c r="C18" s="4"/>
      <c r="D18" s="4"/>
      <c r="E18" s="4"/>
      <c r="F18" s="12">
        <v>0.3125</v>
      </c>
      <c r="G18" s="4"/>
      <c r="H18" s="4"/>
      <c r="J18" s="1" t="s">
        <v>75</v>
      </c>
      <c r="K18" s="2" t="s">
        <v>68</v>
      </c>
    </row>
    <row r="19" spans="2:12" x14ac:dyDescent="0.2">
      <c r="J19" s="1" t="s">
        <v>50</v>
      </c>
      <c r="K19" s="2" t="s">
        <v>68</v>
      </c>
      <c r="L19">
        <v>20309</v>
      </c>
    </row>
    <row r="20" spans="2:12" x14ac:dyDescent="0.2">
      <c r="J20" s="1" t="s">
        <v>51</v>
      </c>
      <c r="K20" s="2" t="s">
        <v>68</v>
      </c>
      <c r="L20">
        <v>20309</v>
      </c>
    </row>
    <row r="21" spans="2:12" x14ac:dyDescent="0.2">
      <c r="J21" s="1" t="s">
        <v>52</v>
      </c>
      <c r="K21" s="2" t="s">
        <v>68</v>
      </c>
      <c r="L21">
        <v>20309</v>
      </c>
    </row>
    <row r="22" spans="2:12" x14ac:dyDescent="0.2">
      <c r="J22" s="1" t="s">
        <v>5</v>
      </c>
      <c r="K22" s="2" t="s">
        <v>61</v>
      </c>
      <c r="L22">
        <v>20301</v>
      </c>
    </row>
    <row r="23" spans="2:12" x14ac:dyDescent="0.2">
      <c r="J23" s="1" t="s">
        <v>6</v>
      </c>
      <c r="K23" s="2" t="s">
        <v>61</v>
      </c>
      <c r="L23">
        <v>20301</v>
      </c>
    </row>
    <row r="24" spans="2:12" x14ac:dyDescent="0.2">
      <c r="J24" s="1" t="s">
        <v>16</v>
      </c>
      <c r="K24" s="2" t="s">
        <v>64</v>
      </c>
      <c r="L24">
        <v>20302</v>
      </c>
    </row>
    <row r="25" spans="2:12" x14ac:dyDescent="0.2">
      <c r="J25" s="1" t="s">
        <v>26</v>
      </c>
      <c r="K25" s="2" t="s">
        <v>66</v>
      </c>
      <c r="L25">
        <v>20304</v>
      </c>
    </row>
    <row r="26" spans="2:12" x14ac:dyDescent="0.2">
      <c r="J26" s="1" t="s">
        <v>7</v>
      </c>
      <c r="K26" s="2" t="s">
        <v>68</v>
      </c>
      <c r="L26">
        <v>20301</v>
      </c>
    </row>
    <row r="27" spans="2:12" x14ac:dyDescent="0.2">
      <c r="J27" s="1" t="s">
        <v>43</v>
      </c>
      <c r="K27" s="2" t="s">
        <v>69</v>
      </c>
      <c r="L27">
        <v>20308</v>
      </c>
    </row>
    <row r="28" spans="2:12" x14ac:dyDescent="0.2">
      <c r="J28" s="1" t="s">
        <v>44</v>
      </c>
      <c r="K28" s="2" t="s">
        <v>69</v>
      </c>
      <c r="L28">
        <v>20308</v>
      </c>
    </row>
    <row r="29" spans="2:12" x14ac:dyDescent="0.2">
      <c r="J29" s="1" t="s">
        <v>17</v>
      </c>
      <c r="K29" s="2" t="s">
        <v>64</v>
      </c>
      <c r="L29">
        <v>20302</v>
      </c>
    </row>
    <row r="30" spans="2:12" x14ac:dyDescent="0.2">
      <c r="J30" s="1" t="s">
        <v>45</v>
      </c>
      <c r="K30" s="2" t="s">
        <v>69</v>
      </c>
      <c r="L30">
        <v>20308</v>
      </c>
    </row>
    <row r="31" spans="2:12" x14ac:dyDescent="0.2">
      <c r="J31" s="1" t="s">
        <v>46</v>
      </c>
      <c r="K31" s="2" t="s">
        <v>69</v>
      </c>
      <c r="L31">
        <v>20308</v>
      </c>
    </row>
    <row r="32" spans="2:12" x14ac:dyDescent="0.2">
      <c r="J32" s="1" t="s">
        <v>27</v>
      </c>
      <c r="K32" s="2" t="s">
        <v>66</v>
      </c>
      <c r="L32">
        <v>20304</v>
      </c>
    </row>
    <row r="33" spans="10:12" x14ac:dyDescent="0.2">
      <c r="J33" s="1" t="s">
        <v>28</v>
      </c>
      <c r="K33" s="2" t="s">
        <v>64</v>
      </c>
      <c r="L33">
        <v>20304</v>
      </c>
    </row>
    <row r="34" spans="10:12" x14ac:dyDescent="0.2">
      <c r="J34" s="1" t="s">
        <v>47</v>
      </c>
      <c r="K34" s="2" t="s">
        <v>69</v>
      </c>
      <c r="L34">
        <v>20308</v>
      </c>
    </row>
    <row r="35" spans="10:12" x14ac:dyDescent="0.2">
      <c r="J35" s="1" t="s">
        <v>29</v>
      </c>
      <c r="K35" s="2" t="s">
        <v>70</v>
      </c>
      <c r="L35">
        <v>20304</v>
      </c>
    </row>
    <row r="36" spans="10:12" x14ac:dyDescent="0.2">
      <c r="J36" s="1" t="s">
        <v>18</v>
      </c>
      <c r="K36" s="2" t="s">
        <v>64</v>
      </c>
      <c r="L36">
        <v>20302</v>
      </c>
    </row>
    <row r="37" spans="10:12" x14ac:dyDescent="0.2">
      <c r="J37" s="3" t="s">
        <v>25</v>
      </c>
      <c r="K37" s="2" t="s">
        <v>64</v>
      </c>
      <c r="L37">
        <v>20303</v>
      </c>
    </row>
    <row r="38" spans="10:12" x14ac:dyDescent="0.2">
      <c r="J38" s="1" t="s">
        <v>58</v>
      </c>
      <c r="K38" s="2" t="s">
        <v>67</v>
      </c>
      <c r="L38">
        <v>20317</v>
      </c>
    </row>
    <row r="39" spans="10:12" x14ac:dyDescent="0.2">
      <c r="J39" s="1" t="s">
        <v>55</v>
      </c>
      <c r="K39" s="2" t="s">
        <v>67</v>
      </c>
      <c r="L39">
        <v>20312</v>
      </c>
    </row>
    <row r="40" spans="10:12" x14ac:dyDescent="0.2">
      <c r="J40" s="1" t="s">
        <v>59</v>
      </c>
      <c r="K40" s="2" t="s">
        <v>67</v>
      </c>
      <c r="L40">
        <v>20317</v>
      </c>
    </row>
    <row r="41" spans="10:12" x14ac:dyDescent="0.2">
      <c r="J41" s="1" t="s">
        <v>19</v>
      </c>
      <c r="K41" s="2" t="s">
        <v>64</v>
      </c>
      <c r="L41">
        <v>20302</v>
      </c>
    </row>
    <row r="42" spans="10:12" x14ac:dyDescent="0.2">
      <c r="J42" s="1" t="s">
        <v>20</v>
      </c>
      <c r="K42" s="2" t="s">
        <v>64</v>
      </c>
      <c r="L42">
        <v>20302</v>
      </c>
    </row>
    <row r="43" spans="10:12" x14ac:dyDescent="0.2">
      <c r="J43" s="1" t="s">
        <v>30</v>
      </c>
      <c r="K43" s="2" t="s">
        <v>66</v>
      </c>
      <c r="L43">
        <v>20304</v>
      </c>
    </row>
    <row r="44" spans="10:12" x14ac:dyDescent="0.2">
      <c r="J44" s="1" t="s">
        <v>31</v>
      </c>
      <c r="K44" s="2" t="s">
        <v>66</v>
      </c>
      <c r="L44">
        <v>20304</v>
      </c>
    </row>
    <row r="45" spans="10:12" x14ac:dyDescent="0.2">
      <c r="J45" s="1" t="s">
        <v>32</v>
      </c>
      <c r="K45" s="2" t="s">
        <v>66</v>
      </c>
      <c r="L45">
        <v>20304</v>
      </c>
    </row>
    <row r="46" spans="10:12" x14ac:dyDescent="0.2">
      <c r="J46" s="1" t="s">
        <v>33</v>
      </c>
      <c r="K46" s="2" t="s">
        <v>66</v>
      </c>
      <c r="L46">
        <v>20304</v>
      </c>
    </row>
    <row r="47" spans="10:12" x14ac:dyDescent="0.2">
      <c r="J47" s="1" t="s">
        <v>34</v>
      </c>
      <c r="K47" s="2" t="s">
        <v>66</v>
      </c>
      <c r="L47">
        <v>20304</v>
      </c>
    </row>
    <row r="48" spans="10:12" x14ac:dyDescent="0.2">
      <c r="J48" s="1" t="s">
        <v>35</v>
      </c>
      <c r="K48" s="2" t="s">
        <v>66</v>
      </c>
      <c r="L48">
        <v>20304</v>
      </c>
    </row>
    <row r="49" spans="10:12" x14ac:dyDescent="0.2">
      <c r="J49" s="1" t="s">
        <v>53</v>
      </c>
      <c r="K49" s="2" t="s">
        <v>68</v>
      </c>
      <c r="L49">
        <v>20309</v>
      </c>
    </row>
    <row r="50" spans="10:12" x14ac:dyDescent="0.2">
      <c r="J50" s="1" t="s">
        <v>39</v>
      </c>
      <c r="K50" s="2" t="s">
        <v>71</v>
      </c>
      <c r="L50">
        <v>20307</v>
      </c>
    </row>
    <row r="51" spans="10:12" x14ac:dyDescent="0.2">
      <c r="J51" s="1" t="s">
        <v>56</v>
      </c>
      <c r="K51" s="2" t="s">
        <v>67</v>
      </c>
      <c r="L51">
        <v>20312</v>
      </c>
    </row>
    <row r="52" spans="10:12" x14ac:dyDescent="0.2">
      <c r="J52" s="1" t="s">
        <v>72</v>
      </c>
      <c r="K52" s="2" t="s">
        <v>64</v>
      </c>
      <c r="L52">
        <v>20302</v>
      </c>
    </row>
    <row r="53" spans="10:12" x14ac:dyDescent="0.2">
      <c r="J53" s="1" t="s">
        <v>73</v>
      </c>
      <c r="K53" s="2" t="s">
        <v>64</v>
      </c>
      <c r="L53">
        <v>20302</v>
      </c>
    </row>
    <row r="54" spans="10:12" x14ac:dyDescent="0.2">
      <c r="J54" s="1" t="s">
        <v>21</v>
      </c>
      <c r="K54" s="2" t="s">
        <v>64</v>
      </c>
      <c r="L54">
        <v>20302</v>
      </c>
    </row>
    <row r="55" spans="10:12" x14ac:dyDescent="0.2">
      <c r="J55" s="1" t="s">
        <v>40</v>
      </c>
      <c r="K55" s="2" t="s">
        <v>68</v>
      </c>
      <c r="L55">
        <v>20307</v>
      </c>
    </row>
    <row r="56" spans="10:12" x14ac:dyDescent="0.2">
      <c r="J56" s="1" t="s">
        <v>36</v>
      </c>
      <c r="K56" s="2" t="s">
        <v>70</v>
      </c>
      <c r="L56">
        <v>20304</v>
      </c>
    </row>
    <row r="57" spans="10:12" x14ac:dyDescent="0.2">
      <c r="J57" s="1" t="s">
        <v>37</v>
      </c>
      <c r="K57" s="2" t="s">
        <v>64</v>
      </c>
      <c r="L57">
        <v>20304</v>
      </c>
    </row>
    <row r="58" spans="10:12" x14ac:dyDescent="0.2">
      <c r="J58" s="1" t="s">
        <v>22</v>
      </c>
      <c r="K58" s="2" t="s">
        <v>64</v>
      </c>
      <c r="L58">
        <v>20302</v>
      </c>
    </row>
    <row r="59" spans="10:12" x14ac:dyDescent="0.2">
      <c r="J59" s="1" t="s">
        <v>23</v>
      </c>
      <c r="K59" s="2" t="s">
        <v>67</v>
      </c>
      <c r="L59">
        <v>20302</v>
      </c>
    </row>
    <row r="60" spans="10:12" x14ac:dyDescent="0.2">
      <c r="J60" s="1" t="s">
        <v>24</v>
      </c>
      <c r="K60" s="2" t="s">
        <v>64</v>
      </c>
      <c r="L60">
        <v>20302</v>
      </c>
    </row>
    <row r="61" spans="10:12" x14ac:dyDescent="0.2">
      <c r="J61" s="1" t="s">
        <v>48</v>
      </c>
      <c r="K61" s="2" t="s">
        <v>69</v>
      </c>
      <c r="L61">
        <v>20308</v>
      </c>
    </row>
    <row r="62" spans="10:12" x14ac:dyDescent="0.2">
      <c r="J62" s="1" t="s">
        <v>41</v>
      </c>
      <c r="K62" s="2" t="s">
        <v>68</v>
      </c>
      <c r="L62">
        <v>20307</v>
      </c>
    </row>
    <row r="63" spans="10:12" x14ac:dyDescent="0.2">
      <c r="J63" s="1" t="s">
        <v>42</v>
      </c>
      <c r="K63" s="2" t="s">
        <v>71</v>
      </c>
      <c r="L63">
        <v>20307</v>
      </c>
    </row>
    <row r="64" spans="10:12" x14ac:dyDescent="0.2">
      <c r="J64" s="1" t="s">
        <v>57</v>
      </c>
      <c r="K64" s="2" t="s">
        <v>67</v>
      </c>
      <c r="L64">
        <v>20312</v>
      </c>
    </row>
  </sheetData>
  <dataValidations count="3">
    <dataValidation type="list" allowBlank="1" showInputMessage="1" showErrorMessage="1" sqref="F4:G4">
      <formula1>$O$2:$O$17</formula1>
    </dataValidation>
    <dataValidation type="list" allowBlank="1" showInputMessage="1" showErrorMessage="1" sqref="B4:B18">
      <formula1>#REF!</formula1>
    </dataValidation>
    <dataValidation type="list" allowBlank="1" showInputMessage="1" showErrorMessage="1" sqref="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M16"/>
  <sheetViews>
    <sheetView showGridLines="0" tabSelected="1" zoomScaleNormal="100" workbookViewId="0">
      <selection activeCell="F22" sqref="F22"/>
    </sheetView>
  </sheetViews>
  <sheetFormatPr baseColWidth="10" defaultRowHeight="14.25" x14ac:dyDescent="0.2"/>
  <cols>
    <col min="1" max="1" width="11.75" style="6" bestFit="1" customWidth="1"/>
    <col min="2" max="2" width="15.625" style="6" bestFit="1" customWidth="1"/>
    <col min="3" max="3" width="26.5" style="6" bestFit="1" customWidth="1"/>
    <col min="4" max="4" width="16.125" style="6" bestFit="1" customWidth="1"/>
    <col min="5" max="5" width="19.875" style="6" customWidth="1"/>
    <col min="6" max="6" width="19.125" style="6" bestFit="1" customWidth="1"/>
    <col min="7" max="7" width="7.875" style="6" bestFit="1" customWidth="1"/>
    <col min="8" max="8" width="13.125" style="6" bestFit="1" customWidth="1"/>
    <col min="9" max="9" width="18.75" style="6" bestFit="1" customWidth="1"/>
    <col min="10" max="10" width="13.375" style="6" bestFit="1" customWidth="1"/>
    <col min="11" max="11" width="23.75" style="6" bestFit="1" customWidth="1"/>
    <col min="12" max="18" width="11" style="6"/>
    <col min="19" max="19" width="22.75" style="6" customWidth="1"/>
    <col min="20" max="16384" width="11" style="6"/>
  </cols>
  <sheetData>
    <row r="6" spans="1:13" x14ac:dyDescent="0.2">
      <c r="M6" s="7"/>
    </row>
    <row r="7" spans="1:13" x14ac:dyDescent="0.2">
      <c r="M7" s="7"/>
    </row>
    <row r="8" spans="1:13" x14ac:dyDescent="0.2">
      <c r="M8" s="7"/>
    </row>
    <row r="9" spans="1:13" x14ac:dyDescent="0.2">
      <c r="A9" s="7"/>
    </row>
    <row r="10" spans="1:13" x14ac:dyDescent="0.2">
      <c r="A10" s="7"/>
    </row>
    <row r="11" spans="1:13" x14ac:dyDescent="0.2">
      <c r="A11" s="7"/>
    </row>
    <row r="13" spans="1:13" s="8" customFormat="1" x14ac:dyDescent="0.2">
      <c r="A13" s="8" t="s">
        <v>95</v>
      </c>
      <c r="B13" s="8" t="s">
        <v>94</v>
      </c>
      <c r="C13" s="8" t="s">
        <v>96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99</v>
      </c>
      <c r="I13" s="8" t="s">
        <v>89</v>
      </c>
      <c r="J13" s="8" t="s">
        <v>84</v>
      </c>
      <c r="K13" s="8" t="s">
        <v>3</v>
      </c>
    </row>
    <row r="14" spans="1:13" s="8" customFormat="1" x14ac:dyDescent="0.2">
      <c r="A14" s="8" t="s">
        <v>82</v>
      </c>
      <c r="B14" s="9">
        <v>43446.370972222219</v>
      </c>
      <c r="C14" s="9" t="s">
        <v>85</v>
      </c>
      <c r="D14" s="9" t="s">
        <v>12</v>
      </c>
      <c r="E14" s="8" t="s">
        <v>64</v>
      </c>
      <c r="F14" s="8">
        <v>20302</v>
      </c>
      <c r="G14" s="8" t="s">
        <v>107</v>
      </c>
      <c r="H14" s="8" t="s">
        <v>79</v>
      </c>
      <c r="I14" s="17">
        <v>8.3333333333333301E-2</v>
      </c>
      <c r="J14" s="17"/>
    </row>
    <row r="15" spans="1:13" s="8" customForma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3" s="8" customForma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M16"/>
  <sheetViews>
    <sheetView showGridLines="0" zoomScaleNormal="100" workbookViewId="0">
      <selection activeCell="J14" sqref="J14"/>
    </sheetView>
  </sheetViews>
  <sheetFormatPr baseColWidth="10" defaultRowHeight="14.25" x14ac:dyDescent="0.2"/>
  <cols>
    <col min="1" max="1" width="11.75" style="6" bestFit="1" customWidth="1"/>
    <col min="2" max="2" width="15.625" style="6" bestFit="1" customWidth="1"/>
    <col min="3" max="3" width="26.5" style="6" bestFit="1" customWidth="1"/>
    <col min="4" max="4" width="16.125" style="6" bestFit="1" customWidth="1"/>
    <col min="5" max="5" width="19.875" style="6" customWidth="1"/>
    <col min="6" max="6" width="19.125" style="6" bestFit="1" customWidth="1"/>
    <col min="7" max="7" width="7.875" style="6" bestFit="1" customWidth="1"/>
    <col min="8" max="8" width="13.125" style="6" bestFit="1" customWidth="1"/>
    <col min="9" max="9" width="18.75" style="6" bestFit="1" customWidth="1"/>
    <col min="10" max="10" width="13.375" style="6" bestFit="1" customWidth="1"/>
    <col min="11" max="11" width="23.75" style="6" bestFit="1" customWidth="1"/>
    <col min="12" max="18" width="11" style="6"/>
    <col min="19" max="19" width="22.75" style="6" customWidth="1"/>
    <col min="20" max="16384" width="11" style="6"/>
  </cols>
  <sheetData>
    <row r="6" spans="1:13" x14ac:dyDescent="0.2">
      <c r="M6" s="7"/>
    </row>
    <row r="7" spans="1:13" x14ac:dyDescent="0.2">
      <c r="M7" s="7"/>
    </row>
    <row r="8" spans="1:13" x14ac:dyDescent="0.2">
      <c r="M8" s="7"/>
    </row>
    <row r="9" spans="1:13" x14ac:dyDescent="0.2">
      <c r="A9" s="7"/>
    </row>
    <row r="10" spans="1:13" x14ac:dyDescent="0.2">
      <c r="A10" s="7"/>
    </row>
    <row r="11" spans="1:13" x14ac:dyDescent="0.2">
      <c r="A11" s="7"/>
    </row>
    <row r="13" spans="1:13" s="8" customFormat="1" x14ac:dyDescent="0.2">
      <c r="A13" s="8" t="s">
        <v>95</v>
      </c>
      <c r="B13" s="8" t="s">
        <v>94</v>
      </c>
      <c r="C13" s="8" t="s">
        <v>96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99</v>
      </c>
      <c r="I13" s="8" t="s">
        <v>89</v>
      </c>
      <c r="J13" s="8" t="s">
        <v>84</v>
      </c>
      <c r="K13" s="8" t="s">
        <v>3</v>
      </c>
    </row>
    <row r="14" spans="1:13" s="8" customFormat="1" x14ac:dyDescent="0.2">
      <c r="B14" s="9"/>
      <c r="C14" s="9"/>
      <c r="D14" s="9"/>
      <c r="I14" s="17"/>
    </row>
    <row r="15" spans="1:13" s="8" customForma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3" s="8" customForma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6:M16"/>
  <sheetViews>
    <sheetView showGridLines="0" zoomScaleNormal="100" workbookViewId="0">
      <selection activeCell="J14" sqref="J14"/>
    </sheetView>
  </sheetViews>
  <sheetFormatPr baseColWidth="10" defaultRowHeight="14.25" x14ac:dyDescent="0.2"/>
  <cols>
    <col min="1" max="1" width="11.75" style="6" bestFit="1" customWidth="1"/>
    <col min="2" max="2" width="15.625" style="6" bestFit="1" customWidth="1"/>
    <col min="3" max="3" width="26.5" style="6" bestFit="1" customWidth="1"/>
    <col min="4" max="4" width="16.125" style="6" bestFit="1" customWidth="1"/>
    <col min="5" max="5" width="19.875" style="6" customWidth="1"/>
    <col min="6" max="6" width="19.125" style="6" bestFit="1" customWidth="1"/>
    <col min="7" max="7" width="7.875" style="6" bestFit="1" customWidth="1"/>
    <col min="8" max="8" width="13.125" style="6" bestFit="1" customWidth="1"/>
    <col min="9" max="9" width="18.75" style="6" bestFit="1" customWidth="1"/>
    <col min="10" max="10" width="13.375" style="6" bestFit="1" customWidth="1"/>
    <col min="11" max="11" width="23.75" style="6" bestFit="1" customWidth="1"/>
    <col min="12" max="18" width="11" style="6"/>
    <col min="19" max="19" width="22.75" style="6" customWidth="1"/>
    <col min="20" max="16384" width="11" style="6"/>
  </cols>
  <sheetData>
    <row r="6" spans="1:13" x14ac:dyDescent="0.2">
      <c r="M6" s="7"/>
    </row>
    <row r="7" spans="1:13" x14ac:dyDescent="0.2">
      <c r="M7" s="7"/>
    </row>
    <row r="8" spans="1:13" x14ac:dyDescent="0.2">
      <c r="M8" s="7"/>
    </row>
    <row r="9" spans="1:13" x14ac:dyDescent="0.2">
      <c r="A9" s="7"/>
    </row>
    <row r="10" spans="1:13" x14ac:dyDescent="0.2">
      <c r="A10" s="7"/>
    </row>
    <row r="11" spans="1:13" x14ac:dyDescent="0.2">
      <c r="A11" s="7"/>
    </row>
    <row r="13" spans="1:13" s="8" customFormat="1" x14ac:dyDescent="0.2">
      <c r="A13" s="8" t="s">
        <v>95</v>
      </c>
      <c r="B13" s="8" t="s">
        <v>94</v>
      </c>
      <c r="C13" s="8" t="s">
        <v>96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99</v>
      </c>
      <c r="I13" s="8" t="s">
        <v>89</v>
      </c>
      <c r="J13" s="8" t="s">
        <v>84</v>
      </c>
      <c r="K13" s="8" t="s">
        <v>3</v>
      </c>
    </row>
    <row r="14" spans="1:13" s="8" customFormat="1" x14ac:dyDescent="0.2">
      <c r="A14" s="8" t="s">
        <v>90</v>
      </c>
      <c r="B14" s="9">
        <v>43446.380069444444</v>
      </c>
      <c r="C14" s="8" t="s">
        <v>91</v>
      </c>
      <c r="D14" s="8" t="s">
        <v>39</v>
      </c>
      <c r="E14" s="8" t="s">
        <v>71</v>
      </c>
      <c r="F14" s="8">
        <v>20307</v>
      </c>
      <c r="G14" s="8" t="s">
        <v>109</v>
      </c>
      <c r="H14" s="8" t="s">
        <v>80</v>
      </c>
      <c r="I14" s="17">
        <v>0.125</v>
      </c>
      <c r="J14" s="17"/>
    </row>
    <row r="15" spans="1:13" s="8" customForma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3" s="8" customForma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6:M16"/>
  <sheetViews>
    <sheetView showGridLines="0" zoomScaleNormal="100" workbookViewId="0">
      <selection activeCell="K14" sqref="K14"/>
    </sheetView>
  </sheetViews>
  <sheetFormatPr baseColWidth="10" defaultRowHeight="14.25" x14ac:dyDescent="0.2"/>
  <cols>
    <col min="1" max="1" width="11.75" style="6" bestFit="1" customWidth="1"/>
    <col min="2" max="2" width="15.625" style="6" bestFit="1" customWidth="1"/>
    <col min="3" max="3" width="26.5" style="6" bestFit="1" customWidth="1"/>
    <col min="4" max="4" width="16.125" style="6" bestFit="1" customWidth="1"/>
    <col min="5" max="5" width="19.875" style="6" customWidth="1"/>
    <col min="6" max="6" width="19.125" style="6" bestFit="1" customWidth="1"/>
    <col min="7" max="7" width="7.875" style="6" bestFit="1" customWidth="1"/>
    <col min="8" max="8" width="13.125" style="6" bestFit="1" customWidth="1"/>
    <col min="9" max="9" width="18.75" style="6" bestFit="1" customWidth="1"/>
    <col min="10" max="10" width="13.375" style="6" bestFit="1" customWidth="1"/>
    <col min="11" max="11" width="23.75" style="6" bestFit="1" customWidth="1"/>
    <col min="12" max="18" width="11" style="6"/>
    <col min="19" max="19" width="22.75" style="6" customWidth="1"/>
    <col min="20" max="16384" width="11" style="6"/>
  </cols>
  <sheetData>
    <row r="6" spans="1:13" x14ac:dyDescent="0.2">
      <c r="M6" s="7"/>
    </row>
    <row r="7" spans="1:13" x14ac:dyDescent="0.2">
      <c r="M7" s="7"/>
    </row>
    <row r="8" spans="1:13" x14ac:dyDescent="0.2">
      <c r="M8" s="7"/>
    </row>
    <row r="9" spans="1:13" x14ac:dyDescent="0.2">
      <c r="A9" s="7"/>
    </row>
    <row r="10" spans="1:13" x14ac:dyDescent="0.2">
      <c r="A10" s="7"/>
    </row>
    <row r="11" spans="1:13" x14ac:dyDescent="0.2">
      <c r="A11" s="7"/>
    </row>
    <row r="13" spans="1:13" s="8" customFormat="1" x14ac:dyDescent="0.2">
      <c r="A13" s="8" t="s">
        <v>95</v>
      </c>
      <c r="B13" s="8" t="s">
        <v>94</v>
      </c>
      <c r="C13" s="8" t="s">
        <v>96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99</v>
      </c>
      <c r="I13" s="8" t="s">
        <v>89</v>
      </c>
      <c r="J13" s="8" t="s">
        <v>84</v>
      </c>
      <c r="K13" s="8" t="s">
        <v>3</v>
      </c>
    </row>
    <row r="14" spans="1:13" s="8" customFormat="1" x14ac:dyDescent="0.2">
      <c r="B14" s="9"/>
      <c r="C14" s="9"/>
      <c r="D14" s="9"/>
      <c r="I14" s="17"/>
    </row>
    <row r="15" spans="1:13" s="8" customForma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3" s="8" customForma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6:M16"/>
  <sheetViews>
    <sheetView showGridLines="0" zoomScaleNormal="100" workbookViewId="0">
      <selection activeCell="E19" sqref="E19"/>
    </sheetView>
  </sheetViews>
  <sheetFormatPr baseColWidth="10" defaultRowHeight="14.25" x14ac:dyDescent="0.2"/>
  <cols>
    <col min="1" max="1" width="11.75" style="6" bestFit="1" customWidth="1"/>
    <col min="2" max="2" width="15.625" style="6" bestFit="1" customWidth="1"/>
    <col min="3" max="3" width="26.5" style="6" bestFit="1" customWidth="1"/>
    <col min="4" max="4" width="16.125" style="6" bestFit="1" customWidth="1"/>
    <col min="5" max="5" width="19.875" style="6" customWidth="1"/>
    <col min="6" max="6" width="19.125" style="6" bestFit="1" customWidth="1"/>
    <col min="7" max="7" width="7.875" style="6" bestFit="1" customWidth="1"/>
    <col min="8" max="8" width="13.125" style="6" bestFit="1" customWidth="1"/>
    <col min="9" max="9" width="18.75" style="6" bestFit="1" customWidth="1"/>
    <col min="10" max="10" width="13.375" style="6" bestFit="1" customWidth="1"/>
    <col min="11" max="11" width="23.75" style="6" bestFit="1" customWidth="1"/>
    <col min="12" max="18" width="11" style="6"/>
    <col min="19" max="19" width="22.75" style="6" customWidth="1"/>
    <col min="20" max="16384" width="11" style="6"/>
  </cols>
  <sheetData>
    <row r="6" spans="1:13" x14ac:dyDescent="0.2">
      <c r="M6" s="7"/>
    </row>
    <row r="7" spans="1:13" x14ac:dyDescent="0.2">
      <c r="M7" s="7"/>
    </row>
    <row r="8" spans="1:13" x14ac:dyDescent="0.2">
      <c r="M8" s="7"/>
    </row>
    <row r="9" spans="1:13" x14ac:dyDescent="0.2">
      <c r="A9" s="7"/>
    </row>
    <row r="10" spans="1:13" x14ac:dyDescent="0.2">
      <c r="A10" s="7"/>
    </row>
    <row r="11" spans="1:13" x14ac:dyDescent="0.2">
      <c r="A11" s="7"/>
    </row>
    <row r="13" spans="1:13" s="8" customFormat="1" x14ac:dyDescent="0.2">
      <c r="A13" s="8" t="s">
        <v>95</v>
      </c>
      <c r="B13" s="8" t="s">
        <v>94</v>
      </c>
      <c r="C13" s="8" t="s">
        <v>96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99</v>
      </c>
      <c r="I13" s="8" t="s">
        <v>89</v>
      </c>
      <c r="J13" s="8" t="s">
        <v>84</v>
      </c>
      <c r="K13" s="8" t="s">
        <v>3</v>
      </c>
    </row>
    <row r="14" spans="1:13" s="8" customFormat="1" x14ac:dyDescent="0.2">
      <c r="A14" s="8" t="s">
        <v>92</v>
      </c>
      <c r="B14" s="9">
        <v>43446.397719907407</v>
      </c>
      <c r="C14" s="8" t="s">
        <v>93</v>
      </c>
      <c r="D14" s="8" t="s">
        <v>14</v>
      </c>
      <c r="E14" s="8" t="s">
        <v>64</v>
      </c>
      <c r="F14" s="8">
        <v>20302</v>
      </c>
      <c r="G14" s="8" t="s">
        <v>108</v>
      </c>
      <c r="H14" s="8" t="s">
        <v>81</v>
      </c>
      <c r="I14" s="17">
        <v>6.25E-2</v>
      </c>
      <c r="J14" s="17"/>
    </row>
    <row r="15" spans="1:13" s="8" customForma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3" s="8" customForma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</sheetData>
  <dataValidations count="2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Demandes</vt:lpstr>
      <vt:lpstr>Listes</vt:lpstr>
      <vt:lpstr>Alex</vt:lpstr>
      <vt:lpstr>Amar</vt:lpstr>
      <vt:lpstr>Guy</vt:lpstr>
      <vt:lpstr>Laurent</vt:lpstr>
      <vt:lpstr>Mohamed</vt:lpstr>
      <vt:lpstr>d.équipements</vt:lpstr>
      <vt:lpstr>d.techniciens</vt:lpstr>
      <vt:lpstr>d.temps</vt:lpstr>
      <vt:lpstr>d.validation</vt:lpstr>
    </vt:vector>
  </TitlesOfParts>
  <Company>AGRANA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Jean-Eric</cp:lastModifiedBy>
  <dcterms:created xsi:type="dcterms:W3CDTF">2018-12-03T14:56:59Z</dcterms:created>
  <dcterms:modified xsi:type="dcterms:W3CDTF">2018-12-13T08:08:50Z</dcterms:modified>
</cp:coreProperties>
</file>