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7"/>
  </bookViews>
  <sheets>
    <sheet name="Feuil1" sheetId="1" r:id="rId1"/>
    <sheet name="Feuil4" sheetId="4" state="hidden" r:id="rId2"/>
    <sheet name="Feuil5" sheetId="5" state="hidden" r:id="rId3"/>
    <sheet name="Feuil6" sheetId="6" state="hidden" r:id="rId4"/>
    <sheet name="Feuil7" sheetId="7" state="hidden" r:id="rId5"/>
    <sheet name="Feuil8" sheetId="8" state="hidden" r:id="rId6"/>
    <sheet name="Feuil9" sheetId="9" state="hidden" r:id="rId7"/>
    <sheet name="Feuil2" sheetId="2" r:id="rId8"/>
    <sheet name="Listes" sheetId="10" r:id="rId9"/>
    <sheet name="Feuil3" sheetId="3" state="hidden" r:id="rId10"/>
  </sheets>
  <definedNames>
    <definedName name="_xlnm._FilterDatabase" localSheetId="8" hidden="1">Listes!#REF!</definedName>
    <definedName name="d.atp">T_Atp[Atp]</definedName>
    <definedName name="d.autres">T_Autres[Autres]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</definedNames>
  <calcPr calcId="162913" concurrentCalc="0"/>
</workbook>
</file>

<file path=xl/calcChain.xml><?xml version="1.0" encoding="utf-8"?>
<calcChain xmlns="http://schemas.openxmlformats.org/spreadsheetml/2006/main">
  <c r="E11" i="2" l="1"/>
  <c r="F11" i="2"/>
  <c r="E10" i="2"/>
  <c r="F10" i="2"/>
  <c r="E9" i="2"/>
  <c r="F9" i="2"/>
  <c r="E8" i="2"/>
  <c r="F8" i="2"/>
  <c r="D12" i="2"/>
  <c r="F12" i="2"/>
</calcChain>
</file>

<file path=xl/sharedStrings.xml><?xml version="1.0" encoding="utf-8"?>
<sst xmlns="http://schemas.openxmlformats.org/spreadsheetml/2006/main" count="54" uniqueCount="33">
  <si>
    <t>Inventaire Alex</t>
  </si>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</sst>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10</xdr:row>
      <xdr:rowOff>53340</xdr:rowOff>
    </xdr:from>
    <xdr:to>
      <xdr:col>8</xdr:col>
      <xdr:colOff>723900</xdr:colOff>
      <xdr:row>17</xdr:row>
      <xdr:rowOff>38100</xdr:rowOff>
    </xdr:to>
    <xdr:sp macro="" textlink="">
      <xdr:nvSpPr>
        <xdr:cNvPr id="2" name="Plaque 1"/>
        <xdr:cNvSpPr/>
      </xdr:nvSpPr>
      <xdr:spPr>
        <a:xfrm>
          <a:off x="4282440" y="1882140"/>
          <a:ext cx="2781300" cy="126492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4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5</xdr:row>
          <xdr:rowOff>180975</xdr:rowOff>
        </xdr:from>
        <xdr:to>
          <xdr:col>8</xdr:col>
          <xdr:colOff>752475</xdr:colOff>
          <xdr:row>6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_Données" displayName="T_Données" ref="A7:F12" totalsRowCount="1" headerRowCellStyle="Normal" dataCellStyle="Normal" totalsRowCellStyle="Normal">
  <autoFilter ref="A7:F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CellStyle="Normal">
      <calculatedColumnFormula>IF(COUNTA(T_Données[[#This Row],[Pour]:[Qté]])&lt;&gt;4,0,VLOOKUP(C8,INDIRECT("T_"&amp;B8),2,FALSE))</calculatedColumnFormula>
    </tableColumn>
    <tableColumn id="6" name="Prix total" totalsRowFunction="sum" dataCellStyle="Normal">
      <calculatedColumnFormula>T_Données[[#This Row],[Qté]]*T_Données[[#This Row],[Prix Unitaire]]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_Clients" displayName="T_Clients" ref="B4:B6" totalsRowShown="0">
  <autoFilter ref="B4:B6">
    <filterColumn colId="0" hiddenButton="1"/>
  </autoFilter>
  <tableColumns count="1">
    <tableColumn id="1" name="Clien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sortState ref="F5:G8">
    <sortCondition ref="F5:F8"/>
  </sortState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5" name="T_Atp" displayName="T_Atp" ref="I4:J7" totalsRowShown="0">
  <autoFilter ref="I4:J7">
    <filterColumn colId="0" hiddenButton="1"/>
    <filterColumn colId="1" hiddenButton="1"/>
  </autoFilter>
  <sortState ref="I5:J7">
    <sortCondition ref="I5:I7"/>
  </sortState>
  <tableColumns count="2">
    <tableColumn id="1" name="Atp"/>
    <tableColumn id="2" name="Prix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3" name="T_Autres" displayName="T_Autres" ref="O4:P8" totalsRowShown="0">
  <autoFilter ref="O4:P8">
    <filterColumn colId="0" hiddenButton="1"/>
    <filterColumn colId="1" hiddenButton="1"/>
  </autoFilter>
  <tableColumns count="2">
    <tableColumn id="1" name="Autres"/>
    <tableColumn id="2" name="Prix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11" sqref="L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F12"/>
  <sheetViews>
    <sheetView tabSelected="1" workbookViewId="0">
      <selection activeCell="H12" sqref="H12"/>
    </sheetView>
  </sheetViews>
  <sheetFormatPr baseColWidth="10" defaultRowHeight="15" x14ac:dyDescent="0.25"/>
  <cols>
    <col min="3" max="3" width="27.7109375" bestFit="1" customWidth="1"/>
    <col min="4" max="4" width="8.42578125" bestFit="1" customWidth="1"/>
    <col min="5" max="5" width="15.7109375" bestFit="1" customWidth="1"/>
    <col min="6" max="6" width="14.140625" customWidth="1"/>
    <col min="7" max="7" width="15.28515625" customWidth="1"/>
  </cols>
  <sheetData>
    <row r="3" spans="1:6" ht="28.5" x14ac:dyDescent="0.45">
      <c r="A3" s="2" t="s">
        <v>0</v>
      </c>
      <c r="B3" s="2"/>
      <c r="C3" s="2"/>
      <c r="D3" s="2"/>
      <c r="E3" s="2"/>
      <c r="F3" s="2"/>
    </row>
    <row r="7" spans="1:6" x14ac:dyDescent="0.25">
      <c r="A7" t="s">
        <v>1</v>
      </c>
      <c r="B7" t="s">
        <v>15</v>
      </c>
      <c r="C7" t="s">
        <v>18</v>
      </c>
      <c r="D7" t="s">
        <v>17</v>
      </c>
      <c r="E7" t="s">
        <v>16</v>
      </c>
      <c r="F7" t="s">
        <v>25</v>
      </c>
    </row>
    <row r="8" spans="1:6" x14ac:dyDescent="0.25">
      <c r="A8" t="s">
        <v>3</v>
      </c>
      <c r="B8" t="s">
        <v>5</v>
      </c>
      <c r="C8" t="s">
        <v>9</v>
      </c>
      <c r="D8">
        <v>1</v>
      </c>
      <c r="E8">
        <f ca="1">IF(COUNTA(T_Données[[#This Row],[Pour]:[Qté]])&lt;&gt;4,0,VLOOKUP(C8,INDIRECT("T_"&amp;B8),2,FALSE))</f>
        <v>10</v>
      </c>
      <c r="F8">
        <f ca="1">T_Données[[#This Row],[Qté]]*T_Données[[#This Row],[Prix Unitaire]]</f>
        <v>10</v>
      </c>
    </row>
    <row r="9" spans="1:6" x14ac:dyDescent="0.25">
      <c r="A9" t="s">
        <v>3</v>
      </c>
      <c r="B9" t="s">
        <v>7</v>
      </c>
      <c r="C9" t="s">
        <v>14</v>
      </c>
      <c r="D9">
        <v>5</v>
      </c>
      <c r="E9">
        <f ca="1">IF(COUNTA(T_Données[[#This Row],[Pour]:[Qté]])&lt;&gt;4,0,VLOOKUP(C9,INDIRECT("T_"&amp;B9),2,FALSE))</f>
        <v>35</v>
      </c>
      <c r="F9">
        <f ca="1">T_Données[[#This Row],[Qté]]*T_Données[[#This Row],[Prix Unitaire]]</f>
        <v>175</v>
      </c>
    </row>
    <row r="10" spans="1:6" x14ac:dyDescent="0.25">
      <c r="A10" t="s">
        <v>3</v>
      </c>
      <c r="B10" t="s">
        <v>6</v>
      </c>
      <c r="C10" t="s">
        <v>13</v>
      </c>
      <c r="D10">
        <v>6</v>
      </c>
      <c r="E10">
        <f ca="1">IF(COUNTA(T_Données[[#This Row],[Pour]:[Qté]])&lt;&gt;4,0,VLOOKUP(C10,INDIRECT("T_"&amp;B10),2,FALSE))</f>
        <v>30</v>
      </c>
      <c r="F10">
        <f ca="1">T_Données[[#This Row],[Qté]]*T_Données[[#This Row],[Prix Unitaire]]</f>
        <v>180</v>
      </c>
    </row>
    <row r="11" spans="1:6" x14ac:dyDescent="0.25">
      <c r="A11" t="s">
        <v>3</v>
      </c>
      <c r="B11" t="s">
        <v>28</v>
      </c>
      <c r="C11" t="s">
        <v>32</v>
      </c>
      <c r="D11">
        <v>2</v>
      </c>
      <c r="E11">
        <f ca="1">IF(COUNTA(T_Données[[#This Row],[Pour]:[Qté]])&lt;&gt;4,0,VLOOKUP(C11,INDIRECT("T_"&amp;B11),2,FALSE))</f>
        <v>1.5</v>
      </c>
      <c r="F11">
        <f ca="1">T_Données[[#This Row],[Qté]]*T_Données[[#This Row],[Prix Unitaire]]</f>
        <v>3</v>
      </c>
    </row>
    <row r="12" spans="1:6" x14ac:dyDescent="0.25">
      <c r="A12" t="s">
        <v>24</v>
      </c>
      <c r="D12">
        <f>SUBTOTAL(109,T_Données[Qté])</f>
        <v>14</v>
      </c>
      <c r="F12">
        <f ca="1">SUBTOTAL(109,T_Données[Prix total])</f>
        <v>368</v>
      </c>
    </row>
  </sheetData>
  <mergeCells count="1">
    <mergeCell ref="A3:F3"/>
  </mergeCells>
  <dataValidations count="3">
    <dataValidation type="list" allowBlank="1" showInputMessage="1" showErrorMessage="1" sqref="A8:A11">
      <formula1>d.clients</formula1>
    </dataValidation>
    <dataValidation type="list" allowBlank="1" showInputMessage="1" showErrorMessage="1" sqref="B8:B11">
      <formula1>d.compagnies</formula1>
    </dataValidation>
    <dataValidation type="list" allowBlank="1" showInputMessage="1" showErrorMessage="1" sqref="C8:C11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7</xdr:col>
                    <xdr:colOff>752475</xdr:colOff>
                    <xdr:row>5</xdr:row>
                    <xdr:rowOff>180975</xdr:rowOff>
                  </from>
                  <to>
                    <xdr:col>8</xdr:col>
                    <xdr:colOff>752475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8"/>
  <sheetViews>
    <sheetView showGridLines="0" workbookViewId="0">
      <selection activeCell="I18" sqref="I18"/>
    </sheetView>
  </sheetViews>
  <sheetFormatPr baseColWidth="10" defaultRowHeight="15" x14ac:dyDescent="0.25"/>
  <cols>
    <col min="1" max="1" width="1.7109375" customWidth="1"/>
    <col min="3" max="3" width="2.7109375" customWidth="1"/>
    <col min="4" max="4" width="13.85546875" bestFit="1" customWidth="1"/>
    <col min="5" max="5" width="2.7109375" customWidth="1"/>
    <col min="6" max="6" width="19.28515625" bestFit="1" customWidth="1"/>
    <col min="7" max="7" width="4.42578125" bestFit="1" customWidth="1"/>
    <col min="8" max="8" width="2.7109375" customWidth="1"/>
    <col min="9" max="9" width="17" bestFit="1" customWidth="1"/>
    <col min="10" max="10" width="4.42578125" bestFit="1" customWidth="1"/>
    <col min="11" max="11" width="2.7109375" customWidth="1"/>
    <col min="13" max="13" width="4.42578125" bestFit="1" customWidth="1"/>
    <col min="14" max="14" width="2.7109375" customWidth="1"/>
    <col min="15" max="15" width="11.5703125" bestFit="1" customWidth="1"/>
    <col min="16" max="16" width="6.7109375" bestFit="1" customWidth="1"/>
  </cols>
  <sheetData>
    <row r="2" spans="2:16" x14ac:dyDescent="0.25">
      <c r="B2" s="1" t="s">
        <v>19</v>
      </c>
      <c r="D2" s="1" t="s">
        <v>20</v>
      </c>
      <c r="F2" s="1" t="s">
        <v>21</v>
      </c>
      <c r="I2" s="1" t="s">
        <v>22</v>
      </c>
      <c r="L2" s="1" t="s">
        <v>23</v>
      </c>
      <c r="O2" s="1" t="s">
        <v>27</v>
      </c>
    </row>
    <row r="4" spans="2:16" x14ac:dyDescent="0.25">
      <c r="B4" t="s">
        <v>4</v>
      </c>
      <c r="D4" t="s">
        <v>15</v>
      </c>
      <c r="F4" t="s">
        <v>5</v>
      </c>
      <c r="G4" t="s">
        <v>2</v>
      </c>
      <c r="I4" t="s">
        <v>6</v>
      </c>
      <c r="J4" t="s">
        <v>2</v>
      </c>
      <c r="L4" t="s">
        <v>7</v>
      </c>
      <c r="M4" t="s">
        <v>2</v>
      </c>
      <c r="O4" t="s">
        <v>28</v>
      </c>
      <c r="P4" t="s">
        <v>2</v>
      </c>
    </row>
    <row r="5" spans="2:16" x14ac:dyDescent="0.25">
      <c r="B5" t="s">
        <v>3</v>
      </c>
      <c r="D5" t="s">
        <v>6</v>
      </c>
      <c r="F5" t="s">
        <v>8</v>
      </c>
      <c r="G5">
        <v>5</v>
      </c>
      <c r="I5" t="s">
        <v>26</v>
      </c>
      <c r="J5">
        <v>45</v>
      </c>
      <c r="L5" t="s">
        <v>14</v>
      </c>
      <c r="M5">
        <v>35</v>
      </c>
      <c r="O5" t="s">
        <v>30</v>
      </c>
      <c r="P5">
        <v>3.5</v>
      </c>
    </row>
    <row r="6" spans="2:16" x14ac:dyDescent="0.25">
      <c r="B6" t="s">
        <v>4</v>
      </c>
      <c r="D6" t="s">
        <v>28</v>
      </c>
      <c r="F6" t="s">
        <v>9</v>
      </c>
      <c r="G6">
        <v>10</v>
      </c>
      <c r="I6" t="s">
        <v>12</v>
      </c>
      <c r="J6">
        <v>25</v>
      </c>
      <c r="O6" t="s">
        <v>29</v>
      </c>
      <c r="P6">
        <v>1</v>
      </c>
    </row>
    <row r="7" spans="2:16" x14ac:dyDescent="0.25">
      <c r="D7" t="s">
        <v>5</v>
      </c>
      <c r="F7" t="s">
        <v>11</v>
      </c>
      <c r="G7">
        <v>15</v>
      </c>
      <c r="I7" t="s">
        <v>13</v>
      </c>
      <c r="J7">
        <v>30</v>
      </c>
      <c r="O7" t="s">
        <v>31</v>
      </c>
      <c r="P7">
        <v>2.5</v>
      </c>
    </row>
    <row r="8" spans="2:16" x14ac:dyDescent="0.25">
      <c r="D8" t="s">
        <v>7</v>
      </c>
      <c r="F8" t="s">
        <v>10</v>
      </c>
      <c r="G8">
        <v>20</v>
      </c>
      <c r="O8" t="s">
        <v>32</v>
      </c>
      <c r="P8">
        <v>1.5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Feuil1</vt:lpstr>
      <vt:lpstr>Feuil4</vt:lpstr>
      <vt:lpstr>Feuil5</vt:lpstr>
      <vt:lpstr>Feuil6</vt:lpstr>
      <vt:lpstr>Feuil7</vt:lpstr>
      <vt:lpstr>Feuil8</vt:lpstr>
      <vt:lpstr>Feuil9</vt:lpstr>
      <vt:lpstr>Feuil2</vt:lpstr>
      <vt:lpstr>Listes</vt:lpstr>
      <vt:lpstr>Feuil3</vt:lpstr>
      <vt:lpstr>d.atp</vt:lpstr>
      <vt:lpstr>d.autres</vt:lpstr>
      <vt:lpstr>d.believe</vt:lpstr>
      <vt:lpstr>d.clients</vt:lpstr>
      <vt:lpstr>d.compagnies</vt:lpstr>
      <vt:lpstr>d.xpn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Jean-Eric</cp:lastModifiedBy>
  <cp:lastPrinted>2018-08-30T01:12:56Z</cp:lastPrinted>
  <dcterms:created xsi:type="dcterms:W3CDTF">2018-08-28T01:05:18Z</dcterms:created>
  <dcterms:modified xsi:type="dcterms:W3CDTF">2018-08-30T06:19:24Z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