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22635235-A9E7-49DD-96B6-73AED0E88F49}" xr6:coauthVersionLast="43" xr6:coauthVersionMax="43" xr10:uidLastSave="{00000000-0000-0000-0000-000000000000}"/>
  <bookViews>
    <workbookView xWindow="-120" yWindow="-120" windowWidth="24240" windowHeight="13740" activeTab="1" xr2:uid="{145C04EA-F0E6-42F0-AB8B-FF7B02CE5324}"/>
  </bookViews>
  <sheets>
    <sheet name="TCD" sheetId="4" r:id="rId1"/>
    <sheet name="Suvi arrêt maladie" sheetId="1" r:id="rId2"/>
    <sheet name="Listes" sheetId="3" r:id="rId3"/>
  </sheets>
  <definedNames>
    <definedName name="d.arrêts">T_Arrêts[TYPE]</definedName>
    <definedName name="d.noms">T_salariés[NOM COMPLET]</definedName>
  </definedNames>
  <calcPr calcId="191029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4" i="1" l="1"/>
  <c r="D5" i="1"/>
  <c r="D6" i="1"/>
  <c r="D7" i="1"/>
  <c r="D8" i="1"/>
  <c r="D9" i="1"/>
  <c r="D10" i="1"/>
  <c r="D11" i="1"/>
  <c r="D12" i="1"/>
  <c r="C4" i="1"/>
  <c r="C5" i="1"/>
  <c r="C6" i="1"/>
  <c r="C7" i="1"/>
  <c r="C8" i="1"/>
  <c r="C9" i="1"/>
  <c r="C10" i="1"/>
  <c r="C11" i="1"/>
  <c r="C12" i="1"/>
  <c r="H4" i="1"/>
  <c r="H5" i="1"/>
  <c r="H6" i="1"/>
  <c r="H7" i="1"/>
  <c r="H8" i="1"/>
  <c r="H9" i="1"/>
  <c r="H10" i="1"/>
  <c r="H11" i="1"/>
  <c r="H12" i="1"/>
  <c r="D3" i="3"/>
  <c r="D4" i="3"/>
  <c r="D5" i="3"/>
  <c r="D6" i="3"/>
  <c r="D7" i="3"/>
  <c r="D8" i="3"/>
  <c r="D9" i="3"/>
  <c r="D10" i="3"/>
  <c r="D11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9AD153B-4376-4AC6-BB82-6280BBEECF48}" keepAlive="1" name="Query - Table3" description="Connection to the 'Table3' query in the workbook." type="5" refreshedVersion="6" background="1">
    <dbPr connection="Provider=Microsoft.Mashup.OleDb.1;Data Source=$Workbook$;Location=Table3;Extended Properties=&quot;&quot;" command="SELECT * FROM [Table3]"/>
  </connection>
</connections>
</file>

<file path=xl/sharedStrings.xml><?xml version="1.0" encoding="utf-8"?>
<sst xmlns="http://schemas.openxmlformats.org/spreadsheetml/2006/main" count="122" uniqueCount="62">
  <si>
    <t>NOM</t>
  </si>
  <si>
    <t>ENTITE</t>
  </si>
  <si>
    <t>STATUT</t>
  </si>
  <si>
    <t>TYPE</t>
  </si>
  <si>
    <t>DATE DE DEBUT</t>
  </si>
  <si>
    <t>DATE DE FIN</t>
  </si>
  <si>
    <t>DUREE</t>
  </si>
  <si>
    <t>INITIAL / PROLONG</t>
  </si>
  <si>
    <t>Maladie</t>
  </si>
  <si>
    <t>DUPONT</t>
  </si>
  <si>
    <t>BENOIT</t>
  </si>
  <si>
    <t>LAURE</t>
  </si>
  <si>
    <t>BERGER</t>
  </si>
  <si>
    <t>NORBERT</t>
  </si>
  <si>
    <t>ALLARD</t>
  </si>
  <si>
    <t>BLOT</t>
  </si>
  <si>
    <t>PASQUIER</t>
  </si>
  <si>
    <t>PRENOM</t>
  </si>
  <si>
    <t>Accident du travail</t>
  </si>
  <si>
    <t>A</t>
  </si>
  <si>
    <t>B</t>
  </si>
  <si>
    <t>C</t>
  </si>
  <si>
    <t>D</t>
  </si>
  <si>
    <t>E</t>
  </si>
  <si>
    <t>F</t>
  </si>
  <si>
    <t>G</t>
  </si>
  <si>
    <t>H</t>
  </si>
  <si>
    <t>I</t>
  </si>
  <si>
    <t>NOM COMPLET</t>
  </si>
  <si>
    <t>liste déroulante</t>
  </si>
  <si>
    <t>formule</t>
  </si>
  <si>
    <t>LAURE, C</t>
  </si>
  <si>
    <t>ALLARD, F</t>
  </si>
  <si>
    <t>PASQUIER, H</t>
  </si>
  <si>
    <t>BERGER, D</t>
  </si>
  <si>
    <t>BLOT, G</t>
  </si>
  <si>
    <t>DUPONT, A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</si>
  <si>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</si>
  <si>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</si>
  <si>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</si>
  <si>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</si>
  <si>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</si>
  <si>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</si>
  <si>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</si>
  <si>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</si>
  <si>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</si>
  <si>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saisie date</t>
  </si>
  <si>
    <t>Grand Total</t>
  </si>
  <si>
    <t>mars</t>
  </si>
  <si>
    <t>avr</t>
  </si>
  <si>
    <t>mai</t>
  </si>
  <si>
    <t>juin</t>
  </si>
  <si>
    <t>ALLARD, F Total</t>
  </si>
  <si>
    <t>BERGER, D Total</t>
  </si>
  <si>
    <t>BLOT, G Total</t>
  </si>
  <si>
    <t>DUPONT, A Total</t>
  </si>
  <si>
    <t>LAURE, C Total</t>
  </si>
  <si>
    <t>PASQUIER, H Total</t>
  </si>
  <si>
    <t>Nb. jours</t>
  </si>
  <si>
    <t>2019</t>
  </si>
  <si>
    <t>Mois</t>
  </si>
  <si>
    <t>ANNEE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</si>
</sst>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i/>
      <sz val="10"/>
      <color rgb="FF7F7F7F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">
    <xf numFmtId="0" fontId="0" fillId="0" borderId="0" xfId="0"/>
    <xf numFmtId="14" fontId="0" fillId="0" borderId="0" xfId="0" applyNumberFormat="1"/>
    <xf numFmtId="0" fontId="0" fillId="2" borderId="0" xfId="0" applyFill="1"/>
    <xf numFmtId="0" fontId="1" fillId="0" borderId="0" xfId="1"/>
    <xf numFmtId="0" fontId="0" fillId="0" borderId="0" xfId="0" pivotButton="1"/>
    <xf numFmtId="0" fontId="0" fillId="0" borderId="0" xfId="0" applyNumberFormat="1"/>
  </cellXfs>
  <cellStyles count="2">
    <cellStyle name="Explanatory Text" xfId="1" builtinId="53"/>
    <cellStyle name="Normal" xfId="0" builtinId="0"/>
  </cellStyles>
  <dxfs count="7"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numFmt numFmtId="0" formatCode="General"/>
    </dxf>
    <dxf>
      <numFmt numFmtId="0" formatCode="General"/>
    </dxf>
    <dxf>
      <fill>
        <patternFill patternType="solid">
          <fgColor indexed="64"/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657.747287152779" backgroundQuery="1" createdVersion="6" refreshedVersion="6" minRefreshableVersion="3" recordCount="260" xr:uid="{3326F91C-729C-4E06-A6CE-3FB077D0283D}">
  <cacheSource type="external" connectionId="1"/>
  <cacheFields count="6">
    <cacheField name="NOM COMPLET" numFmtId="0">
      <sharedItems count="6">
        <s v="LAURE, C"/>
        <s v="ALLARD, F"/>
        <s v="PASQUIER, H"/>
        <s v="BERGER, D"/>
        <s v="BLOT, G"/>
        <s v="DUPONT, A"/>
      </sharedItems>
    </cacheField>
    <cacheField name="ENTITE" numFmtId="0">
      <sharedItems count="6">
        <s v="CC"/>
        <s v="FF"/>
        <s v="HH"/>
        <s v="DD"/>
        <s v="GG"/>
        <s v="AA"/>
      </sharedItems>
    </cacheField>
    <cacheField name="STATUT" numFmtId="0">
      <sharedItems count="6">
        <s v="C"/>
        <s v="F"/>
        <s v="H"/>
        <s v="D"/>
        <s v="G"/>
        <s v="A"/>
      </sharedItems>
    </cacheField>
    <cacheField name="TYPE" numFmtId="0">
      <sharedItems count="2">
        <s v="Maladie"/>
        <s v="Accident du travail"/>
      </sharedItems>
    </cacheField>
    <cacheField name="Date" numFmtId="0">
      <sharedItems containsSemiMixedTypes="0" containsNonDate="0" containsDate="1" containsString="0" minDate="2019-03-07T00:00:00" maxDate="2019-06-23T00:00:00" count="108">
        <d v="2019-05-01T00:00:00"/>
        <d v="2019-05-02T00:00:00"/>
        <d v="2019-05-03T00:00:00"/>
        <d v="2019-05-04T00:00:00"/>
        <d v="2019-05-05T00:00:00"/>
        <d v="2019-05-06T00:00:00"/>
        <d v="2019-05-07T00:00:00"/>
        <d v="2019-05-08T00:00:00"/>
        <d v="2019-05-09T00:00:00"/>
        <d v="2019-05-10T00:00:00"/>
        <d v="2019-05-11T00:00:00"/>
        <d v="2019-05-12T00:00:00"/>
        <d v="2019-05-13T00:00:00"/>
        <d v="2019-05-14T00:00:00"/>
        <d v="2019-05-15T00:00:00"/>
        <d v="2019-05-16T00:00:00"/>
        <d v="2019-05-17T00:00:00"/>
        <d v="2019-05-18T00:00:00"/>
        <d v="2019-05-19T00:00:00"/>
        <d v="2019-05-20T00:00:00"/>
        <d v="2019-03-07T00:00:00"/>
        <d v="2019-03-08T00:00:00"/>
        <d v="2019-03-09T00:00:00"/>
        <d v="2019-03-10T00:00:00"/>
        <d v="2019-03-11T00:00:00"/>
        <d v="2019-03-12T00:00:00"/>
        <d v="2019-03-13T00:00:00"/>
        <d v="2019-03-14T00:00:00"/>
        <d v="2019-03-15T00:00:00"/>
        <d v="2019-03-16T00:00:00"/>
        <d v="2019-03-17T00:00:00"/>
        <d v="2019-03-18T00:00:00"/>
        <d v="2019-03-19T00:00:00"/>
        <d v="2019-03-20T00:00:00"/>
        <d v="2019-03-21T00:00:00"/>
        <d v="2019-03-22T00:00:00"/>
        <d v="2019-03-23T00:00:00"/>
        <d v="2019-03-24T00:00:00"/>
        <d v="2019-03-25T00:00:00"/>
        <d v="2019-03-26T00:00:00"/>
        <d v="2019-03-27T00:00:00"/>
        <d v="2019-03-28T00:00:00"/>
        <d v="2019-03-29T00:00:00"/>
        <d v="2019-03-30T00:00:00"/>
        <d v="2019-03-31T00:00:00"/>
        <d v="2019-04-01T00:00:00"/>
        <d v="2019-04-02T00:00:00"/>
        <d v="2019-04-03T00:00:00"/>
        <d v="2019-04-04T00:00:00"/>
        <d v="2019-04-05T00:00:00"/>
        <d v="2019-04-06T00:00:00"/>
        <d v="2019-04-07T00:00:00"/>
        <d v="2019-04-08T00:00:00"/>
        <d v="2019-04-09T00:00:00"/>
        <d v="2019-04-10T00:00:00"/>
        <d v="2019-04-11T00:00:00"/>
        <d v="2019-04-12T00:00:00"/>
        <d v="2019-04-13T00:00:00"/>
        <d v="2019-04-14T00:00:00"/>
        <d v="2019-04-15T00:00:00"/>
        <d v="2019-04-16T00:00:00"/>
        <d v="2019-04-17T00:00:00"/>
        <d v="2019-04-18T00:00:00"/>
        <d v="2019-04-19T00:00:00"/>
        <d v="2019-04-20T00:00:00"/>
        <d v="2019-04-21T00:00:00"/>
        <d v="2019-04-22T00:00:00"/>
        <d v="2019-04-23T00:00:00"/>
        <d v="2019-04-24T00:00:00"/>
        <d v="2019-04-25T00:00:00"/>
        <d v="2019-04-26T00:00:00"/>
        <d v="2019-04-27T00:00:00"/>
        <d v="2019-04-28T00:00:00"/>
        <d v="2019-04-29T00:00:00"/>
        <d v="2019-04-30T00:00:00"/>
        <d v="2019-05-21T00:00:00"/>
        <d v="2019-05-22T00:00:00"/>
        <d v="2019-05-23T00:00:00"/>
        <d v="2019-05-24T00:00:00"/>
        <d v="2019-05-25T00:00:00"/>
        <d v="2019-05-26T00:00:00"/>
        <d v="2019-05-27T00:00:00"/>
        <d v="2019-05-28T00:00:00"/>
        <d v="2019-05-29T00:00:00"/>
        <d v="2019-05-30T00:00:00"/>
        <d v="2019-05-31T00:00:00"/>
        <d v="2019-06-01T00:00:00"/>
        <d v="2019-06-02T00:00:00"/>
        <d v="2019-06-03T00:00:00"/>
        <d v="2019-06-04T00:00:00"/>
        <d v="2019-06-05T00:00:00"/>
        <d v="2019-06-06T00:00:00"/>
        <d v="2019-06-07T00:00:00"/>
        <d v="2019-06-08T00:00:00"/>
        <d v="2019-06-09T00:00:00"/>
        <d v="2019-06-10T00:00:00"/>
        <d v="2019-06-11T00:00:00"/>
        <d v="2019-06-12T00:00:00"/>
        <d v="2019-06-13T00:00:00"/>
        <d v="2019-06-14T00:00:00"/>
        <d v="2019-06-15T00:00:00"/>
        <d v="2019-06-16T00:00:00"/>
        <d v="2019-06-17T00:00:00"/>
        <d v="2019-06-18T00:00:00"/>
        <d v="2019-06-19T00:00:00"/>
        <d v="2019-06-20T00:00:00"/>
        <d v="2019-06-21T00:00:00"/>
        <d v="2019-06-22T00:00:00"/>
      </sharedItems>
      <fieldGroup par="5" base="4">
        <rangePr groupBy="months" startDate="2019-03-07T00:00:00" endDate="2019-06-23T00:00:00"/>
        <groupItems count="14">
          <s v="&lt;07/03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3/06/2019"/>
        </groupItems>
      </fieldGroup>
    </cacheField>
    <cacheField name="Years" numFmtId="0" databaseField="0">
      <fieldGroup base="4">
        <rangePr groupBy="years" startDate="2019-03-07T00:00:00" endDate="2019-06-23T00:00:00"/>
        <groupItems count="3">
          <s v="&lt;07/03/2019"/>
          <s v="2019"/>
          <s v="&gt;23/06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60">
  <r>
    <x v="0"/>
    <x v="0"/>
    <x v="0"/>
    <x v="0"/>
    <x v="0"/>
  </r>
  <r>
    <x v="0"/>
    <x v="0"/>
    <x v="0"/>
    <x v="0"/>
    <x v="1"/>
  </r>
  <r>
    <x v="0"/>
    <x v="0"/>
    <x v="0"/>
    <x v="0"/>
    <x v="2"/>
  </r>
  <r>
    <x v="0"/>
    <x v="0"/>
    <x v="0"/>
    <x v="0"/>
    <x v="3"/>
  </r>
  <r>
    <x v="0"/>
    <x v="0"/>
    <x v="0"/>
    <x v="0"/>
    <x v="4"/>
  </r>
  <r>
    <x v="0"/>
    <x v="0"/>
    <x v="0"/>
    <x v="0"/>
    <x v="5"/>
  </r>
  <r>
    <x v="0"/>
    <x v="0"/>
    <x v="0"/>
    <x v="0"/>
    <x v="6"/>
  </r>
  <r>
    <x v="0"/>
    <x v="0"/>
    <x v="0"/>
    <x v="0"/>
    <x v="7"/>
  </r>
  <r>
    <x v="0"/>
    <x v="0"/>
    <x v="0"/>
    <x v="0"/>
    <x v="8"/>
  </r>
  <r>
    <x v="0"/>
    <x v="0"/>
    <x v="0"/>
    <x v="0"/>
    <x v="9"/>
  </r>
  <r>
    <x v="0"/>
    <x v="0"/>
    <x v="0"/>
    <x v="0"/>
    <x v="10"/>
  </r>
  <r>
    <x v="0"/>
    <x v="0"/>
    <x v="0"/>
    <x v="0"/>
    <x v="11"/>
  </r>
  <r>
    <x v="0"/>
    <x v="0"/>
    <x v="0"/>
    <x v="0"/>
    <x v="12"/>
  </r>
  <r>
    <x v="0"/>
    <x v="0"/>
    <x v="0"/>
    <x v="0"/>
    <x v="13"/>
  </r>
  <r>
    <x v="0"/>
    <x v="0"/>
    <x v="0"/>
    <x v="0"/>
    <x v="14"/>
  </r>
  <r>
    <x v="0"/>
    <x v="0"/>
    <x v="0"/>
    <x v="0"/>
    <x v="15"/>
  </r>
  <r>
    <x v="0"/>
    <x v="0"/>
    <x v="0"/>
    <x v="0"/>
    <x v="16"/>
  </r>
  <r>
    <x v="0"/>
    <x v="0"/>
    <x v="0"/>
    <x v="0"/>
    <x v="17"/>
  </r>
  <r>
    <x v="0"/>
    <x v="0"/>
    <x v="0"/>
    <x v="0"/>
    <x v="18"/>
  </r>
  <r>
    <x v="0"/>
    <x v="0"/>
    <x v="0"/>
    <x v="0"/>
    <x v="19"/>
  </r>
  <r>
    <x v="1"/>
    <x v="1"/>
    <x v="1"/>
    <x v="0"/>
    <x v="20"/>
  </r>
  <r>
    <x v="1"/>
    <x v="1"/>
    <x v="1"/>
    <x v="0"/>
    <x v="21"/>
  </r>
  <r>
    <x v="1"/>
    <x v="1"/>
    <x v="1"/>
    <x v="0"/>
    <x v="22"/>
  </r>
  <r>
    <x v="1"/>
    <x v="1"/>
    <x v="1"/>
    <x v="0"/>
    <x v="23"/>
  </r>
  <r>
    <x v="1"/>
    <x v="1"/>
    <x v="1"/>
    <x v="0"/>
    <x v="24"/>
  </r>
  <r>
    <x v="1"/>
    <x v="1"/>
    <x v="1"/>
    <x v="0"/>
    <x v="25"/>
  </r>
  <r>
    <x v="1"/>
    <x v="1"/>
    <x v="1"/>
    <x v="0"/>
    <x v="26"/>
  </r>
  <r>
    <x v="1"/>
    <x v="1"/>
    <x v="1"/>
    <x v="0"/>
    <x v="27"/>
  </r>
  <r>
    <x v="1"/>
    <x v="1"/>
    <x v="1"/>
    <x v="0"/>
    <x v="28"/>
  </r>
  <r>
    <x v="1"/>
    <x v="1"/>
    <x v="1"/>
    <x v="0"/>
    <x v="29"/>
  </r>
  <r>
    <x v="1"/>
    <x v="1"/>
    <x v="1"/>
    <x v="0"/>
    <x v="30"/>
  </r>
  <r>
    <x v="1"/>
    <x v="1"/>
    <x v="1"/>
    <x v="0"/>
    <x v="31"/>
  </r>
  <r>
    <x v="1"/>
    <x v="1"/>
    <x v="1"/>
    <x v="0"/>
    <x v="32"/>
  </r>
  <r>
    <x v="1"/>
    <x v="1"/>
    <x v="1"/>
    <x v="0"/>
    <x v="33"/>
  </r>
  <r>
    <x v="1"/>
    <x v="1"/>
    <x v="1"/>
    <x v="0"/>
    <x v="34"/>
  </r>
  <r>
    <x v="1"/>
    <x v="1"/>
    <x v="1"/>
    <x v="0"/>
    <x v="35"/>
  </r>
  <r>
    <x v="1"/>
    <x v="1"/>
    <x v="1"/>
    <x v="0"/>
    <x v="36"/>
  </r>
  <r>
    <x v="1"/>
    <x v="1"/>
    <x v="1"/>
    <x v="0"/>
    <x v="37"/>
  </r>
  <r>
    <x v="1"/>
    <x v="1"/>
    <x v="1"/>
    <x v="0"/>
    <x v="38"/>
  </r>
  <r>
    <x v="1"/>
    <x v="1"/>
    <x v="1"/>
    <x v="0"/>
    <x v="39"/>
  </r>
  <r>
    <x v="1"/>
    <x v="1"/>
    <x v="1"/>
    <x v="0"/>
    <x v="40"/>
  </r>
  <r>
    <x v="1"/>
    <x v="1"/>
    <x v="1"/>
    <x v="0"/>
    <x v="41"/>
  </r>
  <r>
    <x v="1"/>
    <x v="1"/>
    <x v="1"/>
    <x v="0"/>
    <x v="42"/>
  </r>
  <r>
    <x v="1"/>
    <x v="1"/>
    <x v="1"/>
    <x v="0"/>
    <x v="43"/>
  </r>
  <r>
    <x v="1"/>
    <x v="1"/>
    <x v="1"/>
    <x v="0"/>
    <x v="44"/>
  </r>
  <r>
    <x v="1"/>
    <x v="1"/>
    <x v="1"/>
    <x v="0"/>
    <x v="45"/>
  </r>
  <r>
    <x v="1"/>
    <x v="1"/>
    <x v="1"/>
    <x v="0"/>
    <x v="46"/>
  </r>
  <r>
    <x v="1"/>
    <x v="1"/>
    <x v="1"/>
    <x v="0"/>
    <x v="47"/>
  </r>
  <r>
    <x v="1"/>
    <x v="1"/>
    <x v="1"/>
    <x v="0"/>
    <x v="48"/>
  </r>
  <r>
    <x v="1"/>
    <x v="1"/>
    <x v="1"/>
    <x v="0"/>
    <x v="49"/>
  </r>
  <r>
    <x v="1"/>
    <x v="1"/>
    <x v="1"/>
    <x v="0"/>
    <x v="50"/>
  </r>
  <r>
    <x v="1"/>
    <x v="1"/>
    <x v="1"/>
    <x v="0"/>
    <x v="51"/>
  </r>
  <r>
    <x v="1"/>
    <x v="1"/>
    <x v="1"/>
    <x v="0"/>
    <x v="52"/>
  </r>
  <r>
    <x v="1"/>
    <x v="1"/>
    <x v="1"/>
    <x v="0"/>
    <x v="53"/>
  </r>
  <r>
    <x v="1"/>
    <x v="1"/>
    <x v="1"/>
    <x v="0"/>
    <x v="54"/>
  </r>
  <r>
    <x v="1"/>
    <x v="1"/>
    <x v="1"/>
    <x v="0"/>
    <x v="55"/>
  </r>
  <r>
    <x v="1"/>
    <x v="1"/>
    <x v="1"/>
    <x v="0"/>
    <x v="56"/>
  </r>
  <r>
    <x v="1"/>
    <x v="1"/>
    <x v="1"/>
    <x v="0"/>
    <x v="57"/>
  </r>
  <r>
    <x v="1"/>
    <x v="1"/>
    <x v="1"/>
    <x v="0"/>
    <x v="58"/>
  </r>
  <r>
    <x v="1"/>
    <x v="1"/>
    <x v="1"/>
    <x v="0"/>
    <x v="59"/>
  </r>
  <r>
    <x v="1"/>
    <x v="1"/>
    <x v="1"/>
    <x v="0"/>
    <x v="60"/>
  </r>
  <r>
    <x v="1"/>
    <x v="1"/>
    <x v="1"/>
    <x v="0"/>
    <x v="61"/>
  </r>
  <r>
    <x v="1"/>
    <x v="1"/>
    <x v="1"/>
    <x v="0"/>
    <x v="62"/>
  </r>
  <r>
    <x v="1"/>
    <x v="1"/>
    <x v="1"/>
    <x v="0"/>
    <x v="63"/>
  </r>
  <r>
    <x v="1"/>
    <x v="1"/>
    <x v="1"/>
    <x v="0"/>
    <x v="64"/>
  </r>
  <r>
    <x v="1"/>
    <x v="1"/>
    <x v="1"/>
    <x v="0"/>
    <x v="65"/>
  </r>
  <r>
    <x v="1"/>
    <x v="1"/>
    <x v="1"/>
    <x v="0"/>
    <x v="66"/>
  </r>
  <r>
    <x v="2"/>
    <x v="2"/>
    <x v="2"/>
    <x v="1"/>
    <x v="48"/>
  </r>
  <r>
    <x v="2"/>
    <x v="2"/>
    <x v="2"/>
    <x v="1"/>
    <x v="49"/>
  </r>
  <r>
    <x v="2"/>
    <x v="2"/>
    <x v="2"/>
    <x v="1"/>
    <x v="50"/>
  </r>
  <r>
    <x v="2"/>
    <x v="2"/>
    <x v="2"/>
    <x v="1"/>
    <x v="51"/>
  </r>
  <r>
    <x v="2"/>
    <x v="2"/>
    <x v="2"/>
    <x v="1"/>
    <x v="52"/>
  </r>
  <r>
    <x v="2"/>
    <x v="2"/>
    <x v="2"/>
    <x v="1"/>
    <x v="53"/>
  </r>
  <r>
    <x v="2"/>
    <x v="2"/>
    <x v="2"/>
    <x v="1"/>
    <x v="54"/>
  </r>
  <r>
    <x v="2"/>
    <x v="2"/>
    <x v="2"/>
    <x v="1"/>
    <x v="55"/>
  </r>
  <r>
    <x v="2"/>
    <x v="2"/>
    <x v="2"/>
    <x v="1"/>
    <x v="56"/>
  </r>
  <r>
    <x v="2"/>
    <x v="2"/>
    <x v="2"/>
    <x v="1"/>
    <x v="57"/>
  </r>
  <r>
    <x v="2"/>
    <x v="2"/>
    <x v="2"/>
    <x v="1"/>
    <x v="58"/>
  </r>
  <r>
    <x v="2"/>
    <x v="2"/>
    <x v="2"/>
    <x v="1"/>
    <x v="59"/>
  </r>
  <r>
    <x v="2"/>
    <x v="2"/>
    <x v="2"/>
    <x v="1"/>
    <x v="60"/>
  </r>
  <r>
    <x v="2"/>
    <x v="2"/>
    <x v="2"/>
    <x v="1"/>
    <x v="61"/>
  </r>
  <r>
    <x v="2"/>
    <x v="2"/>
    <x v="2"/>
    <x v="1"/>
    <x v="62"/>
  </r>
  <r>
    <x v="2"/>
    <x v="2"/>
    <x v="2"/>
    <x v="1"/>
    <x v="63"/>
  </r>
  <r>
    <x v="3"/>
    <x v="3"/>
    <x v="3"/>
    <x v="0"/>
    <x v="53"/>
  </r>
  <r>
    <x v="3"/>
    <x v="3"/>
    <x v="3"/>
    <x v="0"/>
    <x v="54"/>
  </r>
  <r>
    <x v="3"/>
    <x v="3"/>
    <x v="3"/>
    <x v="0"/>
    <x v="55"/>
  </r>
  <r>
    <x v="3"/>
    <x v="3"/>
    <x v="3"/>
    <x v="0"/>
    <x v="56"/>
  </r>
  <r>
    <x v="3"/>
    <x v="3"/>
    <x v="3"/>
    <x v="0"/>
    <x v="57"/>
  </r>
  <r>
    <x v="3"/>
    <x v="3"/>
    <x v="3"/>
    <x v="0"/>
    <x v="58"/>
  </r>
  <r>
    <x v="3"/>
    <x v="3"/>
    <x v="3"/>
    <x v="0"/>
    <x v="59"/>
  </r>
  <r>
    <x v="3"/>
    <x v="3"/>
    <x v="3"/>
    <x v="0"/>
    <x v="60"/>
  </r>
  <r>
    <x v="3"/>
    <x v="3"/>
    <x v="3"/>
    <x v="0"/>
    <x v="61"/>
  </r>
  <r>
    <x v="3"/>
    <x v="3"/>
    <x v="3"/>
    <x v="0"/>
    <x v="62"/>
  </r>
  <r>
    <x v="3"/>
    <x v="3"/>
    <x v="3"/>
    <x v="0"/>
    <x v="63"/>
  </r>
  <r>
    <x v="3"/>
    <x v="3"/>
    <x v="3"/>
    <x v="0"/>
    <x v="64"/>
  </r>
  <r>
    <x v="3"/>
    <x v="3"/>
    <x v="3"/>
    <x v="0"/>
    <x v="65"/>
  </r>
  <r>
    <x v="3"/>
    <x v="3"/>
    <x v="3"/>
    <x v="0"/>
    <x v="66"/>
  </r>
  <r>
    <x v="3"/>
    <x v="3"/>
    <x v="3"/>
    <x v="0"/>
    <x v="67"/>
  </r>
  <r>
    <x v="3"/>
    <x v="3"/>
    <x v="3"/>
    <x v="0"/>
    <x v="68"/>
  </r>
  <r>
    <x v="3"/>
    <x v="3"/>
    <x v="3"/>
    <x v="0"/>
    <x v="69"/>
  </r>
  <r>
    <x v="3"/>
    <x v="3"/>
    <x v="3"/>
    <x v="0"/>
    <x v="70"/>
  </r>
  <r>
    <x v="3"/>
    <x v="3"/>
    <x v="3"/>
    <x v="0"/>
    <x v="71"/>
  </r>
  <r>
    <x v="3"/>
    <x v="3"/>
    <x v="3"/>
    <x v="0"/>
    <x v="72"/>
  </r>
  <r>
    <x v="3"/>
    <x v="3"/>
    <x v="3"/>
    <x v="0"/>
    <x v="73"/>
  </r>
  <r>
    <x v="3"/>
    <x v="3"/>
    <x v="3"/>
    <x v="0"/>
    <x v="74"/>
  </r>
  <r>
    <x v="4"/>
    <x v="4"/>
    <x v="4"/>
    <x v="1"/>
    <x v="63"/>
  </r>
  <r>
    <x v="4"/>
    <x v="4"/>
    <x v="4"/>
    <x v="1"/>
    <x v="64"/>
  </r>
  <r>
    <x v="4"/>
    <x v="4"/>
    <x v="4"/>
    <x v="1"/>
    <x v="65"/>
  </r>
  <r>
    <x v="4"/>
    <x v="4"/>
    <x v="4"/>
    <x v="1"/>
    <x v="66"/>
  </r>
  <r>
    <x v="4"/>
    <x v="4"/>
    <x v="4"/>
    <x v="1"/>
    <x v="67"/>
  </r>
  <r>
    <x v="4"/>
    <x v="4"/>
    <x v="4"/>
    <x v="1"/>
    <x v="68"/>
  </r>
  <r>
    <x v="4"/>
    <x v="4"/>
    <x v="4"/>
    <x v="1"/>
    <x v="69"/>
  </r>
  <r>
    <x v="4"/>
    <x v="4"/>
    <x v="4"/>
    <x v="1"/>
    <x v="70"/>
  </r>
  <r>
    <x v="4"/>
    <x v="4"/>
    <x v="4"/>
    <x v="1"/>
    <x v="71"/>
  </r>
  <r>
    <x v="4"/>
    <x v="4"/>
    <x v="4"/>
    <x v="1"/>
    <x v="72"/>
  </r>
  <r>
    <x v="4"/>
    <x v="4"/>
    <x v="4"/>
    <x v="1"/>
    <x v="73"/>
  </r>
  <r>
    <x v="4"/>
    <x v="4"/>
    <x v="4"/>
    <x v="1"/>
    <x v="74"/>
  </r>
  <r>
    <x v="4"/>
    <x v="4"/>
    <x v="4"/>
    <x v="1"/>
    <x v="0"/>
  </r>
  <r>
    <x v="4"/>
    <x v="4"/>
    <x v="4"/>
    <x v="1"/>
    <x v="1"/>
  </r>
  <r>
    <x v="4"/>
    <x v="4"/>
    <x v="4"/>
    <x v="1"/>
    <x v="2"/>
  </r>
  <r>
    <x v="4"/>
    <x v="4"/>
    <x v="4"/>
    <x v="1"/>
    <x v="3"/>
  </r>
  <r>
    <x v="4"/>
    <x v="4"/>
    <x v="4"/>
    <x v="1"/>
    <x v="4"/>
  </r>
  <r>
    <x v="4"/>
    <x v="4"/>
    <x v="4"/>
    <x v="1"/>
    <x v="5"/>
  </r>
  <r>
    <x v="4"/>
    <x v="4"/>
    <x v="4"/>
    <x v="1"/>
    <x v="6"/>
  </r>
  <r>
    <x v="4"/>
    <x v="4"/>
    <x v="4"/>
    <x v="1"/>
    <x v="7"/>
  </r>
  <r>
    <x v="4"/>
    <x v="4"/>
    <x v="4"/>
    <x v="1"/>
    <x v="8"/>
  </r>
  <r>
    <x v="4"/>
    <x v="4"/>
    <x v="4"/>
    <x v="1"/>
    <x v="9"/>
  </r>
  <r>
    <x v="4"/>
    <x v="4"/>
    <x v="4"/>
    <x v="1"/>
    <x v="10"/>
  </r>
  <r>
    <x v="4"/>
    <x v="4"/>
    <x v="4"/>
    <x v="1"/>
    <x v="11"/>
  </r>
  <r>
    <x v="4"/>
    <x v="4"/>
    <x v="4"/>
    <x v="1"/>
    <x v="12"/>
  </r>
  <r>
    <x v="4"/>
    <x v="4"/>
    <x v="4"/>
    <x v="1"/>
    <x v="13"/>
  </r>
  <r>
    <x v="4"/>
    <x v="4"/>
    <x v="4"/>
    <x v="1"/>
    <x v="14"/>
  </r>
  <r>
    <x v="4"/>
    <x v="4"/>
    <x v="4"/>
    <x v="1"/>
    <x v="15"/>
  </r>
  <r>
    <x v="4"/>
    <x v="4"/>
    <x v="4"/>
    <x v="1"/>
    <x v="16"/>
  </r>
  <r>
    <x v="4"/>
    <x v="4"/>
    <x v="4"/>
    <x v="1"/>
    <x v="17"/>
  </r>
  <r>
    <x v="4"/>
    <x v="4"/>
    <x v="4"/>
    <x v="1"/>
    <x v="18"/>
  </r>
  <r>
    <x v="5"/>
    <x v="5"/>
    <x v="5"/>
    <x v="0"/>
    <x v="63"/>
  </r>
  <r>
    <x v="5"/>
    <x v="5"/>
    <x v="5"/>
    <x v="0"/>
    <x v="64"/>
  </r>
  <r>
    <x v="5"/>
    <x v="5"/>
    <x v="5"/>
    <x v="0"/>
    <x v="65"/>
  </r>
  <r>
    <x v="5"/>
    <x v="5"/>
    <x v="5"/>
    <x v="0"/>
    <x v="66"/>
  </r>
  <r>
    <x v="5"/>
    <x v="5"/>
    <x v="5"/>
    <x v="0"/>
    <x v="67"/>
  </r>
  <r>
    <x v="5"/>
    <x v="5"/>
    <x v="5"/>
    <x v="0"/>
    <x v="68"/>
  </r>
  <r>
    <x v="5"/>
    <x v="5"/>
    <x v="5"/>
    <x v="0"/>
    <x v="69"/>
  </r>
  <r>
    <x v="5"/>
    <x v="5"/>
    <x v="5"/>
    <x v="0"/>
    <x v="70"/>
  </r>
  <r>
    <x v="5"/>
    <x v="5"/>
    <x v="5"/>
    <x v="0"/>
    <x v="71"/>
  </r>
  <r>
    <x v="5"/>
    <x v="5"/>
    <x v="5"/>
    <x v="0"/>
    <x v="72"/>
  </r>
  <r>
    <x v="5"/>
    <x v="5"/>
    <x v="5"/>
    <x v="0"/>
    <x v="73"/>
  </r>
  <r>
    <x v="5"/>
    <x v="5"/>
    <x v="5"/>
    <x v="0"/>
    <x v="74"/>
  </r>
  <r>
    <x v="5"/>
    <x v="5"/>
    <x v="5"/>
    <x v="0"/>
    <x v="0"/>
  </r>
  <r>
    <x v="5"/>
    <x v="5"/>
    <x v="5"/>
    <x v="0"/>
    <x v="1"/>
  </r>
  <r>
    <x v="5"/>
    <x v="5"/>
    <x v="5"/>
    <x v="0"/>
    <x v="2"/>
  </r>
  <r>
    <x v="5"/>
    <x v="5"/>
    <x v="5"/>
    <x v="0"/>
    <x v="3"/>
  </r>
  <r>
    <x v="5"/>
    <x v="5"/>
    <x v="5"/>
    <x v="0"/>
    <x v="4"/>
  </r>
  <r>
    <x v="5"/>
    <x v="5"/>
    <x v="5"/>
    <x v="0"/>
    <x v="5"/>
  </r>
  <r>
    <x v="5"/>
    <x v="5"/>
    <x v="5"/>
    <x v="0"/>
    <x v="6"/>
  </r>
  <r>
    <x v="5"/>
    <x v="5"/>
    <x v="5"/>
    <x v="0"/>
    <x v="7"/>
  </r>
  <r>
    <x v="5"/>
    <x v="5"/>
    <x v="5"/>
    <x v="0"/>
    <x v="8"/>
  </r>
  <r>
    <x v="5"/>
    <x v="5"/>
    <x v="5"/>
    <x v="0"/>
    <x v="9"/>
  </r>
  <r>
    <x v="5"/>
    <x v="5"/>
    <x v="5"/>
    <x v="0"/>
    <x v="10"/>
  </r>
  <r>
    <x v="5"/>
    <x v="5"/>
    <x v="5"/>
    <x v="0"/>
    <x v="11"/>
  </r>
  <r>
    <x v="5"/>
    <x v="5"/>
    <x v="5"/>
    <x v="0"/>
    <x v="12"/>
  </r>
  <r>
    <x v="5"/>
    <x v="5"/>
    <x v="5"/>
    <x v="0"/>
    <x v="13"/>
  </r>
  <r>
    <x v="5"/>
    <x v="5"/>
    <x v="5"/>
    <x v="0"/>
    <x v="14"/>
  </r>
  <r>
    <x v="5"/>
    <x v="5"/>
    <x v="5"/>
    <x v="0"/>
    <x v="15"/>
  </r>
  <r>
    <x v="5"/>
    <x v="5"/>
    <x v="5"/>
    <x v="0"/>
    <x v="16"/>
  </r>
  <r>
    <x v="5"/>
    <x v="5"/>
    <x v="5"/>
    <x v="0"/>
    <x v="17"/>
  </r>
  <r>
    <x v="5"/>
    <x v="5"/>
    <x v="5"/>
    <x v="0"/>
    <x v="18"/>
  </r>
  <r>
    <x v="5"/>
    <x v="5"/>
    <x v="5"/>
    <x v="0"/>
    <x v="19"/>
  </r>
  <r>
    <x v="5"/>
    <x v="5"/>
    <x v="5"/>
    <x v="0"/>
    <x v="75"/>
  </r>
  <r>
    <x v="5"/>
    <x v="5"/>
    <x v="5"/>
    <x v="0"/>
    <x v="76"/>
  </r>
  <r>
    <x v="5"/>
    <x v="5"/>
    <x v="5"/>
    <x v="0"/>
    <x v="77"/>
  </r>
  <r>
    <x v="5"/>
    <x v="5"/>
    <x v="5"/>
    <x v="0"/>
    <x v="78"/>
  </r>
  <r>
    <x v="5"/>
    <x v="5"/>
    <x v="5"/>
    <x v="0"/>
    <x v="79"/>
  </r>
  <r>
    <x v="5"/>
    <x v="5"/>
    <x v="5"/>
    <x v="0"/>
    <x v="80"/>
  </r>
  <r>
    <x v="5"/>
    <x v="5"/>
    <x v="5"/>
    <x v="0"/>
    <x v="81"/>
  </r>
  <r>
    <x v="5"/>
    <x v="5"/>
    <x v="5"/>
    <x v="0"/>
    <x v="82"/>
  </r>
  <r>
    <x v="5"/>
    <x v="5"/>
    <x v="5"/>
    <x v="0"/>
    <x v="83"/>
  </r>
  <r>
    <x v="5"/>
    <x v="5"/>
    <x v="5"/>
    <x v="0"/>
    <x v="84"/>
  </r>
  <r>
    <x v="5"/>
    <x v="5"/>
    <x v="5"/>
    <x v="0"/>
    <x v="85"/>
  </r>
  <r>
    <x v="5"/>
    <x v="5"/>
    <x v="5"/>
    <x v="0"/>
    <x v="86"/>
  </r>
  <r>
    <x v="5"/>
    <x v="5"/>
    <x v="5"/>
    <x v="0"/>
    <x v="87"/>
  </r>
  <r>
    <x v="5"/>
    <x v="5"/>
    <x v="5"/>
    <x v="0"/>
    <x v="88"/>
  </r>
  <r>
    <x v="5"/>
    <x v="5"/>
    <x v="5"/>
    <x v="0"/>
    <x v="89"/>
  </r>
  <r>
    <x v="5"/>
    <x v="5"/>
    <x v="5"/>
    <x v="0"/>
    <x v="90"/>
  </r>
  <r>
    <x v="5"/>
    <x v="5"/>
    <x v="5"/>
    <x v="0"/>
    <x v="91"/>
  </r>
  <r>
    <x v="5"/>
    <x v="5"/>
    <x v="5"/>
    <x v="0"/>
    <x v="92"/>
  </r>
  <r>
    <x v="5"/>
    <x v="5"/>
    <x v="5"/>
    <x v="0"/>
    <x v="93"/>
  </r>
  <r>
    <x v="5"/>
    <x v="5"/>
    <x v="5"/>
    <x v="0"/>
    <x v="94"/>
  </r>
  <r>
    <x v="5"/>
    <x v="5"/>
    <x v="5"/>
    <x v="0"/>
    <x v="95"/>
  </r>
  <r>
    <x v="5"/>
    <x v="5"/>
    <x v="5"/>
    <x v="0"/>
    <x v="96"/>
  </r>
  <r>
    <x v="5"/>
    <x v="5"/>
    <x v="5"/>
    <x v="0"/>
    <x v="97"/>
  </r>
  <r>
    <x v="5"/>
    <x v="5"/>
    <x v="5"/>
    <x v="0"/>
    <x v="98"/>
  </r>
  <r>
    <x v="5"/>
    <x v="5"/>
    <x v="5"/>
    <x v="0"/>
    <x v="99"/>
  </r>
  <r>
    <x v="5"/>
    <x v="5"/>
    <x v="5"/>
    <x v="0"/>
    <x v="100"/>
  </r>
  <r>
    <x v="5"/>
    <x v="5"/>
    <x v="5"/>
    <x v="0"/>
    <x v="101"/>
  </r>
  <r>
    <x v="5"/>
    <x v="5"/>
    <x v="5"/>
    <x v="0"/>
    <x v="102"/>
  </r>
  <r>
    <x v="5"/>
    <x v="5"/>
    <x v="5"/>
    <x v="0"/>
    <x v="103"/>
  </r>
  <r>
    <x v="5"/>
    <x v="5"/>
    <x v="5"/>
    <x v="0"/>
    <x v="104"/>
  </r>
  <r>
    <x v="5"/>
    <x v="5"/>
    <x v="5"/>
    <x v="0"/>
    <x v="105"/>
  </r>
  <r>
    <x v="5"/>
    <x v="5"/>
    <x v="5"/>
    <x v="0"/>
    <x v="106"/>
  </r>
  <r>
    <x v="3"/>
    <x v="3"/>
    <x v="3"/>
    <x v="0"/>
    <x v="0"/>
  </r>
  <r>
    <x v="3"/>
    <x v="3"/>
    <x v="3"/>
    <x v="0"/>
    <x v="1"/>
  </r>
  <r>
    <x v="3"/>
    <x v="3"/>
    <x v="3"/>
    <x v="0"/>
    <x v="2"/>
  </r>
  <r>
    <x v="3"/>
    <x v="3"/>
    <x v="3"/>
    <x v="0"/>
    <x v="3"/>
  </r>
  <r>
    <x v="3"/>
    <x v="3"/>
    <x v="3"/>
    <x v="0"/>
    <x v="4"/>
  </r>
  <r>
    <x v="3"/>
    <x v="3"/>
    <x v="3"/>
    <x v="0"/>
    <x v="5"/>
  </r>
  <r>
    <x v="3"/>
    <x v="3"/>
    <x v="3"/>
    <x v="0"/>
    <x v="6"/>
  </r>
  <r>
    <x v="3"/>
    <x v="3"/>
    <x v="3"/>
    <x v="0"/>
    <x v="7"/>
  </r>
  <r>
    <x v="3"/>
    <x v="3"/>
    <x v="3"/>
    <x v="0"/>
    <x v="8"/>
  </r>
  <r>
    <x v="3"/>
    <x v="3"/>
    <x v="3"/>
    <x v="0"/>
    <x v="9"/>
  </r>
  <r>
    <x v="3"/>
    <x v="3"/>
    <x v="3"/>
    <x v="0"/>
    <x v="10"/>
  </r>
  <r>
    <x v="3"/>
    <x v="3"/>
    <x v="3"/>
    <x v="0"/>
    <x v="11"/>
  </r>
  <r>
    <x v="3"/>
    <x v="3"/>
    <x v="3"/>
    <x v="0"/>
    <x v="12"/>
  </r>
  <r>
    <x v="3"/>
    <x v="3"/>
    <x v="3"/>
    <x v="0"/>
    <x v="13"/>
  </r>
  <r>
    <x v="3"/>
    <x v="3"/>
    <x v="3"/>
    <x v="0"/>
    <x v="14"/>
  </r>
  <r>
    <x v="3"/>
    <x v="3"/>
    <x v="3"/>
    <x v="0"/>
    <x v="15"/>
  </r>
  <r>
    <x v="3"/>
    <x v="3"/>
    <x v="3"/>
    <x v="0"/>
    <x v="16"/>
  </r>
  <r>
    <x v="3"/>
    <x v="3"/>
    <x v="3"/>
    <x v="0"/>
    <x v="17"/>
  </r>
  <r>
    <x v="3"/>
    <x v="3"/>
    <x v="3"/>
    <x v="0"/>
    <x v="18"/>
  </r>
  <r>
    <x v="3"/>
    <x v="3"/>
    <x v="3"/>
    <x v="0"/>
    <x v="19"/>
  </r>
  <r>
    <x v="3"/>
    <x v="3"/>
    <x v="3"/>
    <x v="0"/>
    <x v="75"/>
  </r>
  <r>
    <x v="3"/>
    <x v="3"/>
    <x v="3"/>
    <x v="0"/>
    <x v="76"/>
  </r>
  <r>
    <x v="3"/>
    <x v="3"/>
    <x v="3"/>
    <x v="0"/>
    <x v="77"/>
  </r>
  <r>
    <x v="3"/>
    <x v="3"/>
    <x v="3"/>
    <x v="0"/>
    <x v="78"/>
  </r>
  <r>
    <x v="3"/>
    <x v="3"/>
    <x v="3"/>
    <x v="0"/>
    <x v="79"/>
  </r>
  <r>
    <x v="3"/>
    <x v="3"/>
    <x v="3"/>
    <x v="0"/>
    <x v="80"/>
  </r>
  <r>
    <x v="3"/>
    <x v="3"/>
    <x v="3"/>
    <x v="0"/>
    <x v="81"/>
  </r>
  <r>
    <x v="0"/>
    <x v="0"/>
    <x v="0"/>
    <x v="1"/>
    <x v="75"/>
  </r>
  <r>
    <x v="0"/>
    <x v="0"/>
    <x v="0"/>
    <x v="1"/>
    <x v="76"/>
  </r>
  <r>
    <x v="0"/>
    <x v="0"/>
    <x v="0"/>
    <x v="1"/>
    <x v="77"/>
  </r>
  <r>
    <x v="0"/>
    <x v="0"/>
    <x v="0"/>
    <x v="1"/>
    <x v="78"/>
  </r>
  <r>
    <x v="0"/>
    <x v="0"/>
    <x v="0"/>
    <x v="1"/>
    <x v="79"/>
  </r>
  <r>
    <x v="0"/>
    <x v="0"/>
    <x v="0"/>
    <x v="1"/>
    <x v="80"/>
  </r>
  <r>
    <x v="0"/>
    <x v="0"/>
    <x v="0"/>
    <x v="1"/>
    <x v="81"/>
  </r>
  <r>
    <x v="0"/>
    <x v="0"/>
    <x v="0"/>
    <x v="1"/>
    <x v="82"/>
  </r>
  <r>
    <x v="0"/>
    <x v="0"/>
    <x v="0"/>
    <x v="1"/>
    <x v="83"/>
  </r>
  <r>
    <x v="0"/>
    <x v="0"/>
    <x v="0"/>
    <x v="1"/>
    <x v="84"/>
  </r>
  <r>
    <x v="0"/>
    <x v="0"/>
    <x v="0"/>
    <x v="1"/>
    <x v="85"/>
  </r>
  <r>
    <x v="0"/>
    <x v="0"/>
    <x v="0"/>
    <x v="1"/>
    <x v="86"/>
  </r>
  <r>
    <x v="0"/>
    <x v="0"/>
    <x v="0"/>
    <x v="1"/>
    <x v="87"/>
  </r>
  <r>
    <x v="0"/>
    <x v="0"/>
    <x v="0"/>
    <x v="1"/>
    <x v="88"/>
  </r>
  <r>
    <x v="0"/>
    <x v="0"/>
    <x v="0"/>
    <x v="1"/>
    <x v="89"/>
  </r>
  <r>
    <x v="0"/>
    <x v="0"/>
    <x v="0"/>
    <x v="1"/>
    <x v="90"/>
  </r>
  <r>
    <x v="0"/>
    <x v="0"/>
    <x v="0"/>
    <x v="1"/>
    <x v="91"/>
  </r>
  <r>
    <x v="0"/>
    <x v="0"/>
    <x v="0"/>
    <x v="1"/>
    <x v="92"/>
  </r>
  <r>
    <x v="0"/>
    <x v="0"/>
    <x v="0"/>
    <x v="1"/>
    <x v="93"/>
  </r>
  <r>
    <x v="0"/>
    <x v="0"/>
    <x v="0"/>
    <x v="1"/>
    <x v="94"/>
  </r>
  <r>
    <x v="0"/>
    <x v="0"/>
    <x v="0"/>
    <x v="1"/>
    <x v="95"/>
  </r>
  <r>
    <x v="0"/>
    <x v="0"/>
    <x v="0"/>
    <x v="1"/>
    <x v="96"/>
  </r>
  <r>
    <x v="0"/>
    <x v="0"/>
    <x v="0"/>
    <x v="1"/>
    <x v="97"/>
  </r>
  <r>
    <x v="0"/>
    <x v="0"/>
    <x v="0"/>
    <x v="1"/>
    <x v="98"/>
  </r>
  <r>
    <x v="0"/>
    <x v="0"/>
    <x v="0"/>
    <x v="1"/>
    <x v="99"/>
  </r>
  <r>
    <x v="0"/>
    <x v="0"/>
    <x v="0"/>
    <x v="1"/>
    <x v="100"/>
  </r>
  <r>
    <x v="0"/>
    <x v="0"/>
    <x v="0"/>
    <x v="1"/>
    <x v="101"/>
  </r>
  <r>
    <x v="0"/>
    <x v="0"/>
    <x v="0"/>
    <x v="1"/>
    <x v="102"/>
  </r>
  <r>
    <x v="0"/>
    <x v="0"/>
    <x v="0"/>
    <x v="1"/>
    <x v="103"/>
  </r>
  <r>
    <x v="0"/>
    <x v="0"/>
    <x v="0"/>
    <x v="1"/>
    <x v="104"/>
  </r>
  <r>
    <x v="0"/>
    <x v="0"/>
    <x v="0"/>
    <x v="1"/>
    <x v="105"/>
  </r>
  <r>
    <x v="0"/>
    <x v="0"/>
    <x v="0"/>
    <x v="1"/>
    <x v="106"/>
  </r>
  <r>
    <x v="0"/>
    <x v="0"/>
    <x v="0"/>
    <x v="1"/>
    <x v="10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71E9F0B-07CE-49FE-9F3F-2126D98861F5}" name="PivotTable1" cacheId="0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compact="0" compactData="0" multipleFieldFilters="0" fieldListSortAscending="1">
  <location ref="A3:I19" firstHeaderRow="1" firstDataRow="3" firstDataCol="4"/>
  <pivotFields count="6">
    <pivotField axis="axisRow" compact="0" outline="0" showAll="0">
      <items count="7">
        <item x="1"/>
        <item x="3"/>
        <item x="4"/>
        <item x="5"/>
        <item x="0"/>
        <item x="2"/>
        <item t="default"/>
      </items>
    </pivotField>
    <pivotField axis="axisRow" compact="0" outline="0" showAll="0" defaultSubtotal="0">
      <items count="6">
        <item x="5"/>
        <item x="0"/>
        <item x="3"/>
        <item x="1"/>
        <item x="4"/>
        <item x="2"/>
      </items>
    </pivotField>
    <pivotField axis="axisRow" compact="0" outline="0" showAll="0" defaultSubtotal="0">
      <items count="6">
        <item x="5"/>
        <item x="0"/>
        <item x="3"/>
        <item x="1"/>
        <item x="4"/>
        <item x="2"/>
      </items>
    </pivotField>
    <pivotField axis="axisRow" compact="0" outline="0" showAll="0" defaultSubtotal="0">
      <items count="2">
        <item x="1"/>
        <item x="0"/>
      </items>
    </pivotField>
    <pivotField name="Mois" axis="axisCol" dataField="1" compact="0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name="ANNEE" axis="axisCol" compact="0" outline="0" showAll="0" defaultSubtotal="0">
      <items count="3">
        <item x="0"/>
        <item x="1"/>
        <item x="2"/>
      </items>
    </pivotField>
  </pivotFields>
  <rowFields count="4">
    <field x="0"/>
    <field x="2"/>
    <field x="1"/>
    <field x="3"/>
  </rowFields>
  <rowItems count="14">
    <i>
      <x/>
      <x v="3"/>
      <x v="3"/>
      <x v="1"/>
    </i>
    <i t="default">
      <x/>
    </i>
    <i>
      <x v="1"/>
      <x v="2"/>
      <x v="2"/>
      <x v="1"/>
    </i>
    <i t="default">
      <x v="1"/>
    </i>
    <i>
      <x v="2"/>
      <x v="4"/>
      <x v="4"/>
      <x/>
    </i>
    <i t="default">
      <x v="2"/>
    </i>
    <i>
      <x v="3"/>
      <x/>
      <x/>
      <x v="1"/>
    </i>
    <i t="default">
      <x v="3"/>
    </i>
    <i>
      <x v="4"/>
      <x v="1"/>
      <x v="1"/>
      <x/>
    </i>
    <i r="3">
      <x v="1"/>
    </i>
    <i t="default">
      <x v="4"/>
    </i>
    <i>
      <x v="5"/>
      <x v="5"/>
      <x v="5"/>
      <x/>
    </i>
    <i t="default">
      <x v="5"/>
    </i>
    <i t="grand">
      <x/>
    </i>
  </rowItems>
  <colFields count="2">
    <field x="5"/>
    <field x="4"/>
  </colFields>
  <colItems count="5">
    <i>
      <x v="1"/>
      <x v="3"/>
    </i>
    <i r="1">
      <x v="4"/>
    </i>
    <i r="1">
      <x v="5"/>
    </i>
    <i r="1">
      <x v="6"/>
    </i>
    <i t="grand">
      <x/>
    </i>
  </colItems>
  <dataFields count="1">
    <dataField name="Nb. jours" fld="4" subtotal="count" baseField="3" baseItem="1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4120322-00DE-4C1F-83A2-58D4EF772DCF}" name="Table3" displayName="Table3" ref="B3:I12" totalsRowShown="0">
  <autoFilter ref="B3:I12" xr:uid="{75DB3D26-3798-45D6-A2CE-2EB39B52F8F8}"/>
  <tableColumns count="8">
    <tableColumn id="1" xr3:uid="{3619F017-6786-40AD-B8AE-DEEB990119FF}" name="NOM COMPLET" dataDxfId="6"/>
    <tableColumn id="2" xr3:uid="{B31AE3F3-2BD2-4964-89CE-7B8164EE725C}" name="ENTITE" dataDxfId="5">
      <calculatedColumnFormula>INDEX(T_salariés[ENTITE],MATCH(Table3[[#This Row],[NOM COMPLET]],T_salariés[NOM COMPLET],0))</calculatedColumnFormula>
    </tableColumn>
    <tableColumn id="3" xr3:uid="{7172CA06-35FF-4D64-8E9B-F23F3E8452A8}" name="STATUT" dataDxfId="4">
      <calculatedColumnFormula>INDEX(T_salariés[STATUT],MATCH(Table3[[#This Row],[NOM COMPLET]],T_salariés[NOM COMPLET],0))</calculatedColumnFormula>
    </tableColumn>
    <tableColumn id="4" xr3:uid="{282682AB-EE85-4A6E-80A0-F86381AF194C}" name="TYPE"/>
    <tableColumn id="5" xr3:uid="{D7DBFB61-FBE1-4A00-B605-FBAE4AF4860F}" name="DATE DE DEBUT" dataDxfId="3"/>
    <tableColumn id="6" xr3:uid="{FF59DB3F-7DB3-4BF8-B1BD-E2BCE161851A}" name="DATE DE FIN" dataDxfId="2"/>
    <tableColumn id="7" xr3:uid="{FD209AF4-A663-4BBE-ACF5-A039BB326C8A}" name="DUREE" dataDxfId="1">
      <calculatedColumnFormula>Table3[[#This Row],[DATE DE FIN]]-Table3[[#This Row],[DATE DE DEBUT]]+1</calculatedColumnFormula>
    </tableColumn>
    <tableColumn id="8" xr3:uid="{45C6A145-7329-4D42-A413-CC08A24FA09A}" name="INITIAL / PROLONG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5B48D7D-1CAA-410F-B58D-8FF532DC6427}" name="T_salariés" displayName="T_salariés" ref="B2:F11" totalsRowShown="0">
  <autoFilter ref="B2:F11" xr:uid="{7FDD4CE2-86CE-425B-82CD-768A685B8CBE}"/>
  <tableColumns count="5">
    <tableColumn id="1" xr3:uid="{3E8611DA-18E8-46F0-94D8-88E0E4A2E2CF}" name="NOM"/>
    <tableColumn id="2" xr3:uid="{D178645E-D549-4686-A29D-0B652B225A29}" name="PRENOM"/>
    <tableColumn id="3" xr3:uid="{1F9581AC-0BBE-4ED8-89AA-110527CBA42E}" name="NOM COMPLET" dataDxfId="0">
      <calculatedColumnFormula>T_salariés[[#This Row],[NOM]]&amp;", "&amp;T_salariés[[#This Row],[PRENOM]]</calculatedColumnFormula>
    </tableColumn>
    <tableColumn id="4" xr3:uid="{B1556597-EB47-4D81-90A4-282CD479B412}" name="ENTITE"/>
    <tableColumn id="5" xr3:uid="{0297F345-B457-4644-B7FF-3B09F77DFE13}" name="STATUT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E7B95DF-5A25-46CB-92BE-7DE5B32B639F}" name="T_Arrêts" displayName="T_Arrêts" ref="I2:I4" totalsRowShown="0">
  <autoFilter ref="I2:I4" xr:uid="{B0E68756-BD74-46DD-88E9-B5605C37DB44}"/>
  <tableColumns count="1">
    <tableColumn id="1" xr3:uid="{FCFFE6BF-EE90-4FE4-95B7-C14A1DD677C3}" name="TYPE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116E5B-523B-4122-91A6-E85039B8B550}">
  <dimension ref="A3:I19"/>
  <sheetViews>
    <sheetView showGridLines="0" workbookViewId="0">
      <selection activeCell="B21" sqref="B21"/>
    </sheetView>
  </sheetViews>
  <sheetFormatPr defaultRowHeight="15" x14ac:dyDescent="0.25"/>
  <cols>
    <col min="1" max="1" width="25.28515625" bestFit="1" customWidth="1"/>
    <col min="2" max="2" width="16.28515625" bestFit="1" customWidth="1"/>
    <col min="3" max="3" width="9.28515625" bestFit="1" customWidth="1"/>
    <col min="4" max="4" width="17.7109375" bestFit="1" customWidth="1"/>
    <col min="5" max="8" width="9.42578125" bestFit="1" customWidth="1"/>
    <col min="9" max="9" width="11.140625" bestFit="1" customWidth="1"/>
    <col min="10" max="10" width="11.28515625" bestFit="1" customWidth="1"/>
    <col min="11" max="25" width="16.28515625" bestFit="1" customWidth="1"/>
    <col min="26" max="26" width="10.140625" bestFit="1" customWidth="1"/>
    <col min="27" max="56" width="6.42578125" bestFit="1" customWidth="1"/>
    <col min="57" max="57" width="8.5703125" bestFit="1" customWidth="1"/>
    <col min="58" max="88" width="7" bestFit="1" customWidth="1"/>
    <col min="89" max="89" width="9.140625" bestFit="1" customWidth="1"/>
    <col min="90" max="111" width="7.140625" bestFit="1" customWidth="1"/>
    <col min="112" max="112" width="9.28515625" bestFit="1" customWidth="1"/>
    <col min="113" max="113" width="11.28515625" bestFit="1" customWidth="1"/>
  </cols>
  <sheetData>
    <row r="3" spans="1:9" x14ac:dyDescent="0.25">
      <c r="A3" s="4" t="s">
        <v>58</v>
      </c>
      <c r="E3" s="4" t="s">
        <v>61</v>
      </c>
      <c r="F3" s="4" t="s">
        <v>60</v>
      </c>
    </row>
    <row r="4" spans="1:9" x14ac:dyDescent="0.25">
      <c r="E4" t="s">
        <v>59</v>
      </c>
      <c r="I4" t="s">
        <v>47</v>
      </c>
    </row>
    <row r="5" spans="1:9" x14ac:dyDescent="0.25">
      <c r="A5" s="4" t="s">
        <v>28</v>
      </c>
      <c r="B5" s="4" t="s">
        <v>2</v>
      </c>
      <c r="C5" s="4" t="s">
        <v>1</v>
      </c>
      <c r="D5" s="4" t="s">
        <v>3</v>
      </c>
      <c r="E5" t="s">
        <v>48</v>
      </c>
      <c r="F5" t="s">
        <v>49</v>
      </c>
      <c r="G5" t="s">
        <v>50</v>
      </c>
      <c r="H5" t="s">
        <v>51</v>
      </c>
    </row>
    <row r="6" spans="1:9" x14ac:dyDescent="0.25">
      <c r="A6" t="s">
        <v>32</v>
      </c>
      <c r="B6" t="s">
        <v>24</v>
      </c>
      <c r="C6" t="s">
        <v>42</v>
      </c>
      <c r="D6" t="s">
        <v>8</v>
      </c>
      <c r="E6" s="5">
        <v>25</v>
      </c>
      <c r="F6" s="5">
        <v>22</v>
      </c>
      <c r="G6" s="5"/>
      <c r="H6" s="5"/>
      <c r="I6" s="5">
        <v>47</v>
      </c>
    </row>
    <row r="7" spans="1:9" x14ac:dyDescent="0.25">
      <c r="A7" t="s">
        <v>52</v>
      </c>
      <c r="E7" s="5">
        <v>25</v>
      </c>
      <c r="F7" s="5">
        <v>22</v>
      </c>
      <c r="G7" s="5"/>
      <c r="H7" s="5"/>
      <c r="I7" s="5">
        <v>47</v>
      </c>
    </row>
    <row r="8" spans="1:9" x14ac:dyDescent="0.25">
      <c r="A8" t="s">
        <v>34</v>
      </c>
      <c r="B8" t="s">
        <v>22</v>
      </c>
      <c r="C8" t="s">
        <v>40</v>
      </c>
      <c r="D8" t="s">
        <v>8</v>
      </c>
      <c r="E8" s="5"/>
      <c r="F8" s="5">
        <v>22</v>
      </c>
      <c r="G8" s="5">
        <v>27</v>
      </c>
      <c r="H8" s="5"/>
      <c r="I8" s="5">
        <v>49</v>
      </c>
    </row>
    <row r="9" spans="1:9" x14ac:dyDescent="0.25">
      <c r="A9" t="s">
        <v>53</v>
      </c>
      <c r="E9" s="5"/>
      <c r="F9" s="5">
        <v>22</v>
      </c>
      <c r="G9" s="5">
        <v>27</v>
      </c>
      <c r="H9" s="5"/>
      <c r="I9" s="5">
        <v>49</v>
      </c>
    </row>
    <row r="10" spans="1:9" x14ac:dyDescent="0.25">
      <c r="A10" t="s">
        <v>35</v>
      </c>
      <c r="B10" t="s">
        <v>25</v>
      </c>
      <c r="C10" t="s">
        <v>43</v>
      </c>
      <c r="D10" t="s">
        <v>18</v>
      </c>
      <c r="E10" s="5"/>
      <c r="F10" s="5">
        <v>12</v>
      </c>
      <c r="G10" s="5">
        <v>19</v>
      </c>
      <c r="H10" s="5"/>
      <c r="I10" s="5">
        <v>31</v>
      </c>
    </row>
    <row r="11" spans="1:9" x14ac:dyDescent="0.25">
      <c r="A11" t="s">
        <v>54</v>
      </c>
      <c r="E11" s="5"/>
      <c r="F11" s="5">
        <v>12</v>
      </c>
      <c r="G11" s="5">
        <v>19</v>
      </c>
      <c r="H11" s="5"/>
      <c r="I11" s="5">
        <v>31</v>
      </c>
    </row>
    <row r="12" spans="1:9" x14ac:dyDescent="0.25">
      <c r="A12" t="s">
        <v>36</v>
      </c>
      <c r="B12" t="s">
        <v>19</v>
      </c>
      <c r="C12" t="s">
        <v>37</v>
      </c>
      <c r="D12" t="s">
        <v>8</v>
      </c>
      <c r="E12" s="5"/>
      <c r="F12" s="5">
        <v>12</v>
      </c>
      <c r="G12" s="5">
        <v>31</v>
      </c>
      <c r="H12" s="5">
        <v>21</v>
      </c>
      <c r="I12" s="5">
        <v>64</v>
      </c>
    </row>
    <row r="13" spans="1:9" x14ac:dyDescent="0.25">
      <c r="A13" t="s">
        <v>55</v>
      </c>
      <c r="E13" s="5"/>
      <c r="F13" s="5">
        <v>12</v>
      </c>
      <c r="G13" s="5">
        <v>31</v>
      </c>
      <c r="H13" s="5">
        <v>21</v>
      </c>
      <c r="I13" s="5">
        <v>64</v>
      </c>
    </row>
    <row r="14" spans="1:9" x14ac:dyDescent="0.25">
      <c r="A14" t="s">
        <v>31</v>
      </c>
      <c r="B14" t="s">
        <v>21</v>
      </c>
      <c r="C14" t="s">
        <v>39</v>
      </c>
      <c r="D14" t="s">
        <v>18</v>
      </c>
      <c r="E14" s="5"/>
      <c r="F14" s="5"/>
      <c r="G14" s="5">
        <v>11</v>
      </c>
      <c r="H14" s="5">
        <v>22</v>
      </c>
      <c r="I14" s="5">
        <v>33</v>
      </c>
    </row>
    <row r="15" spans="1:9" x14ac:dyDescent="0.25">
      <c r="D15" t="s">
        <v>8</v>
      </c>
      <c r="E15" s="5"/>
      <c r="F15" s="5"/>
      <c r="G15" s="5">
        <v>20</v>
      </c>
      <c r="H15" s="5"/>
      <c r="I15" s="5">
        <v>20</v>
      </c>
    </row>
    <row r="16" spans="1:9" x14ac:dyDescent="0.25">
      <c r="A16" t="s">
        <v>56</v>
      </c>
      <c r="E16" s="5"/>
      <c r="F16" s="5"/>
      <c r="G16" s="5">
        <v>31</v>
      </c>
      <c r="H16" s="5">
        <v>22</v>
      </c>
      <c r="I16" s="5">
        <v>53</v>
      </c>
    </row>
    <row r="17" spans="1:9" x14ac:dyDescent="0.25">
      <c r="A17" t="s">
        <v>33</v>
      </c>
      <c r="B17" t="s">
        <v>26</v>
      </c>
      <c r="C17" t="s">
        <v>44</v>
      </c>
      <c r="D17" t="s">
        <v>18</v>
      </c>
      <c r="E17" s="5"/>
      <c r="F17" s="5">
        <v>16</v>
      </c>
      <c r="G17" s="5"/>
      <c r="H17" s="5"/>
      <c r="I17" s="5">
        <v>16</v>
      </c>
    </row>
    <row r="18" spans="1:9" x14ac:dyDescent="0.25">
      <c r="A18" t="s">
        <v>57</v>
      </c>
      <c r="E18" s="5"/>
      <c r="F18" s="5">
        <v>16</v>
      </c>
      <c r="G18" s="5"/>
      <c r="H18" s="5"/>
      <c r="I18" s="5">
        <v>16</v>
      </c>
    </row>
    <row r="19" spans="1:9" x14ac:dyDescent="0.25">
      <c r="A19" t="s">
        <v>47</v>
      </c>
      <c r="E19" s="5">
        <v>25</v>
      </c>
      <c r="F19" s="5">
        <v>84</v>
      </c>
      <c r="G19" s="5">
        <v>108</v>
      </c>
      <c r="H19" s="5">
        <v>43</v>
      </c>
      <c r="I19" s="5">
        <v>260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B981D2-ED1D-440C-B662-07E20F24C941}">
  <dimension ref="B2:I12"/>
  <sheetViews>
    <sheetView showGridLines="0" tabSelected="1" workbookViewId="0">
      <selection activeCell="F10" sqref="F10"/>
    </sheetView>
  </sheetViews>
  <sheetFormatPr defaultColWidth="11.42578125" defaultRowHeight="15" x14ac:dyDescent="0.25"/>
  <cols>
    <col min="2" max="2" width="16.42578125" customWidth="1"/>
    <col min="3" max="3" width="9.140625" customWidth="1"/>
    <col min="4" max="4" width="9.7109375" customWidth="1"/>
    <col min="5" max="5" width="17.7109375" bestFit="1" customWidth="1"/>
    <col min="6" max="6" width="16.5703125" customWidth="1"/>
    <col min="7" max="7" width="13.85546875" customWidth="1"/>
    <col min="8" max="8" width="9.140625" bestFit="1" customWidth="1"/>
    <col min="9" max="9" width="19.85546875" customWidth="1"/>
  </cols>
  <sheetData>
    <row r="2" spans="2:9" x14ac:dyDescent="0.25">
      <c r="B2" s="3" t="s">
        <v>29</v>
      </c>
      <c r="C2" s="3" t="s">
        <v>30</v>
      </c>
      <c r="D2" s="3" t="s">
        <v>30</v>
      </c>
      <c r="E2" s="3" t="s">
        <v>29</v>
      </c>
      <c r="F2" s="3" t="s">
        <v>46</v>
      </c>
      <c r="G2" s="3" t="s">
        <v>46</v>
      </c>
      <c r="H2" s="3" t="s">
        <v>30</v>
      </c>
    </row>
    <row r="3" spans="2:9" x14ac:dyDescent="0.25">
      <c r="B3" t="s">
        <v>28</v>
      </c>
      <c r="C3" t="s">
        <v>1</v>
      </c>
      <c r="D3" t="s">
        <v>2</v>
      </c>
      <c r="E3" t="s">
        <v>3</v>
      </c>
      <c r="F3" t="s">
        <v>4</v>
      </c>
      <c r="G3" t="s">
        <v>5</v>
      </c>
      <c r="H3" t="s">
        <v>6</v>
      </c>
      <c r="I3" t="s">
        <v>7</v>
      </c>
    </row>
    <row r="4" spans="2:9" x14ac:dyDescent="0.25">
      <c r="B4" s="2" t="s">
        <v>31</v>
      </c>
      <c r="C4" t="str">
        <f>INDEX(T_salariés[ENTITE],MATCH(Table3[[#This Row],[NOM COMPLET]],T_salariés[NOM COMPLET],0))</f>
        <v>CC</v>
      </c>
      <c r="D4" t="str">
        <f>INDEX(T_salariés[STATUT],MATCH(Table3[[#This Row],[NOM COMPLET]],T_salariés[NOM COMPLET],0))</f>
        <v>C</v>
      </c>
      <c r="E4" t="s">
        <v>8</v>
      </c>
      <c r="F4" s="1">
        <v>43586</v>
      </c>
      <c r="G4" s="1">
        <v>43605</v>
      </c>
      <c r="H4">
        <f>Table3[[#This Row],[DATE DE FIN]]-Table3[[#This Row],[DATE DE DEBUT]]+1</f>
        <v>20</v>
      </c>
    </row>
    <row r="5" spans="2:9" x14ac:dyDescent="0.25">
      <c r="B5" s="2" t="s">
        <v>32</v>
      </c>
      <c r="C5" t="str">
        <f>INDEX(T_salariés[ENTITE],MATCH(Table3[[#This Row],[NOM COMPLET]],T_salariés[NOM COMPLET],0))</f>
        <v>FF</v>
      </c>
      <c r="D5" t="str">
        <f>INDEX(T_salariés[STATUT],MATCH(Table3[[#This Row],[NOM COMPLET]],T_salariés[NOM COMPLET],0))</f>
        <v>F</v>
      </c>
      <c r="E5" t="s">
        <v>8</v>
      </c>
      <c r="F5" s="1">
        <v>43531</v>
      </c>
      <c r="G5" s="1">
        <v>43577</v>
      </c>
      <c r="H5">
        <f>Table3[[#This Row],[DATE DE FIN]]-Table3[[#This Row],[DATE DE DEBUT]]+1</f>
        <v>47</v>
      </c>
    </row>
    <row r="6" spans="2:9" x14ac:dyDescent="0.25">
      <c r="B6" s="2" t="s">
        <v>33</v>
      </c>
      <c r="C6" t="str">
        <f>INDEX(T_salariés[ENTITE],MATCH(Table3[[#This Row],[NOM COMPLET]],T_salariés[NOM COMPLET],0))</f>
        <v>HH</v>
      </c>
      <c r="D6" t="str">
        <f>INDEX(T_salariés[STATUT],MATCH(Table3[[#This Row],[NOM COMPLET]],T_salariés[NOM COMPLET],0))</f>
        <v>H</v>
      </c>
      <c r="E6" t="s">
        <v>18</v>
      </c>
      <c r="F6" s="1">
        <v>43559</v>
      </c>
      <c r="G6" s="1">
        <v>43574</v>
      </c>
      <c r="H6">
        <f>Table3[[#This Row],[DATE DE FIN]]-Table3[[#This Row],[DATE DE DEBUT]]+1</f>
        <v>16</v>
      </c>
    </row>
    <row r="7" spans="2:9" x14ac:dyDescent="0.25">
      <c r="B7" s="2" t="s">
        <v>34</v>
      </c>
      <c r="C7" t="str">
        <f>INDEX(T_salariés[ENTITE],MATCH(Table3[[#This Row],[NOM COMPLET]],T_salariés[NOM COMPLET],0))</f>
        <v>DD</v>
      </c>
      <c r="D7" t="str">
        <f>INDEX(T_salariés[STATUT],MATCH(Table3[[#This Row],[NOM COMPLET]],T_salariés[NOM COMPLET],0))</f>
        <v>D</v>
      </c>
      <c r="E7" t="s">
        <v>8</v>
      </c>
      <c r="F7" s="1">
        <v>43564</v>
      </c>
      <c r="G7" s="1">
        <v>43577</v>
      </c>
      <c r="H7">
        <f>Table3[[#This Row],[DATE DE FIN]]-Table3[[#This Row],[DATE DE DEBUT]]+1</f>
        <v>14</v>
      </c>
    </row>
    <row r="8" spans="2:9" x14ac:dyDescent="0.25">
      <c r="B8" s="2" t="s">
        <v>34</v>
      </c>
      <c r="C8" t="str">
        <f>INDEX(T_salariés[ENTITE],MATCH(Table3[[#This Row],[NOM COMPLET]],T_salariés[NOM COMPLET],0))</f>
        <v>DD</v>
      </c>
      <c r="D8" t="str">
        <f>INDEX(T_salariés[STATUT],MATCH(Table3[[#This Row],[NOM COMPLET]],T_salariés[NOM COMPLET],0))</f>
        <v>D</v>
      </c>
      <c r="E8" t="s">
        <v>8</v>
      </c>
      <c r="F8" s="1">
        <v>43578</v>
      </c>
      <c r="G8" s="1">
        <v>43585</v>
      </c>
      <c r="H8">
        <f>Table3[[#This Row],[DATE DE FIN]]-Table3[[#This Row],[DATE DE DEBUT]]+1</f>
        <v>8</v>
      </c>
    </row>
    <row r="9" spans="2:9" x14ac:dyDescent="0.25">
      <c r="B9" s="2" t="s">
        <v>35</v>
      </c>
      <c r="C9" t="str">
        <f>INDEX(T_salariés[ENTITE],MATCH(Table3[[#This Row],[NOM COMPLET]],T_salariés[NOM COMPLET],0))</f>
        <v>GG</v>
      </c>
      <c r="D9" t="str">
        <f>INDEX(T_salariés[STATUT],MATCH(Table3[[#This Row],[NOM COMPLET]],T_salariés[NOM COMPLET],0))</f>
        <v>G</v>
      </c>
      <c r="E9" t="s">
        <v>18</v>
      </c>
      <c r="F9" s="1">
        <v>43574</v>
      </c>
      <c r="G9" s="1">
        <v>43604</v>
      </c>
      <c r="H9">
        <f>Table3[[#This Row],[DATE DE FIN]]-Table3[[#This Row],[DATE DE DEBUT]]+1</f>
        <v>31</v>
      </c>
    </row>
    <row r="10" spans="2:9" x14ac:dyDescent="0.25">
      <c r="B10" s="2" t="s">
        <v>36</v>
      </c>
      <c r="C10" t="str">
        <f>INDEX(T_salariés[ENTITE],MATCH(Table3[[#This Row],[NOM COMPLET]],T_salariés[NOM COMPLET],0))</f>
        <v>AA</v>
      </c>
      <c r="D10" t="str">
        <f>INDEX(T_salariés[STATUT],MATCH(Table3[[#This Row],[NOM COMPLET]],T_salariés[NOM COMPLET],0))</f>
        <v>A</v>
      </c>
      <c r="E10" t="s">
        <v>8</v>
      </c>
      <c r="F10" s="1">
        <v>43574</v>
      </c>
      <c r="G10" s="1">
        <v>43637</v>
      </c>
      <c r="H10">
        <f>Table3[[#This Row],[DATE DE FIN]]-Table3[[#This Row],[DATE DE DEBUT]]+1</f>
        <v>64</v>
      </c>
    </row>
    <row r="11" spans="2:9" x14ac:dyDescent="0.25">
      <c r="B11" s="2" t="s">
        <v>34</v>
      </c>
      <c r="C11" t="str">
        <f>INDEX(T_salariés[ENTITE],MATCH(Table3[[#This Row],[NOM COMPLET]],T_salariés[NOM COMPLET],0))</f>
        <v>DD</v>
      </c>
      <c r="D11" t="str">
        <f>INDEX(T_salariés[STATUT],MATCH(Table3[[#This Row],[NOM COMPLET]],T_salariés[NOM COMPLET],0))</f>
        <v>D</v>
      </c>
      <c r="E11" t="s">
        <v>8</v>
      </c>
      <c r="F11" s="1">
        <v>43586</v>
      </c>
      <c r="G11" s="1">
        <v>43612</v>
      </c>
      <c r="H11">
        <f>Table3[[#This Row],[DATE DE FIN]]-Table3[[#This Row],[DATE DE DEBUT]]+1</f>
        <v>27</v>
      </c>
    </row>
    <row r="12" spans="2:9" x14ac:dyDescent="0.25">
      <c r="B12" s="2" t="s">
        <v>31</v>
      </c>
      <c r="C12" t="str">
        <f>INDEX(T_salariés[ENTITE],MATCH(Table3[[#This Row],[NOM COMPLET]],T_salariés[NOM COMPLET],0))</f>
        <v>CC</v>
      </c>
      <c r="D12" t="str">
        <f>INDEX(T_salariés[STATUT],MATCH(Table3[[#This Row],[NOM COMPLET]],T_salariés[NOM COMPLET],0))</f>
        <v>C</v>
      </c>
      <c r="E12" t="s">
        <v>18</v>
      </c>
      <c r="F12" s="1">
        <v>43606</v>
      </c>
      <c r="G12" s="1">
        <v>43638</v>
      </c>
      <c r="H12">
        <f>Table3[[#This Row],[DATE DE FIN]]-Table3[[#This Row],[DATE DE DEBUT]]+1</f>
        <v>33</v>
      </c>
    </row>
  </sheetData>
  <dataValidations count="2">
    <dataValidation type="list" allowBlank="1" showInputMessage="1" showErrorMessage="1" sqref="B4:B12" xr:uid="{C4B6D1BF-E825-4FDE-9675-FB50BC3250AE}">
      <formula1>d.noms</formula1>
    </dataValidation>
    <dataValidation type="list" allowBlank="1" showInputMessage="1" showErrorMessage="1" sqref="E4:E12" xr:uid="{3CC7DCDB-2804-4FE7-8F30-1B4F8F7712DA}">
      <formula1>d.arrêts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8A8CF1-F713-455E-8541-EF8A8E5BC588}">
  <dimension ref="B2:I11"/>
  <sheetViews>
    <sheetView showGridLines="0" workbookViewId="0">
      <selection activeCell="I12" sqref="I12"/>
    </sheetView>
  </sheetViews>
  <sheetFormatPr defaultRowHeight="15" x14ac:dyDescent="0.25"/>
  <cols>
    <col min="3" max="3" width="11.28515625" bestFit="1" customWidth="1"/>
    <col min="4" max="4" width="16.42578125" customWidth="1"/>
    <col min="5" max="5" width="9.28515625" bestFit="1" customWidth="1"/>
    <col min="6" max="6" width="10" bestFit="1" customWidth="1"/>
    <col min="9" max="9" width="17.7109375" bestFit="1" customWidth="1"/>
  </cols>
  <sheetData>
    <row r="2" spans="2:9" x14ac:dyDescent="0.25">
      <c r="B2" t="s">
        <v>0</v>
      </c>
      <c r="C2" t="s">
        <v>17</v>
      </c>
      <c r="D2" t="s">
        <v>28</v>
      </c>
      <c r="E2" t="s">
        <v>1</v>
      </c>
      <c r="F2" t="s">
        <v>2</v>
      </c>
      <c r="I2" t="s">
        <v>3</v>
      </c>
    </row>
    <row r="3" spans="2:9" x14ac:dyDescent="0.25">
      <c r="B3" t="s">
        <v>9</v>
      </c>
      <c r="C3" t="s">
        <v>19</v>
      </c>
      <c r="D3" t="str">
        <f>T_salariés[[#This Row],[NOM]]&amp;", "&amp;T_salariés[[#This Row],[PRENOM]]</f>
        <v>DUPONT, A</v>
      </c>
      <c r="E3" t="s">
        <v>37</v>
      </c>
      <c r="F3" t="s">
        <v>19</v>
      </c>
      <c r="I3" t="s">
        <v>8</v>
      </c>
    </row>
    <row r="4" spans="2:9" x14ac:dyDescent="0.25">
      <c r="B4" t="s">
        <v>10</v>
      </c>
      <c r="C4" t="s">
        <v>20</v>
      </c>
      <c r="D4" t="str">
        <f>T_salariés[[#This Row],[NOM]]&amp;", "&amp;T_salariés[[#This Row],[PRENOM]]</f>
        <v>BENOIT, B</v>
      </c>
      <c r="E4" t="s">
        <v>38</v>
      </c>
      <c r="F4" t="s">
        <v>20</v>
      </c>
      <c r="I4" t="s">
        <v>18</v>
      </c>
    </row>
    <row r="5" spans="2:9" x14ac:dyDescent="0.25">
      <c r="B5" t="s">
        <v>11</v>
      </c>
      <c r="C5" t="s">
        <v>21</v>
      </c>
      <c r="D5" t="str">
        <f>T_salariés[[#This Row],[NOM]]&amp;", "&amp;T_salariés[[#This Row],[PRENOM]]</f>
        <v>LAURE, C</v>
      </c>
      <c r="E5" t="s">
        <v>39</v>
      </c>
      <c r="F5" t="s">
        <v>21</v>
      </c>
    </row>
    <row r="6" spans="2:9" x14ac:dyDescent="0.25">
      <c r="B6" t="s">
        <v>12</v>
      </c>
      <c r="C6" t="s">
        <v>22</v>
      </c>
      <c r="D6" t="str">
        <f>T_salariés[[#This Row],[NOM]]&amp;", "&amp;T_salariés[[#This Row],[PRENOM]]</f>
        <v>BERGER, D</v>
      </c>
      <c r="E6" t="s">
        <v>40</v>
      </c>
      <c r="F6" t="s">
        <v>22</v>
      </c>
    </row>
    <row r="7" spans="2:9" x14ac:dyDescent="0.25">
      <c r="B7" t="s">
        <v>13</v>
      </c>
      <c r="C7" t="s">
        <v>23</v>
      </c>
      <c r="D7" t="str">
        <f>T_salariés[[#This Row],[NOM]]&amp;", "&amp;T_salariés[[#This Row],[PRENOM]]</f>
        <v>NORBERT, E</v>
      </c>
      <c r="E7" t="s">
        <v>41</v>
      </c>
      <c r="F7" t="s">
        <v>23</v>
      </c>
    </row>
    <row r="8" spans="2:9" x14ac:dyDescent="0.25">
      <c r="B8" t="s">
        <v>14</v>
      </c>
      <c r="C8" t="s">
        <v>24</v>
      </c>
      <c r="D8" t="str">
        <f>T_salariés[[#This Row],[NOM]]&amp;", "&amp;T_salariés[[#This Row],[PRENOM]]</f>
        <v>ALLARD, F</v>
      </c>
      <c r="E8" t="s">
        <v>42</v>
      </c>
      <c r="F8" t="s">
        <v>24</v>
      </c>
    </row>
    <row r="9" spans="2:9" x14ac:dyDescent="0.25">
      <c r="B9" t="s">
        <v>15</v>
      </c>
      <c r="C9" t="s">
        <v>25</v>
      </c>
      <c r="D9" t="str">
        <f>T_salariés[[#This Row],[NOM]]&amp;", "&amp;T_salariés[[#This Row],[PRENOM]]</f>
        <v>BLOT, G</v>
      </c>
      <c r="E9" t="s">
        <v>43</v>
      </c>
      <c r="F9" t="s">
        <v>25</v>
      </c>
    </row>
    <row r="10" spans="2:9" x14ac:dyDescent="0.25">
      <c r="B10" t="s">
        <v>16</v>
      </c>
      <c r="C10" t="s">
        <v>26</v>
      </c>
      <c r="D10" t="str">
        <f>T_salariés[[#This Row],[NOM]]&amp;", "&amp;T_salariés[[#This Row],[PRENOM]]</f>
        <v>PASQUIER, H</v>
      </c>
      <c r="E10" t="s">
        <v>44</v>
      </c>
      <c r="F10" t="s">
        <v>26</v>
      </c>
    </row>
    <row r="11" spans="2:9" x14ac:dyDescent="0.25">
      <c r="B11" t="s">
        <v>9</v>
      </c>
      <c r="C11" t="s">
        <v>27</v>
      </c>
      <c r="D11" t="str">
        <f>T_salariés[[#This Row],[NOM]]&amp;", "&amp;T_salariés[[#This Row],[PRENOM]]</f>
        <v>DUPONT, I</v>
      </c>
      <c r="E11" t="s">
        <v>45</v>
      </c>
      <c r="F11" t="s">
        <v>27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75B9588-25F2-4BFD-A04E-A29854622B2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TCD</vt:lpstr>
      <vt:lpstr>Suvi arrêt maladie</vt:lpstr>
      <vt:lpstr>Listes</vt:lpstr>
      <vt:lpstr>d.arrêts</vt:lpstr>
      <vt:lpstr>d.noms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Laurène GOULM</dc:creator>
  <cp:lastModifiedBy>Jean-Eric Pelouas</cp:lastModifiedBy>
  <dcterms:created xsi:type="dcterms:W3CDTF">2019-07-11T15:14:35Z</dcterms:created>
  <dcterms:modified xsi:type="dcterms:W3CDTF">2019-07-11T15:59:18Z</dcterms:modified>
</cp:coreProperties>
</file>