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0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 - Téléchargements\"/>
    </mc:Choice>
  </mc:AlternateContent>
  <xr:revisionPtr revIDLastSave="0" documentId="13_ncr:1_{ABC55901-19D7-4CA0-8169-D2763F90287C}" xr6:coauthVersionLast="47" xr6:coauthVersionMax="47" xr10:uidLastSave="{00000000-0000-0000-0000-000000000000}"/>
  <bookViews>
    <workbookView xWindow="-110" yWindow="-110" windowWidth="25820" windowHeight="16220" xr2:uid="{745BBAF0-7F63-4B6C-9A8A-4E2E2ED21F4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2" i="1" l="1" a="1"/>
  <c r="P12" i="1" s="1"/>
  <c r="I3" i="1"/>
  <c r="L13" i="1" a="1"/>
  <c r="L13" i="1" s="1"/>
  <c r="G13" i="1" a="1"/>
  <c r="G13" i="1" s="1"/>
  <c r="M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<sst xmlns="http://schemas.openxmlformats.org/spreadsheetml/2006/main" count="50" uniqueCount="20">
  <si>
    <t>REF001</t>
  </si>
  <si>
    <t>REF002</t>
  </si>
  <si>
    <t>REF003</t>
  </si>
  <si>
    <t>REF004</t>
  </si>
  <si>
    <t>Référence Cmd</t>
  </si>
  <si>
    <t>Module</t>
  </si>
  <si>
    <t>Mangue</t>
  </si>
  <si>
    <t>Tomate</t>
  </si>
  <si>
    <t>Arachide</t>
  </si>
  <si>
    <t>Annanas</t>
  </si>
  <si>
    <t>Prix/Kg</t>
  </si>
  <si>
    <t>Restau Paul</t>
  </si>
  <si>
    <t>Janvier</t>
  </si>
  <si>
    <t>Mois</t>
  </si>
  <si>
    <t>Super Marché</t>
  </si>
  <si>
    <t>Ananas</t>
  </si>
  <si>
    <t>Prix appliqué à Restau Paul</t>
  </si>
  <si>
    <t>Prix appliqué à Super Marché</t>
  </si>
  <si>
    <t>Client</t>
  </si>
  <si>
    <t>Voir mise en forme conditionnelle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</si>
</sst>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"/>
    <numFmt numFmtId="165" formatCode="#,##0_ ;[Red]\-#,##0\ ;"/>
  </numFmts>
  <fonts count="4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3" xfId="0" applyBorder="1"/>
    <xf numFmtId="165" fontId="0" fillId="0" borderId="0" xfId="0" applyNumberFormat="1"/>
    <xf numFmtId="164" fontId="0" fillId="0" borderId="3" xfId="0" applyNumberFormat="1" applyBorder="1"/>
    <xf numFmtId="0" fontId="2" fillId="0" borderId="0" xfId="0" applyFont="1"/>
    <xf numFmtId="0" fontId="3" fillId="0" borderId="0" xfId="0" applyFont="1"/>
    <xf numFmtId="0" fontId="0" fillId="2" borderId="2" xfId="0" applyFill="1" applyBorder="1" applyAlignment="1">
      <alignment horizontal="center"/>
    </xf>
  </cellXfs>
  <cellStyles count="1">
    <cellStyle name="Normal" xfId="0" builtinId="0"/>
  </cellStyles>
  <dxfs count="6">
    <dxf>
      <border>
        <top/>
        <bottom style="thin">
          <color auto="1"/>
        </bottom>
        <vertical/>
        <horizontal/>
      </border>
    </dxf>
    <dxf>
      <font>
        <b/>
        <i val="0"/>
      </font>
    </dxf>
    <dxf>
      <font>
        <b/>
        <i val="0"/>
      </font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mmmm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08BA02-2EF4-4C88-AFE5-D84F9F136E0E}" name="Tableau1" displayName="Tableau1" ref="A2:E12" totalsRowShown="0">
  <autoFilter ref="A2:E12" xr:uid="{B608BA02-2EF4-4C88-AFE5-D84F9F136E0E}"/>
  <tableColumns count="5">
    <tableColumn id="1" xr3:uid="{DC2236B0-8AD1-4D88-B3E2-5E549C3B8D27}" name="Référence Cmd"/>
    <tableColumn id="2" xr3:uid="{77C0D365-2090-484B-B6FA-9FB3D2D0E9B0}" name="Module"/>
    <tableColumn id="3" xr3:uid="{91AD03B0-671E-4BD5-99A5-5A79670C00A0}" name="Mois" dataDxfId="5"/>
    <tableColumn id="4" xr3:uid="{413EAD1E-489D-4246-9434-45712F0A7D2E}" name="Client" dataDxfId="4"/>
    <tableColumn id="5" xr3:uid="{024FA5B4-B95B-4A52-868A-AA4BEAAC0FA1}" name="Prix/Kg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3CB8B-402B-4E77-9EC3-1445769403B1}">
  <dimension ref="A2:T33"/>
  <sheetViews>
    <sheetView showGridLines="0" tabSelected="1" workbookViewId="0">
      <selection activeCell="G13" sqref="G13"/>
    </sheetView>
  </sheetViews>
  <sheetFormatPr defaultColWidth="10.90625" defaultRowHeight="14.5" x14ac:dyDescent="0.35"/>
  <cols>
    <col min="1" max="1" width="15.90625" bestFit="1" customWidth="1"/>
    <col min="3" max="3" width="11.54296875" style="2"/>
    <col min="4" max="4" width="14.1796875" style="2" customWidth="1"/>
    <col min="5" max="5" width="13" style="2" bestFit="1" customWidth="1"/>
    <col min="6" max="6" width="5" customWidth="1"/>
    <col min="10" max="10" width="5.08984375" customWidth="1"/>
    <col min="16" max="16" width="11.90625" bestFit="1" customWidth="1"/>
    <col min="19" max="19" width="11.90625" bestFit="1" customWidth="1"/>
  </cols>
  <sheetData>
    <row r="2" spans="1:20" x14ac:dyDescent="0.35">
      <c r="A2" t="s">
        <v>4</v>
      </c>
      <c r="B2" t="s">
        <v>5</v>
      </c>
      <c r="C2" s="2" t="s">
        <v>13</v>
      </c>
      <c r="D2" s="2" t="s">
        <v>18</v>
      </c>
      <c r="E2" s="2" t="s">
        <v>10</v>
      </c>
      <c r="G2" s="12" t="s">
        <v>16</v>
      </c>
      <c r="H2" s="12"/>
      <c r="I2" s="12"/>
      <c r="J2" s="1"/>
      <c r="K2" s="12" t="s">
        <v>17</v>
      </c>
      <c r="L2" s="12"/>
      <c r="M2" s="12"/>
    </row>
    <row r="3" spans="1:20" x14ac:dyDescent="0.35">
      <c r="A3" t="s">
        <v>0</v>
      </c>
      <c r="B3" t="s">
        <v>6</v>
      </c>
      <c r="C3" s="5">
        <v>45658</v>
      </c>
      <c r="D3" s="2" t="s">
        <v>11</v>
      </c>
      <c r="E3" s="2">
        <v>500</v>
      </c>
      <c r="G3" s="3"/>
      <c r="H3" s="4" t="s">
        <v>12</v>
      </c>
      <c r="I3" s="6">
        <f>C6</f>
        <v>45689</v>
      </c>
      <c r="K3" s="3"/>
      <c r="L3" s="4" t="s">
        <v>12</v>
      </c>
      <c r="M3" s="4" t="str">
        <f>G6</f>
        <v>Arachide</v>
      </c>
    </row>
    <row r="4" spans="1:20" x14ac:dyDescent="0.35">
      <c r="A4" t="s">
        <v>0</v>
      </c>
      <c r="B4" t="s">
        <v>7</v>
      </c>
      <c r="C4" s="5">
        <v>45658</v>
      </c>
      <c r="D4" s="2" t="s">
        <v>11</v>
      </c>
      <c r="E4" s="2">
        <v>200</v>
      </c>
      <c r="G4" s="3" t="s">
        <v>6</v>
      </c>
      <c r="H4" s="4"/>
      <c r="I4" s="4"/>
      <c r="K4" s="3" t="s">
        <v>6</v>
      </c>
      <c r="L4" s="4"/>
      <c r="M4" s="4"/>
    </row>
    <row r="5" spans="1:20" x14ac:dyDescent="0.35">
      <c r="A5" t="s">
        <v>0</v>
      </c>
      <c r="B5" t="s">
        <v>8</v>
      </c>
      <c r="C5" s="5">
        <v>45658</v>
      </c>
      <c r="D5" s="2" t="s">
        <v>11</v>
      </c>
      <c r="E5" s="2">
        <v>300</v>
      </c>
      <c r="G5" s="3" t="s">
        <v>7</v>
      </c>
      <c r="H5" s="4"/>
      <c r="I5" s="4"/>
      <c r="K5" s="3" t="s">
        <v>7</v>
      </c>
      <c r="L5" s="4"/>
      <c r="M5" s="4"/>
    </row>
    <row r="6" spans="1:20" x14ac:dyDescent="0.35">
      <c r="A6" t="s">
        <v>1</v>
      </c>
      <c r="B6" t="s">
        <v>9</v>
      </c>
      <c r="C6" s="5">
        <v>45689</v>
      </c>
      <c r="D6" s="2" t="s">
        <v>14</v>
      </c>
      <c r="E6" s="2">
        <v>1000</v>
      </c>
      <c r="G6" s="3" t="s">
        <v>8</v>
      </c>
      <c r="H6" s="4"/>
      <c r="I6" s="4"/>
      <c r="K6" s="3" t="s">
        <v>8</v>
      </c>
      <c r="L6" s="4"/>
      <c r="M6" s="4"/>
    </row>
    <row r="7" spans="1:20" x14ac:dyDescent="0.35">
      <c r="A7" t="s">
        <v>1</v>
      </c>
      <c r="B7" t="s">
        <v>6</v>
      </c>
      <c r="C7" s="5">
        <v>45689</v>
      </c>
      <c r="D7" s="2" t="s">
        <v>14</v>
      </c>
      <c r="E7" s="2">
        <v>550</v>
      </c>
      <c r="G7" s="3" t="s">
        <v>9</v>
      </c>
      <c r="H7" s="4"/>
      <c r="I7" s="4"/>
      <c r="K7" s="3" t="s">
        <v>9</v>
      </c>
      <c r="L7" s="4"/>
      <c r="M7" s="4"/>
    </row>
    <row r="8" spans="1:20" x14ac:dyDescent="0.35">
      <c r="A8" t="s">
        <v>1</v>
      </c>
      <c r="B8" t="s">
        <v>7</v>
      </c>
      <c r="C8" s="5">
        <v>45689</v>
      </c>
      <c r="D8" s="2" t="s">
        <v>14</v>
      </c>
      <c r="E8" s="2">
        <v>215</v>
      </c>
    </row>
    <row r="9" spans="1:20" x14ac:dyDescent="0.35">
      <c r="A9" t="s">
        <v>2</v>
      </c>
      <c r="B9" t="s">
        <v>8</v>
      </c>
      <c r="C9" s="5">
        <v>45689</v>
      </c>
      <c r="D9" s="2" t="s">
        <v>14</v>
      </c>
      <c r="E9" s="2">
        <v>280</v>
      </c>
    </row>
    <row r="10" spans="1:20" x14ac:dyDescent="0.35">
      <c r="A10" t="s">
        <v>3</v>
      </c>
      <c r="B10" t="s">
        <v>6</v>
      </c>
      <c r="C10" s="5">
        <v>45689</v>
      </c>
      <c r="D10" s="2" t="s">
        <v>11</v>
      </c>
      <c r="E10" s="2">
        <v>510</v>
      </c>
      <c r="P10" s="11" t="s">
        <v>19</v>
      </c>
    </row>
    <row r="11" spans="1:20" x14ac:dyDescent="0.35">
      <c r="A11" t="s">
        <v>3</v>
      </c>
      <c r="B11" t="s">
        <v>7</v>
      </c>
      <c r="C11" s="5">
        <v>45689</v>
      </c>
      <c r="D11" s="2" t="s">
        <v>11</v>
      </c>
      <c r="E11" s="2">
        <v>215</v>
      </c>
    </row>
    <row r="12" spans="1:20" x14ac:dyDescent="0.35">
      <c r="A12" t="s">
        <v>3</v>
      </c>
      <c r="B12" t="s">
        <v>15</v>
      </c>
      <c r="C12" s="5">
        <v>45689</v>
      </c>
      <c r="D12" s="2" t="s">
        <v>11</v>
      </c>
      <c r="E12" s="2">
        <v>950</v>
      </c>
      <c r="G12" s="10" t="s">
        <v>11</v>
      </c>
      <c r="L12" s="10" t="s">
        <v>14</v>
      </c>
      <c r="P12" s="7" t="str" cm="1">
        <f t="array" ref="P12:T23">_xlfn.PIVOTBY(_xlfn.HSTACK(Tableau1[Client],Tableau1[Module]),TEXT(Tableau1[Mois],"mm-mmmm"),Tableau1[Prix/Kg],_xleta.SUM,,2,,1)</f>
        <v/>
      </c>
      <c r="Q12" s="7" t="str">
        <v/>
      </c>
      <c r="R12" s="7" t="str">
        <v>01-janvier</v>
      </c>
      <c r="S12" s="7" t="str">
        <v>02-février</v>
      </c>
      <c r="T12" s="7" t="str">
        <v>Total</v>
      </c>
    </row>
    <row r="13" spans="1:20" x14ac:dyDescent="0.35">
      <c r="G13" s="7" t="str" cm="1">
        <f t="array" ref="G13:J18">_xlfn.PIVOTBY(Tableau1[Module],TEXT(Tableau1[Mois],"mm-mmmm"),Tableau1[Prix/Kg],_xleta.SUM,,,,,,Tableau1[Client]=G12)</f>
        <v/>
      </c>
      <c r="H13" s="9" t="str">
        <v>01-janvier</v>
      </c>
      <c r="I13" s="9" t="str">
        <v>02-février</v>
      </c>
      <c r="J13" s="7" t="str">
        <v>Total</v>
      </c>
      <c r="L13" s="7" t="str" cm="1">
        <f t="array" ref="L13:N18">_xlfn.PIVOTBY(Tableau1[Module],TEXT(Tableau1[Mois],"mm-mmmm"),Tableau1[Prix/Kg],_xleta.SUM,,,,,,Tableau1[Client]=L12)</f>
        <v/>
      </c>
      <c r="M13" s="9" t="str">
        <v>02-février</v>
      </c>
      <c r="N13" s="7" t="str">
        <v>Total</v>
      </c>
      <c r="P13" t="str">
        <v>Restau Paul</v>
      </c>
      <c r="Q13" t="str">
        <v>Ananas</v>
      </c>
      <c r="R13" s="8" t="str">
        <v/>
      </c>
      <c r="S13" s="8">
        <v>950</v>
      </c>
      <c r="T13" s="8">
        <v>950</v>
      </c>
    </row>
    <row r="14" spans="1:20" x14ac:dyDescent="0.35">
      <c r="G14" t="str">
        <v>Ananas</v>
      </c>
      <c r="H14" t="str">
        <v/>
      </c>
      <c r="I14">
        <v>950</v>
      </c>
      <c r="J14">
        <v>950</v>
      </c>
      <c r="L14" t="str">
        <v>Annanas</v>
      </c>
      <c r="M14">
        <v>1000</v>
      </c>
      <c r="N14">
        <v>1000</v>
      </c>
      <c r="P14" t="str">
        <v>Restau Paul</v>
      </c>
      <c r="Q14" t="str">
        <v>Arachide</v>
      </c>
      <c r="R14" s="8">
        <v>300</v>
      </c>
      <c r="S14" s="8" t="str">
        <v/>
      </c>
      <c r="T14" s="8">
        <v>300</v>
      </c>
    </row>
    <row r="15" spans="1:20" x14ac:dyDescent="0.35">
      <c r="G15" t="str">
        <v>Arachide</v>
      </c>
      <c r="H15">
        <v>300</v>
      </c>
      <c r="I15" t="str">
        <v/>
      </c>
      <c r="J15">
        <v>300</v>
      </c>
      <c r="L15" t="str">
        <v>Arachide</v>
      </c>
      <c r="M15">
        <v>280</v>
      </c>
      <c r="N15">
        <v>280</v>
      </c>
      <c r="P15" t="str">
        <v>Restau Paul</v>
      </c>
      <c r="Q15" t="str">
        <v>Mangue</v>
      </c>
      <c r="R15" s="8">
        <v>500</v>
      </c>
      <c r="S15" s="8">
        <v>510</v>
      </c>
      <c r="T15" s="8">
        <v>1010</v>
      </c>
    </row>
    <row r="16" spans="1:20" x14ac:dyDescent="0.35">
      <c r="G16" t="str">
        <v>Mangue</v>
      </c>
      <c r="H16">
        <v>500</v>
      </c>
      <c r="I16">
        <v>510</v>
      </c>
      <c r="J16">
        <v>1010</v>
      </c>
      <c r="L16" t="str">
        <v>Mangue</v>
      </c>
      <c r="M16">
        <v>550</v>
      </c>
      <c r="N16">
        <v>550</v>
      </c>
      <c r="P16" t="str">
        <v>Restau Paul</v>
      </c>
      <c r="Q16" t="str">
        <v>Tomate</v>
      </c>
      <c r="R16" s="8">
        <v>200</v>
      </c>
      <c r="S16" s="8">
        <v>215</v>
      </c>
      <c r="T16" s="8">
        <v>415</v>
      </c>
    </row>
    <row r="17" spans="7:20" x14ac:dyDescent="0.35">
      <c r="G17" t="str">
        <v>Tomate</v>
      </c>
      <c r="H17">
        <v>200</v>
      </c>
      <c r="I17">
        <v>215</v>
      </c>
      <c r="J17">
        <v>415</v>
      </c>
      <c r="L17" t="str">
        <v>Tomate</v>
      </c>
      <c r="M17">
        <v>215</v>
      </c>
      <c r="N17">
        <v>215</v>
      </c>
      <c r="P17" t="str">
        <v>Restau Paul</v>
      </c>
      <c r="Q17" t="str">
        <v/>
      </c>
      <c r="R17" s="8">
        <v>1000</v>
      </c>
      <c r="S17" s="8">
        <v>1675</v>
      </c>
      <c r="T17" s="8">
        <v>2675</v>
      </c>
    </row>
    <row r="18" spans="7:20" x14ac:dyDescent="0.35">
      <c r="G18" t="str">
        <v>Total</v>
      </c>
      <c r="H18">
        <v>1000</v>
      </c>
      <c r="I18">
        <v>1675</v>
      </c>
      <c r="J18">
        <v>2675</v>
      </c>
      <c r="L18" t="str">
        <v>Total</v>
      </c>
      <c r="M18">
        <v>2045</v>
      </c>
      <c r="N18">
        <v>2045</v>
      </c>
      <c r="P18" t="str">
        <v>Super Marché</v>
      </c>
      <c r="Q18" t="str">
        <v>Annanas</v>
      </c>
      <c r="R18" s="8" t="str">
        <v/>
      </c>
      <c r="S18" s="8">
        <v>1000</v>
      </c>
      <c r="T18" s="8">
        <v>1000</v>
      </c>
    </row>
    <row r="19" spans="7:20" x14ac:dyDescent="0.35">
      <c r="P19" t="str">
        <v>Super Marché</v>
      </c>
      <c r="Q19" t="str">
        <v>Arachide</v>
      </c>
      <c r="R19" s="8" t="str">
        <v/>
      </c>
      <c r="S19" s="8">
        <v>280</v>
      </c>
      <c r="T19" s="8">
        <v>280</v>
      </c>
    </row>
    <row r="20" spans="7:20" x14ac:dyDescent="0.35">
      <c r="P20" t="str">
        <v>Super Marché</v>
      </c>
      <c r="Q20" t="str">
        <v>Mangue</v>
      </c>
      <c r="R20" s="8" t="str">
        <v/>
      </c>
      <c r="S20" s="8">
        <v>550</v>
      </c>
      <c r="T20" s="8">
        <v>550</v>
      </c>
    </row>
    <row r="21" spans="7:20" x14ac:dyDescent="0.35">
      <c r="P21" t="str">
        <v>Super Marché</v>
      </c>
      <c r="Q21" t="str">
        <v>Tomate</v>
      </c>
      <c r="R21" s="8" t="str">
        <v/>
      </c>
      <c r="S21" s="8">
        <v>215</v>
      </c>
      <c r="T21" s="8">
        <v>215</v>
      </c>
    </row>
    <row r="22" spans="7:20" x14ac:dyDescent="0.35">
      <c r="P22" t="str">
        <v>Super Marché</v>
      </c>
      <c r="Q22" t="str">
        <v/>
      </c>
      <c r="R22" s="8" t="str">
        <v/>
      </c>
      <c r="S22" s="8">
        <v>2045</v>
      </c>
      <c r="T22" s="8">
        <v>2045</v>
      </c>
    </row>
    <row r="23" spans="7:20" x14ac:dyDescent="0.35">
      <c r="P23" t="str">
        <v>Grand Total</v>
      </c>
      <c r="Q23" t="str">
        <v/>
      </c>
      <c r="R23" s="8">
        <v>1000</v>
      </c>
      <c r="S23" s="8">
        <v>3720</v>
      </c>
      <c r="T23" s="8">
        <v>4720</v>
      </c>
    </row>
    <row r="24" spans="7:20" x14ac:dyDescent="0.35">
      <c r="R24" s="8"/>
      <c r="S24" s="8"/>
      <c r="T24" s="8"/>
    </row>
    <row r="25" spans="7:20" x14ac:dyDescent="0.35">
      <c r="R25" s="8"/>
      <c r="S25" s="8"/>
      <c r="T25" s="8"/>
    </row>
    <row r="26" spans="7:20" x14ac:dyDescent="0.35">
      <c r="R26" s="8"/>
      <c r="S26" s="8"/>
      <c r="T26" s="8"/>
    </row>
    <row r="27" spans="7:20" x14ac:dyDescent="0.35">
      <c r="R27" s="8"/>
      <c r="S27" s="8"/>
      <c r="T27" s="8"/>
    </row>
    <row r="28" spans="7:20" x14ac:dyDescent="0.35">
      <c r="R28" s="8"/>
      <c r="S28" s="8"/>
      <c r="T28" s="8"/>
    </row>
    <row r="29" spans="7:20" x14ac:dyDescent="0.35">
      <c r="R29" s="8"/>
      <c r="S29" s="8"/>
      <c r="T29" s="8"/>
    </row>
    <row r="30" spans="7:20" x14ac:dyDescent="0.35">
      <c r="R30" s="8"/>
      <c r="S30" s="8"/>
      <c r="T30" s="8"/>
    </row>
    <row r="31" spans="7:20" x14ac:dyDescent="0.35">
      <c r="R31" s="8"/>
      <c r="S31" s="8"/>
      <c r="T31" s="8"/>
    </row>
    <row r="32" spans="7:20" x14ac:dyDescent="0.35">
      <c r="R32" s="8"/>
      <c r="S32" s="8"/>
      <c r="T32" s="8"/>
    </row>
    <row r="33" spans="18:20" x14ac:dyDescent="0.35">
      <c r="R33" s="8"/>
      <c r="S33" s="8"/>
      <c r="T33" s="8"/>
    </row>
  </sheetData>
  <mergeCells count="2">
    <mergeCell ref="G2:I2"/>
    <mergeCell ref="K2:M2"/>
  </mergeCells>
  <phoneticPr fontId="1" type="noConversion"/>
  <conditionalFormatting sqref="P12:T23">
    <cfRule type="expression" dxfId="2" priority="1">
      <formula>$Q12=""</formula>
    </cfRule>
    <cfRule type="expression" dxfId="1" priority="2">
      <formula>$P12="Grand Total"</formula>
    </cfRule>
    <cfRule type="expression" dxfId="0" priority="4">
      <formula>$Q13=""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Narcisse MVOULA</dc:creator>
  <cp:lastModifiedBy>Jean-Eric</cp:lastModifiedBy>
  <dcterms:created xsi:type="dcterms:W3CDTF">2025-03-16T19:47:24Z</dcterms:created>
  <dcterms:modified xsi:type="dcterms:W3CDTF">2025-03-17T16:24:16Z</dcterms:modified>
</cp:coreProperties>
</file>