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 activeTab="2"/>
  </bookViews>
  <sheets>
    <sheet name="Listes" sheetId="2" r:id="rId1"/>
    <sheet name="Données" sheetId="1" r:id="rId2"/>
    <sheet name="TCD" sheetId="3" r:id="rId3"/>
  </sheets>
  <definedNames>
    <definedName name="d.lots">tblLots[Lot]</definedName>
    <definedName name="d.membres">tblMembres[N° Membre]</definedName>
  </definedNames>
  <calcPr calcId="152511"/>
  <pivotCaches>
    <pivotCache cacheId="2" r:id="rId4"/>
  </pivotCaches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9" i="1"/>
  <c r="C10" i="1"/>
  <c r="C11" i="1"/>
  <c r="C12" i="1"/>
  <c r="C3" i="1"/>
  <c r="E3" i="1"/>
  <c r="E4" i="1"/>
  <c r="E5" i="1"/>
  <c r="E6" i="1"/>
  <c r="E7" i="1"/>
  <c r="E8" i="1"/>
  <c r="E9" i="1"/>
  <c r="E10" i="1"/>
  <c r="E11" i="1"/>
  <c r="E12" i="1"/>
  <c r="B3" i="1"/>
  <c r="B4" i="1"/>
  <c r="B5" i="1"/>
  <c r="B6" i="1"/>
  <c r="B7" i="1"/>
  <c r="B8" i="1"/>
  <c r="B9" i="1"/>
  <c r="B10" i="1"/>
  <c r="B11" i="1"/>
  <c r="B12" i="1"/>
</calcChain>
</file>

<file path=xl/sharedStrings.xml><?xml version="1.0" encoding="utf-8"?>
<sst xmlns="http://schemas.openxmlformats.org/spreadsheetml/2006/main" count="70" uniqueCount="44">
  <si>
    <t>Lot</t>
  </si>
  <si>
    <t>Prix vente</t>
  </si>
  <si>
    <t>Acheteur</t>
  </si>
  <si>
    <t>N° Membre</t>
  </si>
  <si>
    <t>Membres</t>
  </si>
  <si>
    <t>Description</t>
  </si>
  <si>
    <t>ABCD</t>
  </si>
  <si>
    <t>BCDE</t>
  </si>
  <si>
    <t>CDEF</t>
  </si>
  <si>
    <t>DEFG</t>
  </si>
  <si>
    <t>EFGH</t>
  </si>
  <si>
    <t>FGHI</t>
  </si>
  <si>
    <t>GHIJ</t>
  </si>
  <si>
    <t>HIJK</t>
  </si>
  <si>
    <t>Pierre</t>
  </si>
  <si>
    <t>Jacques</t>
  </si>
  <si>
    <t>Luc</t>
  </si>
  <si>
    <t>Marcel</t>
  </si>
  <si>
    <t>André</t>
  </si>
  <si>
    <t>Antoine</t>
  </si>
  <si>
    <t>François</t>
  </si>
  <si>
    <t>J-Pierre</t>
  </si>
  <si>
    <t>Yves</t>
  </si>
  <si>
    <t>Martin</t>
  </si>
  <si>
    <t>Albert</t>
  </si>
  <si>
    <t>Guy</t>
  </si>
  <si>
    <t>IJKL</t>
  </si>
  <si>
    <t>JKLM</t>
  </si>
  <si>
    <t>KLMN</t>
  </si>
  <si>
    <t>MNOP</t>
  </si>
  <si>
    <t>NOPQ</t>
  </si>
  <si>
    <t>Nom</t>
  </si>
  <si>
    <t>Total général</t>
  </si>
  <si>
    <t>Prix de vente total</t>
  </si>
  <si>
    <t>Prix de vente</t>
  </si>
  <si>
    <t>E3 : =SIERREUR(RECHERCHEV([@Acheteur];tblMembres;2;FAUX);" ")</t>
  </si>
  <si>
    <t>B3 : =SIERREUR(RECHERCHEV([@Lot];tblLots;2;FAUX);"")</t>
  </si>
  <si>
    <t>C3 : =SIERREUR(RECHERCHEV([@Lot];tblLots;3;FAUX);"")</t>
  </si>
  <si>
    <t>liste déroulante</t>
  </si>
  <si>
    <t>formule</t>
  </si>
  <si>
    <t>L'actualisation du tableau croisé dynamique est automatique</t>
  </si>
  <si>
    <t>à l'activation de la feuille.</t>
  </si>
  <si>
    <t>ALT F11 pour ouvrir l'éditeur VBE</t>
  </si>
  <si>
    <t>Voir module de feuille Feuil3 (TCD)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</si>
</sst>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i/>
      <sz val="11"/>
      <color rgb="FF7F7F7F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0" fillId="0" borderId="0" xfId="0" pivotButton="1"/>
    <xf numFmtId="0" fontId="0" fillId="0" borderId="0" xfId="0" applyNumberFormat="1"/>
    <xf numFmtId="0" fontId="2" fillId="0" borderId="0" xfId="1"/>
    <xf numFmtId="0" fontId="2" fillId="0" borderId="0" xfId="1" quotePrefix="1"/>
    <xf numFmtId="0" fontId="0" fillId="2" borderId="0" xfId="0" applyFill="1"/>
  </cellXfs>
  <cellStyles count="2">
    <cellStyle name="Normal" xfId="0" builtinId="0"/>
    <cellStyle name="Texte explicatif" xfId="1" builtinId="53"/>
  </cellStyles>
  <dxfs count="4">
    <dxf>
      <numFmt numFmtId="0" formatCode="General"/>
    </dxf>
    <dxf>
      <fill>
        <patternFill patternType="solid">
          <fgColor indexed="64"/>
          <bgColor theme="9" tint="0.79998168889431442"/>
        </patternFill>
      </fill>
    </dxf>
    <dxf>
      <numFmt numFmtId="0" formatCode="General"/>
    </dxf>
    <dxf>
      <fill>
        <patternFill patternType="solid">
          <fgColor indexed="64"/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6</xdr:row>
      <xdr:rowOff>0</xdr:rowOff>
    </xdr:from>
    <xdr:to>
      <xdr:col>11</xdr:col>
      <xdr:colOff>180975</xdr:colOff>
      <xdr:row>11</xdr:row>
      <xdr:rowOff>76200</xdr:rowOff>
    </xdr:to>
    <xdr:sp macro="" textlink="">
      <xdr:nvSpPr>
        <xdr:cNvPr id="2" name="ZoneTexte 1"/>
        <xdr:cNvSpPr txBox="1"/>
      </xdr:nvSpPr>
      <xdr:spPr>
        <a:xfrm>
          <a:off x="4171950" y="1143000"/>
          <a:ext cx="3990975" cy="1028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Option Explicit</a:t>
          </a:r>
        </a:p>
        <a:p>
          <a:endParaRPr lang="fr-FR" sz="1100"/>
        </a:p>
        <a:p>
          <a:r>
            <a:rPr lang="fr-FR" sz="1100"/>
            <a:t>Private Sub Worksheet_Activate()</a:t>
          </a:r>
        </a:p>
        <a:p>
          <a:r>
            <a:rPr lang="fr-FR" sz="1100"/>
            <a:t>    Me.PivotTables(1).PivotCache.Refresh</a:t>
          </a:r>
        </a:p>
        <a:p>
          <a:r>
            <a:rPr lang="fr-FR" sz="1100"/>
            <a:t>End Sub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453.489007870368" missingItemsLimit="0" createdVersion="5" refreshedVersion="5" minRefreshableVersion="3" recordCount="10">
  <cacheSource type="worksheet">
    <worksheetSource name="tblDonnées"/>
  </cacheSource>
  <cacheFields count="5">
    <cacheField name="Lot" numFmtId="0">
      <sharedItems containsSemiMixedTypes="0" containsString="0" containsNumber="1" containsInteger="1" minValue="1" maxValue="13" count="10">
        <n v="1"/>
        <n v="3"/>
        <n v="4"/>
        <n v="5"/>
        <n v="8"/>
        <n v="9"/>
        <n v="10"/>
        <n v="11"/>
        <n v="12"/>
        <n v="13"/>
      </sharedItems>
    </cacheField>
    <cacheField name="Description" numFmtId="0">
      <sharedItems count="10">
        <s v="ABCD"/>
        <s v="CDEF"/>
        <s v="DEFG"/>
        <s v="EFGH"/>
        <s v="HIJK"/>
        <s v="IJKL"/>
        <s v="JKLM"/>
        <s v="KLMN"/>
        <s v="MNOP"/>
        <s v="NOPQ"/>
      </sharedItems>
    </cacheField>
    <cacheField name="Prix vente" numFmtId="0">
      <sharedItems containsSemiMixedTypes="0" containsString="0" containsNumber="1" containsInteger="1" minValue="9" maxValue="40" count="10">
        <n v="20"/>
        <n v="25"/>
        <n v="35"/>
        <n v="40"/>
        <n v="12"/>
        <n v="16"/>
        <n v="21"/>
        <n v="36"/>
        <n v="9"/>
        <n v="18"/>
      </sharedItems>
    </cacheField>
    <cacheField name="Acheteur" numFmtId="0">
      <sharedItems containsSemiMixedTypes="0" containsString="0" containsNumber="1" containsInteger="1" minValue="1" maxValue="13"/>
    </cacheField>
    <cacheField name="Nom" numFmtId="0">
      <sharedItems count="6">
        <s v="Jacques"/>
        <s v="François"/>
        <s v="Yves"/>
        <s v="Pierre"/>
        <s v="Guy"/>
        <s v="J-Pierr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x v="0"/>
    <n v="2"/>
    <x v="0"/>
  </r>
  <r>
    <x v="1"/>
    <x v="1"/>
    <x v="1"/>
    <n v="7"/>
    <x v="1"/>
  </r>
  <r>
    <x v="2"/>
    <x v="2"/>
    <x v="2"/>
    <n v="2"/>
    <x v="0"/>
  </r>
  <r>
    <x v="3"/>
    <x v="3"/>
    <x v="3"/>
    <n v="8"/>
    <x v="2"/>
  </r>
  <r>
    <x v="4"/>
    <x v="4"/>
    <x v="4"/>
    <n v="1"/>
    <x v="3"/>
  </r>
  <r>
    <x v="5"/>
    <x v="5"/>
    <x v="5"/>
    <n v="11"/>
    <x v="4"/>
  </r>
  <r>
    <x v="6"/>
    <x v="6"/>
    <x v="6"/>
    <n v="13"/>
    <x v="5"/>
  </r>
  <r>
    <x v="7"/>
    <x v="7"/>
    <x v="7"/>
    <n v="13"/>
    <x v="5"/>
  </r>
  <r>
    <x v="8"/>
    <x v="8"/>
    <x v="8"/>
    <n v="8"/>
    <x v="2"/>
  </r>
  <r>
    <x v="9"/>
    <x v="9"/>
    <x v="9"/>
    <n v="1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showDrill="0" itemPrintTitles="1" createdVersion="5" indent="0" compact="0" compactData="0" multipleFieldFilters="0">
  <location ref="A2:E13" firstHeaderRow="1" firstDataRow="1" firstDataCol="4"/>
  <pivotFields count="5">
    <pivotField axis="axisRow" compact="0" outline="0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</pivotField>
    <pivotField axis="axisRow" compact="0" outline="0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</pivotField>
    <pivotField axis="axisRow" dataField="1" compact="0" outline="0" showAll="0" defaultSubtotal="0">
      <items count="10">
        <item x="8"/>
        <item x="4"/>
        <item x="5"/>
        <item x="9"/>
        <item x="0"/>
        <item x="6"/>
        <item x="1"/>
        <item x="2"/>
        <item x="7"/>
        <item x="3"/>
      </items>
    </pivotField>
    <pivotField compact="0" outline="0" showAll="0" defaultSubtotal="0"/>
    <pivotField axis="axisRow" compact="0" outline="0" showAll="0" defaultSubtotal="0">
      <items count="6">
        <item x="1"/>
        <item x="4"/>
        <item x="0"/>
        <item x="5"/>
        <item x="3"/>
        <item x="2"/>
      </items>
    </pivotField>
  </pivotFields>
  <rowFields count="4">
    <field x="4"/>
    <field x="0"/>
    <field x="1"/>
    <field x="2"/>
  </rowFields>
  <rowItems count="11">
    <i>
      <x/>
      <x v="1"/>
      <x v="1"/>
      <x v="6"/>
    </i>
    <i>
      <x v="1"/>
      <x v="5"/>
      <x v="5"/>
      <x v="2"/>
    </i>
    <i>
      <x v="2"/>
      <x/>
      <x/>
      <x v="4"/>
    </i>
    <i r="1">
      <x v="2"/>
      <x v="2"/>
      <x v="7"/>
    </i>
    <i>
      <x v="3"/>
      <x v="6"/>
      <x v="6"/>
      <x v="5"/>
    </i>
    <i r="1">
      <x v="7"/>
      <x v="7"/>
      <x v="8"/>
    </i>
    <i>
      <x v="4"/>
      <x v="4"/>
      <x v="4"/>
      <x v="1"/>
    </i>
    <i r="1">
      <x v="9"/>
      <x v="9"/>
      <x v="3"/>
    </i>
    <i>
      <x v="5"/>
      <x v="3"/>
      <x v="3"/>
      <x v="9"/>
    </i>
    <i r="1">
      <x v="8"/>
      <x v="8"/>
      <x/>
    </i>
    <i t="grand">
      <x/>
    </i>
  </rowItems>
  <colItems count="1">
    <i/>
  </colItems>
  <dataFields count="1">
    <dataField name="Prix de vente total" fld="2" baseField="0" baseItem="0"/>
  </data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blMembres" displayName="tblMembres" ref="A1:B14" totalsRowShown="0">
  <autoFilter ref="A1:B14">
    <filterColumn colId="0" hiddenButton="1"/>
    <filterColumn colId="1" hiddenButton="1"/>
  </autoFilter>
  <tableColumns count="2">
    <tableColumn id="1" name="N° Membre"/>
    <tableColumn id="2" name="Membres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3" name="tblLots" displayName="tblLots" ref="D1:F14" totalsRowShown="0">
  <autoFilter ref="D1:F14"/>
  <tableColumns count="3">
    <tableColumn id="1" name="Lot"/>
    <tableColumn id="2" name="Description"/>
    <tableColumn id="3" name="Prix de vente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1" name="tblDonnées" displayName="tblDonnées" ref="A2:E12" totalsRowShown="0">
  <autoFilter ref="A2:E12"/>
  <tableColumns count="5">
    <tableColumn id="1" name="Lot" dataDxfId="3"/>
    <tableColumn id="2" name="Description" dataDxfId="2">
      <calculatedColumnFormula>IFERROR(VLOOKUP(tblDonnées[[#This Row],[Lot]],tblLots[],2,FALSE),"")</calculatedColumnFormula>
    </tableColumn>
    <tableColumn id="3" name="Prix vente">
      <calculatedColumnFormula>IFERROR(VLOOKUP(tblDonnées[[#This Row],[Lot]],tblLots[],3,FALSE),"")</calculatedColumnFormula>
    </tableColumn>
    <tableColumn id="4" name="Acheteur" dataDxfId="1"/>
    <tableColumn id="5" name="Nom" dataDxfId="0">
      <calculatedColumnFormula>IFERROR(VLOOKUP(tblDonnées[[#This Row],[Acheteur]],tblMembres[],2,FALSE),"")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4"/>
  <sheetViews>
    <sheetView showGridLines="0" workbookViewId="0">
      <selection activeCell="B26" sqref="B26"/>
    </sheetView>
  </sheetViews>
  <sheetFormatPr baseColWidth="10" defaultRowHeight="15" x14ac:dyDescent="0.25"/>
  <cols>
    <col min="1" max="1" width="13.5703125" bestFit="1" customWidth="1"/>
    <col min="2" max="2" width="11.85546875" bestFit="1" customWidth="1"/>
    <col min="3" max="3" width="2.7109375" customWidth="1"/>
    <col min="5" max="5" width="13.28515625" customWidth="1"/>
    <col min="6" max="6" width="15" bestFit="1" customWidth="1"/>
    <col min="7" max="7" width="2.7109375" customWidth="1"/>
  </cols>
  <sheetData>
    <row r="1" spans="1:6" x14ac:dyDescent="0.25">
      <c r="A1" t="s">
        <v>3</v>
      </c>
      <c r="B1" t="s">
        <v>4</v>
      </c>
      <c r="D1" t="s">
        <v>0</v>
      </c>
      <c r="E1" t="s">
        <v>5</v>
      </c>
      <c r="F1" t="s">
        <v>34</v>
      </c>
    </row>
    <row r="2" spans="1:6" x14ac:dyDescent="0.25">
      <c r="A2">
        <v>1</v>
      </c>
      <c r="B2" t="s">
        <v>14</v>
      </c>
      <c r="D2">
        <v>1</v>
      </c>
      <c r="E2" t="s">
        <v>6</v>
      </c>
      <c r="F2">
        <v>20</v>
      </c>
    </row>
    <row r="3" spans="1:6" x14ac:dyDescent="0.25">
      <c r="A3">
        <v>2</v>
      </c>
      <c r="B3" t="s">
        <v>15</v>
      </c>
      <c r="D3">
        <v>2</v>
      </c>
      <c r="E3" t="s">
        <v>7</v>
      </c>
      <c r="F3">
        <v>0</v>
      </c>
    </row>
    <row r="4" spans="1:6" x14ac:dyDescent="0.25">
      <c r="A4">
        <v>3</v>
      </c>
      <c r="B4" t="s">
        <v>16</v>
      </c>
      <c r="D4">
        <v>3</v>
      </c>
      <c r="E4" t="s">
        <v>8</v>
      </c>
      <c r="F4">
        <v>25</v>
      </c>
    </row>
    <row r="5" spans="1:6" x14ac:dyDescent="0.25">
      <c r="A5">
        <v>4</v>
      </c>
      <c r="B5" t="s">
        <v>17</v>
      </c>
      <c r="D5">
        <v>4</v>
      </c>
      <c r="E5" t="s">
        <v>9</v>
      </c>
      <c r="F5">
        <v>35</v>
      </c>
    </row>
    <row r="6" spans="1:6" x14ac:dyDescent="0.25">
      <c r="A6">
        <v>5</v>
      </c>
      <c r="B6" t="s">
        <v>18</v>
      </c>
      <c r="D6">
        <v>5</v>
      </c>
      <c r="E6" t="s">
        <v>10</v>
      </c>
      <c r="F6">
        <v>40</v>
      </c>
    </row>
    <row r="7" spans="1:6" x14ac:dyDescent="0.25">
      <c r="A7">
        <v>6</v>
      </c>
      <c r="B7" t="s">
        <v>19</v>
      </c>
      <c r="D7">
        <v>6</v>
      </c>
      <c r="E7" t="s">
        <v>11</v>
      </c>
      <c r="F7">
        <v>0</v>
      </c>
    </row>
    <row r="8" spans="1:6" x14ac:dyDescent="0.25">
      <c r="A8">
        <v>7</v>
      </c>
      <c r="B8" t="s">
        <v>20</v>
      </c>
      <c r="D8">
        <v>7</v>
      </c>
      <c r="E8" t="s">
        <v>12</v>
      </c>
      <c r="F8">
        <v>0</v>
      </c>
    </row>
    <row r="9" spans="1:6" x14ac:dyDescent="0.25">
      <c r="A9">
        <v>8</v>
      </c>
      <c r="B9" t="s">
        <v>22</v>
      </c>
      <c r="D9">
        <v>8</v>
      </c>
      <c r="E9" t="s">
        <v>13</v>
      </c>
      <c r="F9">
        <v>12</v>
      </c>
    </row>
    <row r="10" spans="1:6" x14ac:dyDescent="0.25">
      <c r="A10">
        <v>9</v>
      </c>
      <c r="B10" t="s">
        <v>23</v>
      </c>
      <c r="D10">
        <v>9</v>
      </c>
      <c r="E10" t="s">
        <v>26</v>
      </c>
      <c r="F10">
        <v>16</v>
      </c>
    </row>
    <row r="11" spans="1:6" x14ac:dyDescent="0.25">
      <c r="A11">
        <v>10</v>
      </c>
      <c r="B11" t="s">
        <v>24</v>
      </c>
      <c r="D11">
        <v>10</v>
      </c>
      <c r="E11" t="s">
        <v>27</v>
      </c>
      <c r="F11">
        <v>21</v>
      </c>
    </row>
    <row r="12" spans="1:6" x14ac:dyDescent="0.25">
      <c r="A12">
        <v>11</v>
      </c>
      <c r="B12" t="s">
        <v>25</v>
      </c>
      <c r="D12">
        <v>11</v>
      </c>
      <c r="E12" t="s">
        <v>28</v>
      </c>
      <c r="F12">
        <v>36</v>
      </c>
    </row>
    <row r="13" spans="1:6" x14ac:dyDescent="0.25">
      <c r="A13">
        <v>12</v>
      </c>
      <c r="B13" t="s">
        <v>23</v>
      </c>
      <c r="D13">
        <v>12</v>
      </c>
      <c r="E13" t="s">
        <v>29</v>
      </c>
      <c r="F13">
        <v>9</v>
      </c>
    </row>
    <row r="14" spans="1:6" x14ac:dyDescent="0.25">
      <c r="A14">
        <v>13</v>
      </c>
      <c r="B14" t="s">
        <v>21</v>
      </c>
      <c r="D14">
        <v>13</v>
      </c>
      <c r="E14" t="s">
        <v>30</v>
      </c>
      <c r="F14">
        <v>18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2"/>
  <sheetViews>
    <sheetView showGridLines="0" workbookViewId="0">
      <selection activeCell="E17" sqref="E17"/>
    </sheetView>
  </sheetViews>
  <sheetFormatPr baseColWidth="10" defaultRowHeight="15" x14ac:dyDescent="0.25"/>
  <cols>
    <col min="1" max="1" width="15" bestFit="1" customWidth="1"/>
    <col min="2" max="2" width="25" customWidth="1"/>
    <col min="3" max="3" width="12.140625" customWidth="1"/>
    <col min="4" max="4" width="15" bestFit="1" customWidth="1"/>
    <col min="5" max="5" width="8.42578125" bestFit="1" customWidth="1"/>
    <col min="7" max="7" width="21" customWidth="1"/>
    <col min="8" max="8" width="13.42578125" customWidth="1"/>
    <col min="9" max="9" width="20" bestFit="1" customWidth="1"/>
  </cols>
  <sheetData>
    <row r="1" spans="1:7" x14ac:dyDescent="0.25">
      <c r="A1" s="3" t="s">
        <v>38</v>
      </c>
      <c r="B1" s="3" t="s">
        <v>39</v>
      </c>
      <c r="C1" s="3" t="s">
        <v>39</v>
      </c>
      <c r="D1" s="3" t="s">
        <v>38</v>
      </c>
      <c r="E1" s="3" t="s">
        <v>39</v>
      </c>
    </row>
    <row r="2" spans="1:7" x14ac:dyDescent="0.25">
      <c r="A2" t="s">
        <v>0</v>
      </c>
      <c r="B2" t="s">
        <v>5</v>
      </c>
      <c r="C2" t="s">
        <v>1</v>
      </c>
      <c r="D2" t="s">
        <v>2</v>
      </c>
      <c r="E2" t="s">
        <v>31</v>
      </c>
    </row>
    <row r="3" spans="1:7" x14ac:dyDescent="0.25">
      <c r="A3" s="5">
        <v>1</v>
      </c>
      <c r="B3" t="str">
        <f>IFERROR(VLOOKUP(tblDonnées[[#This Row],[Lot]],tblLots[],2,FALSE),"")</f>
        <v>ABCD</v>
      </c>
      <c r="C3">
        <f>IFERROR(VLOOKUP(tblDonnées[[#This Row],[Lot]],tblLots[],3,FALSE),"")</f>
        <v>20</v>
      </c>
      <c r="D3" s="5">
        <v>2</v>
      </c>
      <c r="E3" t="str">
        <f>IFERROR(VLOOKUP(tblDonnées[[#This Row],[Acheteur]],tblMembres[],2,FALSE),"")</f>
        <v>Jacques</v>
      </c>
      <c r="G3" s="3" t="s">
        <v>36</v>
      </c>
    </row>
    <row r="4" spans="1:7" x14ac:dyDescent="0.25">
      <c r="A4" s="5">
        <v>3</v>
      </c>
      <c r="B4" t="str">
        <f>IFERROR(VLOOKUP(tblDonnées[[#This Row],[Lot]],tblLots[],2,FALSE),"")</f>
        <v>CDEF</v>
      </c>
      <c r="C4">
        <f>IFERROR(VLOOKUP(tblDonnées[[#This Row],[Lot]],tblLots[],3,FALSE),"")</f>
        <v>25</v>
      </c>
      <c r="D4" s="5">
        <v>7</v>
      </c>
      <c r="E4" t="str">
        <f>IFERROR(VLOOKUP(tblDonnées[[#This Row],[Acheteur]],tblMembres[],2,FALSE),"")</f>
        <v>François</v>
      </c>
      <c r="G4" s="3" t="s">
        <v>37</v>
      </c>
    </row>
    <row r="5" spans="1:7" x14ac:dyDescent="0.25">
      <c r="A5" s="5">
        <v>4</v>
      </c>
      <c r="B5" t="str">
        <f>IFERROR(VLOOKUP(tblDonnées[[#This Row],[Lot]],tblLots[],2,FALSE),"")</f>
        <v>DEFG</v>
      </c>
      <c r="C5">
        <f>IFERROR(VLOOKUP(tblDonnées[[#This Row],[Lot]],tblLots[],3,FALSE),"")</f>
        <v>35</v>
      </c>
      <c r="D5" s="5">
        <v>2</v>
      </c>
      <c r="E5" t="str">
        <f>IFERROR(VLOOKUP(tblDonnées[[#This Row],[Acheteur]],tblMembres[],2,FALSE),"")</f>
        <v>Jacques</v>
      </c>
      <c r="G5" s="4" t="s">
        <v>35</v>
      </c>
    </row>
    <row r="6" spans="1:7" x14ac:dyDescent="0.25">
      <c r="A6" s="5">
        <v>5</v>
      </c>
      <c r="B6" t="str">
        <f>IFERROR(VLOOKUP(tblDonnées[[#This Row],[Lot]],tblLots[],2,FALSE),"")</f>
        <v>EFGH</v>
      </c>
      <c r="C6">
        <f>IFERROR(VLOOKUP(tblDonnées[[#This Row],[Lot]],tblLots[],3,FALSE),"")</f>
        <v>40</v>
      </c>
      <c r="D6" s="5">
        <v>8</v>
      </c>
      <c r="E6" t="str">
        <f>IFERROR(VLOOKUP(tblDonnées[[#This Row],[Acheteur]],tblMembres[],2,FALSE),"")</f>
        <v>Yves</v>
      </c>
    </row>
    <row r="7" spans="1:7" x14ac:dyDescent="0.25">
      <c r="A7" s="5">
        <v>8</v>
      </c>
      <c r="B7" t="str">
        <f>IFERROR(VLOOKUP(tblDonnées[[#This Row],[Lot]],tblLots[],2,FALSE),"")</f>
        <v>HIJK</v>
      </c>
      <c r="C7">
        <f>IFERROR(VLOOKUP(tblDonnées[[#This Row],[Lot]],tblLots[],3,FALSE),"")</f>
        <v>12</v>
      </c>
      <c r="D7" s="5">
        <v>1</v>
      </c>
      <c r="E7" t="str">
        <f>IFERROR(VLOOKUP(tblDonnées[[#This Row],[Acheteur]],tblMembres[],2,FALSE),"")</f>
        <v>Pierre</v>
      </c>
    </row>
    <row r="8" spans="1:7" x14ac:dyDescent="0.25">
      <c r="A8" s="5">
        <v>9</v>
      </c>
      <c r="B8" t="str">
        <f>IFERROR(VLOOKUP(tblDonnées[[#This Row],[Lot]],tblLots[],2,FALSE),"")</f>
        <v>IJKL</v>
      </c>
      <c r="C8">
        <f>IFERROR(VLOOKUP(tblDonnées[[#This Row],[Lot]],tblLots[],3,FALSE),"")</f>
        <v>16</v>
      </c>
      <c r="D8" s="5">
        <v>11</v>
      </c>
      <c r="E8" t="str">
        <f>IFERROR(VLOOKUP(tblDonnées[[#This Row],[Acheteur]],tblMembres[],2,FALSE),"")</f>
        <v>Guy</v>
      </c>
    </row>
    <row r="9" spans="1:7" x14ac:dyDescent="0.25">
      <c r="A9" s="5">
        <v>10</v>
      </c>
      <c r="B9" t="str">
        <f>IFERROR(VLOOKUP(tblDonnées[[#This Row],[Lot]],tblLots[],2,FALSE),"")</f>
        <v>JKLM</v>
      </c>
      <c r="C9">
        <f>IFERROR(VLOOKUP(tblDonnées[[#This Row],[Lot]],tblLots[],3,FALSE),"")</f>
        <v>21</v>
      </c>
      <c r="D9" s="5">
        <v>13</v>
      </c>
      <c r="E9" t="str">
        <f>IFERROR(VLOOKUP(tblDonnées[[#This Row],[Acheteur]],tblMembres[],2,FALSE),"")</f>
        <v>J-Pierre</v>
      </c>
    </row>
    <row r="10" spans="1:7" x14ac:dyDescent="0.25">
      <c r="A10" s="5">
        <v>11</v>
      </c>
      <c r="B10" t="str">
        <f>IFERROR(VLOOKUP(tblDonnées[[#This Row],[Lot]],tblLots[],2,FALSE),"")</f>
        <v>KLMN</v>
      </c>
      <c r="C10">
        <f>IFERROR(VLOOKUP(tblDonnées[[#This Row],[Lot]],tblLots[],3,FALSE),"")</f>
        <v>36</v>
      </c>
      <c r="D10" s="5">
        <v>13</v>
      </c>
      <c r="E10" t="str">
        <f>IFERROR(VLOOKUP(tblDonnées[[#This Row],[Acheteur]],tblMembres[],2,FALSE),"")</f>
        <v>J-Pierre</v>
      </c>
    </row>
    <row r="11" spans="1:7" x14ac:dyDescent="0.25">
      <c r="A11" s="5">
        <v>12</v>
      </c>
      <c r="B11" t="str">
        <f>IFERROR(VLOOKUP(tblDonnées[[#This Row],[Lot]],tblLots[],2,FALSE),"")</f>
        <v>MNOP</v>
      </c>
      <c r="C11">
        <f>IFERROR(VLOOKUP(tblDonnées[[#This Row],[Lot]],tblLots[],3,FALSE),"")</f>
        <v>9</v>
      </c>
      <c r="D11" s="5">
        <v>8</v>
      </c>
      <c r="E11" t="str">
        <f>IFERROR(VLOOKUP(tblDonnées[[#This Row],[Acheteur]],tblMembres[],2,FALSE),"")</f>
        <v>Yves</v>
      </c>
    </row>
    <row r="12" spans="1:7" x14ac:dyDescent="0.25">
      <c r="A12" s="5">
        <v>13</v>
      </c>
      <c r="B12" t="str">
        <f>IFERROR(VLOOKUP(tblDonnées[[#This Row],[Lot]],tblLots[],2,FALSE),"")</f>
        <v>NOPQ</v>
      </c>
      <c r="C12">
        <f>IFERROR(VLOOKUP(tblDonnées[[#This Row],[Lot]],tblLots[],3,FALSE),"")</f>
        <v>18</v>
      </c>
      <c r="D12" s="5">
        <v>1</v>
      </c>
      <c r="E12" t="str">
        <f>IFERROR(VLOOKUP(tblDonnées[[#This Row],[Acheteur]],tblMembres[],2,FALSE),"")</f>
        <v>Pierre</v>
      </c>
    </row>
  </sheetData>
  <phoneticPr fontId="1" type="noConversion"/>
  <dataValidations count="2">
    <dataValidation type="list" allowBlank="1" showInputMessage="1" showErrorMessage="1" sqref="A3:A12">
      <formula1>d.lots</formula1>
    </dataValidation>
    <dataValidation type="list" allowBlank="1" showInputMessage="1" showErrorMessage="1" sqref="D3:D12">
      <formula1>d.membres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G19"/>
  <sheetViews>
    <sheetView showGridLines="0" tabSelected="1" workbookViewId="0">
      <selection activeCell="F17" sqref="F17"/>
    </sheetView>
  </sheetViews>
  <sheetFormatPr baseColWidth="10" defaultRowHeight="15" x14ac:dyDescent="0.25"/>
  <cols>
    <col min="1" max="1" width="17.140625" customWidth="1"/>
    <col min="2" max="2" width="16.5703125" customWidth="1"/>
    <col min="3" max="3" width="17.42578125" bestFit="1" customWidth="1"/>
    <col min="4" max="6" width="17.42578125" customWidth="1"/>
  </cols>
  <sheetData>
    <row r="2" spans="1:7" x14ac:dyDescent="0.25">
      <c r="A2" s="1" t="s">
        <v>31</v>
      </c>
      <c r="B2" s="1" t="s">
        <v>0</v>
      </c>
      <c r="C2" s="1" t="s">
        <v>5</v>
      </c>
      <c r="D2" s="1" t="s">
        <v>1</v>
      </c>
      <c r="E2" t="s">
        <v>33</v>
      </c>
      <c r="G2" s="3" t="s">
        <v>40</v>
      </c>
    </row>
    <row r="3" spans="1:7" x14ac:dyDescent="0.25">
      <c r="A3" t="s">
        <v>20</v>
      </c>
      <c r="B3">
        <v>3</v>
      </c>
      <c r="C3" t="s">
        <v>8</v>
      </c>
      <c r="D3">
        <v>25</v>
      </c>
      <c r="E3" s="2">
        <v>25</v>
      </c>
      <c r="F3" s="2"/>
      <c r="G3" s="3" t="s">
        <v>41</v>
      </c>
    </row>
    <row r="4" spans="1:7" x14ac:dyDescent="0.25">
      <c r="A4" t="s">
        <v>25</v>
      </c>
      <c r="B4">
        <v>9</v>
      </c>
      <c r="C4" t="s">
        <v>26</v>
      </c>
      <c r="D4">
        <v>16</v>
      </c>
      <c r="E4" s="2">
        <v>16</v>
      </c>
      <c r="F4" s="2"/>
      <c r="G4" s="3" t="s">
        <v>42</v>
      </c>
    </row>
    <row r="5" spans="1:7" x14ac:dyDescent="0.25">
      <c r="A5" t="s">
        <v>15</v>
      </c>
      <c r="B5">
        <v>1</v>
      </c>
      <c r="C5" t="s">
        <v>6</v>
      </c>
      <c r="D5">
        <v>20</v>
      </c>
      <c r="E5" s="2">
        <v>20</v>
      </c>
      <c r="F5" s="2"/>
      <c r="G5" s="3" t="s">
        <v>43</v>
      </c>
    </row>
    <row r="6" spans="1:7" x14ac:dyDescent="0.25">
      <c r="B6">
        <v>4</v>
      </c>
      <c r="C6" t="s">
        <v>9</v>
      </c>
      <c r="D6">
        <v>35</v>
      </c>
      <c r="E6" s="2">
        <v>35</v>
      </c>
      <c r="F6" s="2"/>
    </row>
    <row r="7" spans="1:7" x14ac:dyDescent="0.25">
      <c r="A7" t="s">
        <v>21</v>
      </c>
      <c r="B7">
        <v>10</v>
      </c>
      <c r="C7" t="s">
        <v>27</v>
      </c>
      <c r="D7">
        <v>21</v>
      </c>
      <c r="E7" s="2">
        <v>21</v>
      </c>
      <c r="F7" s="2"/>
    </row>
    <row r="8" spans="1:7" x14ac:dyDescent="0.25">
      <c r="B8">
        <v>11</v>
      </c>
      <c r="C8" t="s">
        <v>28</v>
      </c>
      <c r="D8">
        <v>36</v>
      </c>
      <c r="E8" s="2">
        <v>36</v>
      </c>
      <c r="F8" s="2"/>
    </row>
    <row r="9" spans="1:7" x14ac:dyDescent="0.25">
      <c r="A9" t="s">
        <v>14</v>
      </c>
      <c r="B9">
        <v>8</v>
      </c>
      <c r="C9" t="s">
        <v>13</v>
      </c>
      <c r="D9">
        <v>12</v>
      </c>
      <c r="E9" s="2">
        <v>12</v>
      </c>
      <c r="F9" s="2"/>
    </row>
    <row r="10" spans="1:7" x14ac:dyDescent="0.25">
      <c r="B10">
        <v>13</v>
      </c>
      <c r="C10" t="s">
        <v>30</v>
      </c>
      <c r="D10">
        <v>18</v>
      </c>
      <c r="E10" s="2">
        <v>18</v>
      </c>
      <c r="F10" s="2"/>
    </row>
    <row r="11" spans="1:7" x14ac:dyDescent="0.25">
      <c r="A11" t="s">
        <v>22</v>
      </c>
      <c r="B11">
        <v>5</v>
      </c>
      <c r="C11" t="s">
        <v>10</v>
      </c>
      <c r="D11">
        <v>40</v>
      </c>
      <c r="E11" s="2">
        <v>40</v>
      </c>
      <c r="F11" s="2"/>
    </row>
    <row r="12" spans="1:7" x14ac:dyDescent="0.25">
      <c r="B12">
        <v>12</v>
      </c>
      <c r="C12" t="s">
        <v>29</v>
      </c>
      <c r="D12">
        <v>9</v>
      </c>
      <c r="E12" s="2">
        <v>9</v>
      </c>
      <c r="F12" s="2"/>
    </row>
    <row r="13" spans="1:7" x14ac:dyDescent="0.25">
      <c r="A13" t="s">
        <v>32</v>
      </c>
      <c r="E13" s="2">
        <v>232</v>
      </c>
      <c r="F13" s="2"/>
    </row>
    <row r="14" spans="1:7" x14ac:dyDescent="0.25">
      <c r="E14" s="2"/>
      <c r="F14" s="2"/>
    </row>
    <row r="15" spans="1:7" x14ac:dyDescent="0.25">
      <c r="E15" s="2"/>
      <c r="F15" s="2"/>
    </row>
    <row r="16" spans="1:7" x14ac:dyDescent="0.25">
      <c r="E16" s="2"/>
      <c r="F16" s="2"/>
    </row>
    <row r="17" spans="5:6" x14ac:dyDescent="0.25">
      <c r="E17" s="2"/>
      <c r="F17" s="2"/>
    </row>
    <row r="18" spans="5:6" x14ac:dyDescent="0.25">
      <c r="E18" s="2"/>
      <c r="F18" s="2"/>
    </row>
    <row r="19" spans="5:6" x14ac:dyDescent="0.25">
      <c r="E19" s="2"/>
      <c r="F19" s="2"/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Listes</vt:lpstr>
      <vt:lpstr>Données</vt:lpstr>
      <vt:lpstr>TCD</vt:lpstr>
      <vt:lpstr>d.lots</vt:lpstr>
      <vt:lpstr>d.membres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sr</dc:creator>
  <cp:lastModifiedBy>Jean-Eric Pelouas</cp:lastModifiedBy>
  <dcterms:created xsi:type="dcterms:W3CDTF">2016-03-07T08:18:30Z</dcterms:created>
  <dcterms:modified xsi:type="dcterms:W3CDTF">2016-03-24T12:39:07Z</dcterms:modified>
</cp:coreProperties>
</file>