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13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63201458-0F12-4FAA-88E0-2448DC143C3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Donné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D9" i="1"/>
  <c r="E9" i="1"/>
  <c r="F9" i="1"/>
  <c r="C9" i="1"/>
  <c r="N4" i="1" l="1"/>
  <c r="M3" i="1"/>
  <c r="N5" i="1"/>
  <c r="J5" i="1"/>
  <c r="M5" i="1"/>
  <c r="K3" i="1"/>
  <c r="J4" i="1"/>
  <c r="N3" i="1"/>
  <c r="J3" i="1"/>
  <c r="K4" i="1"/>
  <c r="M4" i="1"/>
  <c r="K5" i="1"/>
</calcChain>
</file>

<file path=xl/sharedStrings.xml><?xml version="1.0" encoding="utf-8"?>
<sst xmlns="http://schemas.openxmlformats.org/spreadsheetml/2006/main" count="20" uniqueCount="14">
  <si>
    <t>DIPN</t>
  </si>
  <si>
    <t>Conseillers Occupés</t>
  </si>
  <si>
    <t>Assistants Occupés</t>
  </si>
  <si>
    <t>Conseillers Vacants</t>
  </si>
  <si>
    <t>Assistants Vacants</t>
  </si>
  <si>
    <t>DDPN 02</t>
  </si>
  <si>
    <t>DIPN 59</t>
  </si>
  <si>
    <t>DIPN 60</t>
  </si>
  <si>
    <t>DIPN 62</t>
  </si>
  <si>
    <t>DIPN 80</t>
  </si>
  <si>
    <t>Entité Zonale</t>
  </si>
  <si>
    <t xml:space="preserve">Global DZPN </t>
  </si>
  <si>
    <t>DDPN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</si>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</sst>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1" xfId="0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0" xfId="0" applyFon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Données!$I$3</c:f>
              <c:strCache>
                <c:ptCount val="1"/>
                <c:pt idx="0">
                  <c:v>DDPN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Données!$J$2:$N$2</c:f>
              <c:strCache>
                <c:ptCount val="5"/>
                <c:pt idx="0">
                  <c:v>Conseillers Occupés</c:v>
                </c:pt>
                <c:pt idx="1">
                  <c:v>Assistants Occupés</c:v>
                </c:pt>
                <c:pt idx="3">
                  <c:v>Conseillers Vacants</c:v>
                </c:pt>
                <c:pt idx="4">
                  <c:v>Assistants Vacants</c:v>
                </c:pt>
              </c:strCache>
            </c:strRef>
          </c:cat>
          <c:val>
            <c:numRef>
              <c:f>Données!$J$3:$N$3</c:f>
              <c:numCache>
                <c:formatCode>General</c:formatCode>
                <c:ptCount val="5"/>
                <c:pt idx="0">
                  <c:v>0</c:v>
                </c:pt>
                <c:pt idx="1">
                  <c:v>6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E8-43AC-9F26-79AA9F20F79B}"/>
            </c:ext>
          </c:extLst>
        </c:ser>
        <c:ser>
          <c:idx val="1"/>
          <c:order val="1"/>
          <c:tx>
            <c:strRef>
              <c:f>Données!$I$4</c:f>
              <c:strCache>
                <c:ptCount val="1"/>
                <c:pt idx="0">
                  <c:v>DIPN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Données!$J$2:$N$2</c:f>
              <c:strCache>
                <c:ptCount val="5"/>
                <c:pt idx="0">
                  <c:v>Conseillers Occupés</c:v>
                </c:pt>
                <c:pt idx="1">
                  <c:v>Assistants Occupés</c:v>
                </c:pt>
                <c:pt idx="3">
                  <c:v>Conseillers Vacants</c:v>
                </c:pt>
                <c:pt idx="4">
                  <c:v>Assistants Vacants</c:v>
                </c:pt>
              </c:strCache>
            </c:strRef>
          </c:cat>
          <c:val>
            <c:numRef>
              <c:f>Données!$J$4:$N$4</c:f>
              <c:numCache>
                <c:formatCode>General</c:formatCode>
                <c:ptCount val="5"/>
                <c:pt idx="0">
                  <c:v>3</c:v>
                </c:pt>
                <c:pt idx="1">
                  <c:v>19</c:v>
                </c:pt>
                <c:pt idx="3">
                  <c:v>1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E8-43AC-9F26-79AA9F20F79B}"/>
            </c:ext>
          </c:extLst>
        </c:ser>
        <c:ser>
          <c:idx val="2"/>
          <c:order val="2"/>
          <c:tx>
            <c:strRef>
              <c:f>Données!$I$5</c:f>
              <c:strCache>
                <c:ptCount val="1"/>
                <c:pt idx="0">
                  <c:v>Entité Zonale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Données!$J$2:$N$2</c:f>
              <c:strCache>
                <c:ptCount val="5"/>
                <c:pt idx="0">
                  <c:v>Conseillers Occupés</c:v>
                </c:pt>
                <c:pt idx="1">
                  <c:v>Assistants Occupés</c:v>
                </c:pt>
                <c:pt idx="3">
                  <c:v>Conseillers Vacants</c:v>
                </c:pt>
                <c:pt idx="4">
                  <c:v>Assistants Vacants</c:v>
                </c:pt>
              </c:strCache>
            </c:strRef>
          </c:cat>
          <c:val>
            <c:numRef>
              <c:f>Données!$J$5:$N$5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E8-43AC-9F26-79AA9F20F7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16549023"/>
        <c:axId val="1216549503"/>
      </c:barChart>
      <c:catAx>
        <c:axId val="1216549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549503"/>
        <c:crosses val="autoZero"/>
        <c:auto val="1"/>
        <c:lblAlgn val="ctr"/>
        <c:lblOffset val="100"/>
        <c:noMultiLvlLbl val="0"/>
      </c:catAx>
      <c:valAx>
        <c:axId val="12165495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5490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168274</xdr:colOff>
      <xdr:row>2</xdr:row>
      <xdr:rowOff>79374</xdr:rowOff>
    </xdr:from>
    <xdr:to>
      <xdr:col>19</xdr:col>
      <xdr:colOff>152399</xdr:colOff>
      <xdr:row>21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5510AF8-F5C3-B735-BE97-91B0280962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8FBD18-FF49-4229-B6B1-F4B5F033C5C1}" name="Tableau1" displayName="Tableau1" ref="A2:F9" totalsRowShown="0" headerRowDxfId="1">
  <autoFilter ref="A2:F9" xr:uid="{5F8FBD18-FF49-4229-B6B1-F4B5F033C5C1}"/>
  <tableColumns count="6">
    <tableColumn id="1" xr3:uid="{FCAF8949-F320-4554-A6DA-E3CF3784F083}" name="DIPN"/>
    <tableColumn id="7" xr3:uid="{B32167FD-B45F-41F9-88AB-99A250096F9D}" name="X" dataDxfId="0">
      <calculatedColumnFormula>IF(LEFT(Tableau1[[#This Row],[DIPN]],1)="D",MID(Tableau1[[#This Row],[DIPN]],1,FIND(" ",Tableau1[[#This Row],[DIPN]])-1),Tableau1[[#This Row],[DIPN]])</calculatedColumnFormula>
    </tableColumn>
    <tableColumn id="2" xr3:uid="{57BB60A7-25C4-4CF5-83AA-666586F795EB}" name="Conseillers Occupés"/>
    <tableColumn id="3" xr3:uid="{D1EBA0E0-EA3F-4F9A-B722-8ECCF0CB8A0C}" name="Assistants Occupés"/>
    <tableColumn id="4" xr3:uid="{7DF95768-B624-4A10-9BE3-581901428DB6}" name="Conseillers Vacants"/>
    <tableColumn id="5" xr3:uid="{2AFE46D5-6A97-43FF-99AE-EF7F5C37D2C2}" name="Assistants Vacan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9"/>
  <sheetViews>
    <sheetView showGridLines="0" tabSelected="1" workbookViewId="0">
      <selection activeCell="H10" sqref="H10"/>
    </sheetView>
  </sheetViews>
  <sheetFormatPr baseColWidth="10" defaultColWidth="9.1796875" defaultRowHeight="14.5" outlineLevelCol="1" x14ac:dyDescent="0.35"/>
  <cols>
    <col min="1" max="1" width="11.6328125" style="1" bestFit="1" customWidth="1"/>
    <col min="2" max="2" width="11.6328125" style="1" customWidth="1" outlineLevel="1"/>
    <col min="3" max="3" width="12.08984375" style="1" bestFit="1" customWidth="1"/>
    <col min="4" max="4" width="11.54296875" style="1" bestFit="1" customWidth="1"/>
    <col min="5" max="5" width="12.08984375" style="1" bestFit="1" customWidth="1"/>
    <col min="6" max="6" width="11.54296875" style="1" bestFit="1" customWidth="1"/>
    <col min="7" max="8" width="9.1796875" style="1"/>
    <col min="9" max="10" width="11.6328125" style="1" bestFit="1" customWidth="1"/>
    <col min="11" max="11" width="9.1796875" style="1"/>
    <col min="12" max="12" width="2.6328125" style="1" customWidth="1"/>
    <col min="13" max="13" width="10.453125" style="1" customWidth="1"/>
    <col min="14" max="16384" width="9.1796875" style="1"/>
  </cols>
  <sheetData>
    <row r="2" spans="1:14" ht="29" x14ac:dyDescent="0.35">
      <c r="A2" s="2" t="s">
        <v>0</v>
      </c>
      <c r="B2" s="4" t="s">
        <v>13</v>
      </c>
      <c r="C2" s="2" t="s">
        <v>1</v>
      </c>
      <c r="D2" s="2" t="s">
        <v>2</v>
      </c>
      <c r="E2" s="2" t="s">
        <v>3</v>
      </c>
      <c r="F2" s="2" t="s">
        <v>4</v>
      </c>
      <c r="J2" s="3" t="s">
        <v>1</v>
      </c>
      <c r="K2" s="3" t="s">
        <v>2</v>
      </c>
      <c r="L2" s="3"/>
      <c r="M2" s="3" t="s">
        <v>3</v>
      </c>
      <c r="N2" s="3" t="s">
        <v>4</v>
      </c>
    </row>
    <row r="3" spans="1:14" x14ac:dyDescent="0.35">
      <c r="A3" t="s">
        <v>5</v>
      </c>
      <c r="B3" s="5" t="str">
        <f>IF(LEFT(Tableau1[[#This Row],[DIPN]],1)="D",MID(Tableau1[[#This Row],[DIPN]],1,FIND(" ",Tableau1[[#This Row],[DIPN]])-1),Tableau1[[#This Row],[DIPN]])</f>
        <v>DDPN</v>
      </c>
      <c r="C3">
        <v>0</v>
      </c>
      <c r="D3">
        <v>6</v>
      </c>
      <c r="E3">
        <v>1</v>
      </c>
      <c r="F3">
        <v>0</v>
      </c>
      <c r="I3" s="1" t="s">
        <v>12</v>
      </c>
      <c r="J3" s="1">
        <f>SUMIFS(Tableau1[Conseillers Occupés],Tableau1[X],$I3)</f>
        <v>0</v>
      </c>
      <c r="K3" s="1">
        <f>SUMIFS(Tableau1[Assistants Occupés],Tableau1[X],$I3)</f>
        <v>6</v>
      </c>
      <c r="M3" s="1">
        <f>SUMIFS(Tableau1[Conseillers Vacants],Tableau1[X],$I3)</f>
        <v>1</v>
      </c>
      <c r="N3" s="1">
        <f>SUMIFS(Tableau1[Assistants Vacants],Tableau1[X],$I3)</f>
        <v>0</v>
      </c>
    </row>
    <row r="4" spans="1:14" x14ac:dyDescent="0.35">
      <c r="A4" t="s">
        <v>6</v>
      </c>
      <c r="B4" s="5" t="str">
        <f>IF(LEFT(Tableau1[[#This Row],[DIPN]],1)="D",MID(Tableau1[[#This Row],[DIPN]],1,FIND(" ",Tableau1[[#This Row],[DIPN]])-1),Tableau1[[#This Row],[DIPN]])</f>
        <v>DIPN</v>
      </c>
      <c r="C4">
        <v>1</v>
      </c>
      <c r="D4">
        <v>15</v>
      </c>
      <c r="E4">
        <v>0</v>
      </c>
      <c r="F4">
        <v>1</v>
      </c>
      <c r="I4" s="1" t="s">
        <v>0</v>
      </c>
      <c r="J4" s="1">
        <f>SUMIFS(Tableau1[Conseillers Occupés],Tableau1[X],$I4)</f>
        <v>3</v>
      </c>
      <c r="K4" s="1">
        <f>SUMIFS(Tableau1[Assistants Occupés],Tableau1[X],$I4)</f>
        <v>19</v>
      </c>
      <c r="M4" s="1">
        <f>SUMIFS(Tableau1[Conseillers Vacants],Tableau1[X],$I4)</f>
        <v>1</v>
      </c>
      <c r="N4" s="1">
        <f>SUMIFS(Tableau1[Assistants Vacants],Tableau1[X],$I4)</f>
        <v>10</v>
      </c>
    </row>
    <row r="5" spans="1:14" x14ac:dyDescent="0.35">
      <c r="A5" t="s">
        <v>7</v>
      </c>
      <c r="B5" s="5" t="str">
        <f>IF(LEFT(Tableau1[[#This Row],[DIPN]],1)="D",MID(Tableau1[[#This Row],[DIPN]],1,FIND(" ",Tableau1[[#This Row],[DIPN]])-1),Tableau1[[#This Row],[DIPN]])</f>
        <v>DIPN</v>
      </c>
      <c r="C5">
        <v>1</v>
      </c>
      <c r="D5">
        <v>2</v>
      </c>
      <c r="E5">
        <v>0</v>
      </c>
      <c r="F5">
        <v>4</v>
      </c>
      <c r="I5" s="1" t="s">
        <v>10</v>
      </c>
      <c r="J5" s="1">
        <f>SUMIFS(Tableau1[Conseillers Occupés],Tableau1[X],$I5)</f>
        <v>1</v>
      </c>
      <c r="K5" s="1">
        <f>SUMIFS(Tableau1[Assistants Occupés],Tableau1[X],$I5)</f>
        <v>0</v>
      </c>
      <c r="M5" s="1">
        <f>SUMIFS(Tableau1[Conseillers Vacants],Tableau1[X],$I5)</f>
        <v>0</v>
      </c>
      <c r="N5" s="1">
        <f>SUMIFS(Tableau1[Assistants Vacants],Tableau1[X],$I5)</f>
        <v>0</v>
      </c>
    </row>
    <row r="6" spans="1:14" x14ac:dyDescent="0.35">
      <c r="A6" t="s">
        <v>8</v>
      </c>
      <c r="B6" s="5" t="str">
        <f>IF(LEFT(Tableau1[[#This Row],[DIPN]],1)="D",MID(Tableau1[[#This Row],[DIPN]],1,FIND(" ",Tableau1[[#This Row],[DIPN]])-1),Tableau1[[#This Row],[DIPN]])</f>
        <v>DIPN</v>
      </c>
      <c r="C6">
        <v>1</v>
      </c>
      <c r="D6">
        <v>2</v>
      </c>
      <c r="E6">
        <v>0</v>
      </c>
      <c r="F6">
        <v>4</v>
      </c>
    </row>
    <row r="7" spans="1:14" x14ac:dyDescent="0.35">
      <c r="A7" t="s">
        <v>9</v>
      </c>
      <c r="B7" s="5" t="str">
        <f>IF(LEFT(Tableau1[[#This Row],[DIPN]],1)="D",MID(Tableau1[[#This Row],[DIPN]],1,FIND(" ",Tableau1[[#This Row],[DIPN]])-1),Tableau1[[#This Row],[DIPN]])</f>
        <v>DIPN</v>
      </c>
      <c r="C7">
        <v>0</v>
      </c>
      <c r="D7">
        <v>0</v>
      </c>
      <c r="E7">
        <v>1</v>
      </c>
      <c r="F7">
        <v>1</v>
      </c>
    </row>
    <row r="8" spans="1:14" x14ac:dyDescent="0.35">
      <c r="A8" t="s">
        <v>10</v>
      </c>
      <c r="B8" s="5" t="str">
        <f>IF(LEFT(Tableau1[[#This Row],[DIPN]],1)="D",MID(Tableau1[[#This Row],[DIPN]],1,FIND(" ",Tableau1[[#This Row],[DIPN]])-1),Tableau1[[#This Row],[DIPN]])</f>
        <v>Entité Zonale</v>
      </c>
      <c r="C8">
        <v>1</v>
      </c>
      <c r="D8">
        <v>0</v>
      </c>
      <c r="E8">
        <v>0</v>
      </c>
      <c r="F8">
        <v>0</v>
      </c>
    </row>
    <row r="9" spans="1:14" x14ac:dyDescent="0.35">
      <c r="A9" t="s">
        <v>11</v>
      </c>
      <c r="B9" s="5" t="str">
        <f>IF(LEFT(Tableau1[[#This Row],[DIPN]],1)="D",MID(Tableau1[[#This Row],[DIPN]],1,FIND(" ",Tableau1[[#This Row],[DIPN]])-1),Tableau1[[#This Row],[DIPN]])</f>
        <v xml:space="preserve">Global DZPN </v>
      </c>
      <c r="C9">
        <f>SUM(C3:C8)</f>
        <v>4</v>
      </c>
      <c r="D9">
        <f t="shared" ref="D9:F9" si="0">SUM(D3:D8)</f>
        <v>25</v>
      </c>
      <c r="E9">
        <f t="shared" si="0"/>
        <v>2</v>
      </c>
      <c r="F9">
        <f t="shared" si="0"/>
        <v>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2025-02-21T10:29:13Z</dcterms:created>
  <dcterms:modified xsi:type="dcterms:W3CDTF">2025-02-21T15:09:04Z</dcterms:modified>
</cp:coreProperties>
</file>