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FBD200A-2B9B-4B9F-9A00-B86771002A5D}" xr6:coauthVersionLast="45" xr6:coauthVersionMax="45" xr10:uidLastSave="{00000000-0000-0000-0000-000000000000}"/>
  <bookViews>
    <workbookView xWindow="-120" yWindow="-120" windowWidth="24240" windowHeight="13740" xr2:uid="{0E6472BB-61F8-EC4C-800E-4A6ACF14E7AD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2" i="1" l="1"/>
  <c r="B42" i="1"/>
  <c r="F41" i="1"/>
  <c r="B41" i="1"/>
  <c r="F40" i="1"/>
  <c r="B40" i="1"/>
  <c r="F39" i="1"/>
  <c r="B39" i="1"/>
  <c r="F38" i="1"/>
  <c r="B38" i="1"/>
  <c r="F37" i="1"/>
  <c r="B37" i="1"/>
  <c r="F36" i="1"/>
  <c r="B36" i="1"/>
  <c r="F35" i="1"/>
  <c r="B35" i="1"/>
  <c r="B43" i="1" l="1"/>
  <c r="F43" i="1"/>
</calcChain>
</file>

<file path=xl/sharedStrings.xml><?xml version="1.0" encoding="utf-8"?>
<sst xmlns="http://schemas.openxmlformats.org/spreadsheetml/2006/main" count="86" uniqueCount="50">
  <si>
    <t>Pays</t>
  </si>
  <si>
    <t>Allemagne</t>
  </si>
  <si>
    <t>Autriche</t>
  </si>
  <si>
    <t>Belgique</t>
  </si>
  <si>
    <t>Bulgarie</t>
  </si>
  <si>
    <t>Chypre</t>
  </si>
  <si>
    <t>Croatie</t>
  </si>
  <si>
    <t>Danemark</t>
  </si>
  <si>
    <t>Espagne</t>
  </si>
  <si>
    <t>Estonie</t>
  </si>
  <si>
    <t>Finlande</t>
  </si>
  <si>
    <t>France</t>
  </si>
  <si>
    <t>Grèce</t>
  </si>
  <si>
    <t>Hongrie</t>
  </si>
  <si>
    <t>Irlande</t>
  </si>
  <si>
    <t>Islande</t>
  </si>
  <si>
    <t>Absence</t>
  </si>
  <si>
    <t>Italie</t>
  </si>
  <si>
    <t>Lettonie</t>
  </si>
  <si>
    <t>Liechtenstein</t>
  </si>
  <si>
    <t>Lituanie</t>
  </si>
  <si>
    <t>Luxembourg</t>
  </si>
  <si>
    <t>Malte</t>
  </si>
  <si>
    <t>Norvège</t>
  </si>
  <si>
    <t>Pays-Bas</t>
  </si>
  <si>
    <t>Pologne</t>
  </si>
  <si>
    <t>Portugal</t>
  </si>
  <si>
    <t>Tchéquie</t>
  </si>
  <si>
    <t>Roumanie</t>
  </si>
  <si>
    <t>Royaume-Uni</t>
  </si>
  <si>
    <t>Slovaquie</t>
  </si>
  <si>
    <t>Slovénie</t>
  </si>
  <si>
    <t>Suède</t>
  </si>
  <si>
    <t>Suisse</t>
  </si>
  <si>
    <t xml:space="preserve">Paramètres généraux de position et dispersion </t>
  </si>
  <si>
    <t>minimum</t>
  </si>
  <si>
    <t>maximum</t>
  </si>
  <si>
    <t>moyenne</t>
  </si>
  <si>
    <t>mediane</t>
  </si>
  <si>
    <t>Q1</t>
  </si>
  <si>
    <t>Q3</t>
  </si>
  <si>
    <t>EAM</t>
  </si>
  <si>
    <t>écart-type</t>
  </si>
  <si>
    <t>CV</t>
  </si>
  <si>
    <t>Voici ce qui se passe pour le tableau ID1</t>
  </si>
  <si>
    <t>À noter que je dois réaliser deux graphiques, un pour chaque tableau.</t>
  </si>
  <si>
    <t>Voici un exemple d'un graphique réalisé sur une autre variable,
 le résultat ne doit pas être sensiblement le même mais ce doit être cette idée la :</t>
  </si>
  <si>
    <t>voici ce que je souhaite obtenir en remplacant la dette d'un pays par le ratio élèves/enseignants</t>
  </si>
  <si>
    <t>ID2 : Taux de dîplomés de l'enseignement supérieur</t>
  </si>
  <si>
    <t xml:space="preserve">
ID1 : Ratio Élèves Enseignants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</si>
</sst>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2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CC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1" xfId="1" applyBorder="1"/>
    <xf numFmtId="0" fontId="2" fillId="2" borderId="1" xfId="1" applyFont="1" applyFill="1" applyBorder="1" applyAlignment="1">
      <alignment wrapText="1"/>
    </xf>
    <xf numFmtId="0" fontId="2" fillId="2" borderId="1" xfId="1" applyFont="1" applyFill="1" applyBorder="1" applyAlignment="1">
      <alignment horizontal="left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wrapText="1"/>
    </xf>
    <xf numFmtId="0" fontId="0" fillId="3" borderId="0" xfId="0" applyFill="1"/>
    <xf numFmtId="0" fontId="0" fillId="0" borderId="1" xfId="0" applyBorder="1"/>
    <xf numFmtId="0" fontId="1" fillId="0" borderId="2" xfId="1" applyBorder="1" applyAlignment="1">
      <alignment wrapText="1"/>
    </xf>
    <xf numFmtId="0" fontId="0" fillId="3" borderId="1" xfId="0" applyFill="1" applyBorder="1"/>
    <xf numFmtId="0" fontId="1" fillId="0" borderId="0" xfId="1"/>
    <xf numFmtId="0" fontId="1" fillId="0" borderId="3" xfId="1" applyBorder="1"/>
    <xf numFmtId="0" fontId="0" fillId="3" borderId="4" xfId="0" applyFill="1" applyBorder="1"/>
    <xf numFmtId="0" fontId="0" fillId="0" borderId="5" xfId="0" applyBorder="1"/>
    <xf numFmtId="0" fontId="1" fillId="0" borderId="6" xfId="1" applyBorder="1"/>
    <xf numFmtId="164" fontId="0" fillId="3" borderId="7" xfId="0" applyNumberFormat="1" applyFill="1" applyBorder="1"/>
    <xf numFmtId="2" fontId="0" fillId="3" borderId="7" xfId="0" applyNumberFormat="1" applyFill="1" applyBorder="1"/>
    <xf numFmtId="0" fontId="0" fillId="3" borderId="7" xfId="0" applyFill="1" applyBorder="1"/>
    <xf numFmtId="0" fontId="1" fillId="0" borderId="8" xfId="1" applyBorder="1"/>
    <xf numFmtId="0" fontId="0" fillId="3" borderId="9" xfId="0" applyFill="1" applyBorder="1"/>
    <xf numFmtId="2" fontId="0" fillId="3" borderId="9" xfId="0" applyNumberFormat="1" applyFill="1" applyBorder="1"/>
    <xf numFmtId="0" fontId="1" fillId="0" borderId="10" xfId="1" applyBorder="1"/>
    <xf numFmtId="2" fontId="0" fillId="3" borderId="11" xfId="0" applyNumberFormat="1" applyFill="1" applyBorder="1"/>
    <xf numFmtId="0" fontId="0" fillId="0" borderId="12" xfId="0" applyBorder="1"/>
    <xf numFmtId="0" fontId="0" fillId="0" borderId="0" xfId="0" applyAlignment="1">
      <alignment wrapText="1"/>
    </xf>
  </cellXfs>
  <cellStyles count="2">
    <cellStyle name="Normal" xfId="0" builtinId="0"/>
    <cellStyle name="Normal 2" xfId="1" xr:uid="{5F39FB8D-4F33-264A-924A-6BADED992D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Feuil1!$B$1</c:f>
          <c:strCache>
            <c:ptCount val="1"/>
            <c:pt idx="0">
              <c:v>
ID1 : Ratio Élèves Enseignants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
ID1 : Ratio Élèves Enseignants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Feuil1!$B$2:$B$33</c:f>
              <c:strCache>
                <c:ptCount val="32"/>
                <c:pt idx="0">
                  <c:v>15,4</c:v>
                </c:pt>
                <c:pt idx="1">
                  <c:v>11,3</c:v>
                </c:pt>
                <c:pt idx="2">
                  <c:v>12,9</c:v>
                </c:pt>
                <c:pt idx="3">
                  <c:v>15,3</c:v>
                </c:pt>
                <c:pt idx="4">
                  <c:v>12,6</c:v>
                </c:pt>
                <c:pt idx="5">
                  <c:v>14</c:v>
                </c:pt>
                <c:pt idx="6">
                  <c:v>11,9</c:v>
                </c:pt>
                <c:pt idx="7">
                  <c:v>13,6</c:v>
                </c:pt>
                <c:pt idx="8">
                  <c:v>13,2</c:v>
                </c:pt>
                <c:pt idx="9">
                  <c:v>13,7</c:v>
                </c:pt>
                <c:pt idx="10">
                  <c:v>19,6</c:v>
                </c:pt>
                <c:pt idx="11">
                  <c:v>9,4</c:v>
                </c:pt>
                <c:pt idx="12">
                  <c:v>10,8</c:v>
                </c:pt>
                <c:pt idx="13">
                  <c:v>11,4</c:v>
                </c:pt>
                <c:pt idx="14">
                  <c:v>Absence</c:v>
                </c:pt>
                <c:pt idx="15">
                  <c:v>11,7</c:v>
                </c:pt>
                <c:pt idx="16">
                  <c:v>12,1</c:v>
                </c:pt>
                <c:pt idx="17">
                  <c:v>Absence</c:v>
                </c:pt>
                <c:pt idx="18">
                  <c:v>10,6</c:v>
                </c:pt>
                <c:pt idx="19">
                  <c:v>9</c:v>
                </c:pt>
                <c:pt idx="20">
                  <c:v>13</c:v>
                </c:pt>
                <c:pt idx="21">
                  <c:v>8,6</c:v>
                </c:pt>
                <c:pt idx="22">
                  <c:v>16,7</c:v>
                </c:pt>
                <c:pt idx="23">
                  <c:v>10,7</c:v>
                </c:pt>
                <c:pt idx="24">
                  <c:v>12,7</c:v>
                </c:pt>
                <c:pt idx="25">
                  <c:v>Absence</c:v>
                </c:pt>
                <c:pt idx="26">
                  <c:v>19,4</c:v>
                </c:pt>
                <c:pt idx="27">
                  <c:v>16,9</c:v>
                </c:pt>
                <c:pt idx="28">
                  <c:v>17,4</c:v>
                </c:pt>
                <c:pt idx="29">
                  <c:v>14,4</c:v>
                </c:pt>
                <c:pt idx="30">
                  <c:v>12,8</c:v>
                </c:pt>
                <c:pt idx="31">
                  <c:v>9,9</c:v>
                </c:pt>
              </c:strCache>
            </c:strRef>
          </c:xVal>
          <c:yVal>
            <c:numRef>
              <c:f>Feuil1!$C$2:$C$33</c:f>
              <c:numCache>
                <c:formatCode>General</c:formatCode>
                <c:ptCount val="3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1D2-0345-A1B9-6C0629B3618C}"/>
            </c:ext>
          </c:extLst>
        </c:ser>
        <c:ser>
          <c:idx val="1"/>
          <c:order val="1"/>
          <c:tx>
            <c:strRef>
              <c:f>Feuil1!$A$38</c:f>
              <c:strCache>
                <c:ptCount val="1"/>
                <c:pt idx="0">
                  <c:v>mediane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Feuil1!$B$38</c:f>
              <c:numCache>
                <c:formatCode>General</c:formatCode>
                <c:ptCount val="1"/>
                <c:pt idx="0">
                  <c:v>12.8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E-EEE7-4055-9E6D-E373DE827BF8}"/>
            </c:ext>
          </c:extLst>
        </c:ser>
        <c:ser>
          <c:idx val="2"/>
          <c:order val="2"/>
          <c:tx>
            <c:strRef>
              <c:f>Feuil1!$A$37</c:f>
              <c:strCache>
                <c:ptCount val="1"/>
                <c:pt idx="0">
                  <c:v>moyenne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Feuil1!$B$37</c:f>
              <c:numCache>
                <c:formatCode>0.00</c:formatCode>
                <c:ptCount val="1"/>
                <c:pt idx="0">
                  <c:v>13.137931034482754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F-EEE7-4055-9E6D-E373DE827B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50076768"/>
        <c:axId val="2050078400"/>
      </c:scatterChart>
      <c:valAx>
        <c:axId val="2050076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0078400"/>
        <c:crosses val="autoZero"/>
        <c:crossBetween val="midCat"/>
      </c:valAx>
      <c:valAx>
        <c:axId val="205007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0076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distribution de 12 pays européens</a:t>
            </a:r>
          </a:p>
          <a:p>
            <a:pPr>
              <a:defRPr sz="1400"/>
            </a:pPr>
            <a:r>
              <a:rPr lang="en-US" sz="1400"/>
              <a:t> selon leur dette publique, 2011</a:t>
            </a:r>
          </a:p>
        </c:rich>
      </c:tx>
      <c:layout>
        <c:manualLayout>
          <c:xMode val="edge"/>
          <c:yMode val="edge"/>
          <c:x val="0.34982520288412228"/>
          <c:y val="6.88094912991367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2.1351734972865955E-2"/>
          <c:y val="0.41814243992080596"/>
          <c:w val="0.94929847972576409"/>
          <c:h val="0.23194221118658612"/>
        </c:manualLayout>
      </c:layout>
      <c:scatterChart>
        <c:scatterStyle val="lineMarker"/>
        <c:varyColors val="0"/>
        <c:ser>
          <c:idx val="0"/>
          <c:order val="0"/>
          <c:tx>
            <c:v>dette d'un pays</c:v>
          </c:tx>
          <c:spPr>
            <a:ln w="28575">
              <a:noFill/>
            </a:ln>
          </c:spPr>
          <c:marker>
            <c:symbol val="x"/>
            <c:size val="7"/>
            <c:spPr>
              <a:solidFill>
                <a:srgbClr val="0070C0"/>
              </a:solidFill>
            </c:spPr>
          </c:marker>
          <c:xVal>
            <c:numRef>
              <c:f>'[1]seance1-2-Crise_europeenne_12'!$W$4:$W$15</c:f>
              <c:numCache>
                <c:formatCode>General</c:formatCode>
                <c:ptCount val="12"/>
                <c:pt idx="0">
                  <c:v>38.4</c:v>
                </c:pt>
                <c:pt idx="1">
                  <c:v>46.6</c:v>
                </c:pt>
                <c:pt idx="2">
                  <c:v>65.5</c:v>
                </c:pt>
                <c:pt idx="3">
                  <c:v>69.3</c:v>
                </c:pt>
                <c:pt idx="4">
                  <c:v>80.5</c:v>
                </c:pt>
                <c:pt idx="5">
                  <c:v>85</c:v>
                </c:pt>
                <c:pt idx="6">
                  <c:v>86</c:v>
                </c:pt>
                <c:pt idx="7">
                  <c:v>97.8</c:v>
                </c:pt>
                <c:pt idx="8">
                  <c:v>106.4</c:v>
                </c:pt>
                <c:pt idx="9">
                  <c:v>108.1</c:v>
                </c:pt>
                <c:pt idx="10">
                  <c:v>120.7</c:v>
                </c:pt>
                <c:pt idx="11">
                  <c:v>170.6</c:v>
                </c:pt>
              </c:numCache>
            </c:numRef>
          </c:xVal>
          <c:yVal>
            <c:numRef>
              <c:f>'[1]seance1-2-Crise_europeenne_12'!$X$4:$X$15</c:f>
              <c:numCache>
                <c:formatCode>General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EC-784F-9117-7A4D89C2E6A5}"/>
            </c:ext>
          </c:extLst>
        </c:ser>
        <c:ser>
          <c:idx val="1"/>
          <c:order val="1"/>
          <c:tx>
            <c:v>médiane</c:v>
          </c:tx>
          <c:spPr>
            <a:ln w="28575">
              <a:noFill/>
            </a:ln>
          </c:spPr>
          <c:xVal>
            <c:numRef>
              <c:f>'[1]seance1-2-Crise_europeenne_12'!$W$21</c:f>
              <c:numCache>
                <c:formatCode>General</c:formatCode>
                <c:ptCount val="1"/>
                <c:pt idx="0">
                  <c:v>85.5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FCEC-784F-9117-7A4D89C2E6A5}"/>
            </c:ext>
          </c:extLst>
        </c:ser>
        <c:ser>
          <c:idx val="2"/>
          <c:order val="2"/>
          <c:tx>
            <c:v>Moyenne</c:v>
          </c:tx>
          <c:spPr>
            <a:ln w="28575">
              <a:noFill/>
            </a:ln>
          </c:spPr>
          <c:xVal>
            <c:numRef>
              <c:f>'[1]seance1-2-Crise_europeenne_12'!$W$20</c:f>
              <c:numCache>
                <c:formatCode>General</c:formatCode>
                <c:ptCount val="1"/>
                <c:pt idx="0">
                  <c:v>89.575000000000003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FCEC-784F-9117-7A4D89C2E6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3330448"/>
        <c:axId val="1"/>
      </c:scatterChart>
      <c:valAx>
        <c:axId val="7933304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 baseline="0"/>
                  <a:t>en % du PIB</a:t>
                </a:r>
                <a:endParaRPr lang="fr-FR"/>
              </a:p>
            </c:rich>
          </c:tx>
          <c:layout>
            <c:manualLayout>
              <c:xMode val="edge"/>
              <c:yMode val="edge"/>
              <c:x val="0.89719298880743359"/>
              <c:y val="0.81414956078467071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793330448"/>
        <c:crosses val="autoZero"/>
        <c:crossBetween val="midCat"/>
        <c:majorUnit val="1"/>
      </c:valAx>
    </c:plotArea>
    <c:legend>
      <c:legendPos val="b"/>
      <c:layout>
        <c:manualLayout>
          <c:xMode val="edge"/>
          <c:yMode val="edge"/>
          <c:x val="1.5535016266515734E-2"/>
          <c:y val="0.85272469612500912"/>
          <c:w val="0.32166073834047959"/>
          <c:h val="0.14600768143593643"/>
        </c:manualLayout>
      </c:layout>
      <c:overlay val="0"/>
    </c:legend>
    <c:plotVisOnly val="1"/>
    <c:dispBlanksAs val="gap"/>
    <c:showDLblsOverMax val="0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Feuil1!$F$1</c:f>
          <c:strCache>
            <c:ptCount val="1"/>
            <c:pt idx="0">
              <c:v>ID2 : Taux de dîplomés de l'enseignement supérieur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Feuil1!$F$1</c:f>
              <c:strCache>
                <c:ptCount val="1"/>
                <c:pt idx="0">
                  <c:v>ID2 : Taux de dîplomés de l'enseignement supérieur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Feuil1!$F$2:$F$33</c:f>
              <c:strCache>
                <c:ptCount val="32"/>
                <c:pt idx="0">
                  <c:v>34</c:v>
                </c:pt>
                <c:pt idx="1">
                  <c:v>40,8</c:v>
                </c:pt>
                <c:pt idx="2">
                  <c:v>45,9</c:v>
                </c:pt>
                <c:pt idx="3">
                  <c:v>32,8</c:v>
                </c:pt>
                <c:pt idx="4">
                  <c:v>55,9</c:v>
                </c:pt>
                <c:pt idx="5">
                  <c:v>28,7</c:v>
                </c:pt>
                <c:pt idx="6">
                  <c:v>48,8</c:v>
                </c:pt>
                <c:pt idx="7">
                  <c:v>41,2</c:v>
                </c:pt>
                <c:pt idx="8">
                  <c:v>48,4</c:v>
                </c:pt>
                <c:pt idx="9">
                  <c:v>44,6</c:v>
                </c:pt>
                <c:pt idx="10">
                  <c:v>44,3</c:v>
                </c:pt>
                <c:pt idx="11">
                  <c:v>43,7</c:v>
                </c:pt>
                <c:pt idx="12">
                  <c:v>32,1</c:v>
                </c:pt>
                <c:pt idx="13">
                  <c:v>54,5</c:v>
                </c:pt>
                <c:pt idx="14">
                  <c:v>53,7</c:v>
                </c:pt>
                <c:pt idx="15">
                  <c:v>26,9</c:v>
                </c:pt>
                <c:pt idx="16">
                  <c:v>43,8</c:v>
                </c:pt>
                <c:pt idx="17">
                  <c:v>Absence</c:v>
                </c:pt>
                <c:pt idx="18">
                  <c:v>58</c:v>
                </c:pt>
                <c:pt idx="19">
                  <c:v>52,7</c:v>
                </c:pt>
                <c:pt idx="20">
                  <c:v>33,5</c:v>
                </c:pt>
                <c:pt idx="21">
                  <c:v>49</c:v>
                </c:pt>
                <c:pt idx="22">
                  <c:v>47,9</c:v>
                </c:pt>
                <c:pt idx="23">
                  <c:v>45,7</c:v>
                </c:pt>
                <c:pt idx="24">
                  <c:v>33,5</c:v>
                </c:pt>
                <c:pt idx="25">
                  <c:v>34,2</c:v>
                </c:pt>
                <c:pt idx="26">
                  <c:v>26,3</c:v>
                </c:pt>
                <c:pt idx="27">
                  <c:v>48,2</c:v>
                </c:pt>
                <c:pt idx="28">
                  <c:v>34,3</c:v>
                </c:pt>
                <c:pt idx="29">
                  <c:v>46,4</c:v>
                </c:pt>
                <c:pt idx="30">
                  <c:v>51,3</c:v>
                </c:pt>
                <c:pt idx="31">
                  <c:v>52,8</c:v>
                </c:pt>
              </c:strCache>
            </c:strRef>
          </c:xVal>
          <c:yVal>
            <c:numRef>
              <c:f>Feuil1!$G$2:$G$33</c:f>
              <c:numCache>
                <c:formatCode>General</c:formatCode>
                <c:ptCount val="3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8D-4196-B407-CF18914F6EBC}"/>
            </c:ext>
          </c:extLst>
        </c:ser>
        <c:ser>
          <c:idx val="1"/>
          <c:order val="1"/>
          <c:tx>
            <c:strRef>
              <c:f>Feuil1!$A$38</c:f>
              <c:strCache>
                <c:ptCount val="1"/>
                <c:pt idx="0">
                  <c:v>mediane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Feuil1!$F$38</c:f>
              <c:numCache>
                <c:formatCode>General</c:formatCode>
                <c:ptCount val="1"/>
                <c:pt idx="0">
                  <c:v>44.6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428D-4196-B407-CF18914F6EBC}"/>
            </c:ext>
          </c:extLst>
        </c:ser>
        <c:ser>
          <c:idx val="2"/>
          <c:order val="2"/>
          <c:tx>
            <c:strRef>
              <c:f>Feuil1!$A$37</c:f>
              <c:strCache>
                <c:ptCount val="1"/>
                <c:pt idx="0">
                  <c:v>moyenne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Feuil1!$F$37</c:f>
              <c:numCache>
                <c:formatCode>0.00</c:formatCode>
                <c:ptCount val="1"/>
                <c:pt idx="0">
                  <c:v>43.029032258064518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428D-4196-B407-CF18914F6E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50076768"/>
        <c:axId val="2050078400"/>
      </c:scatterChart>
      <c:valAx>
        <c:axId val="2050076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0078400"/>
        <c:crosses val="autoZero"/>
        <c:crossBetween val="midCat"/>
      </c:valAx>
      <c:valAx>
        <c:axId val="205007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0076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3675</xdr:colOff>
      <xdr:row>1</xdr:row>
      <xdr:rowOff>1070</xdr:rowOff>
    </xdr:from>
    <xdr:to>
      <xdr:col>10</xdr:col>
      <xdr:colOff>432690</xdr:colOff>
      <xdr:row>8</xdr:row>
      <xdr:rowOff>44561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676B2AB-8806-F44D-8DE4-465A112372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27272</xdr:colOff>
      <xdr:row>39</xdr:row>
      <xdr:rowOff>27806</xdr:rowOff>
    </xdr:from>
    <xdr:to>
      <xdr:col>13</xdr:col>
      <xdr:colOff>457526</xdr:colOff>
      <xdr:row>47</xdr:row>
      <xdr:rowOff>55825</xdr:rowOff>
    </xdr:to>
    <xdr:graphicFrame macro="">
      <xdr:nvGraphicFramePr>
        <xdr:cNvPr id="3" name="Graphique 11">
          <a:extLst>
            <a:ext uri="{FF2B5EF4-FFF2-40B4-BE49-F238E27FC236}">
              <a16:creationId xmlns:a16="http://schemas.microsoft.com/office/drawing/2014/main" id="{57C44B20-6CFF-B248-895D-84BAE0DB99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10</xdr:row>
      <xdr:rowOff>0</xdr:rowOff>
    </xdr:from>
    <xdr:to>
      <xdr:col>10</xdr:col>
      <xdr:colOff>429015</xdr:colOff>
      <xdr:row>17</xdr:row>
      <xdr:rowOff>43491</xdr:rowOff>
    </xdr:to>
    <xdr:graphicFrame macro="">
      <xdr:nvGraphicFramePr>
        <xdr:cNvPr id="4" name="Graphique 1">
          <a:extLst>
            <a:ext uri="{FF2B5EF4-FFF2-40B4-BE49-F238E27FC236}">
              <a16:creationId xmlns:a16="http://schemas.microsoft.com/office/drawing/2014/main" id="{9B0F76A6-9A63-4B28-8C73-55CAD6E705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elix/Documents/COURS/SEMESTRE%202/Carto%20et%20Stats/TD2%20-%2028:01/Carto-Stat_L1S2_TD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GRIT12"/>
      <sheetName val="seance1-2-Crise_europeenne_12"/>
    </sheetNames>
    <sheetDataSet>
      <sheetData sheetId="0"/>
      <sheetData sheetId="1">
        <row r="4">
          <cell r="W4">
            <v>38.4</v>
          </cell>
          <cell r="X4">
            <v>1</v>
          </cell>
        </row>
        <row r="5">
          <cell r="W5">
            <v>46.6</v>
          </cell>
          <cell r="X5">
            <v>1</v>
          </cell>
        </row>
        <row r="6">
          <cell r="W6">
            <v>65.5</v>
          </cell>
          <cell r="X6">
            <v>1</v>
          </cell>
        </row>
        <row r="7">
          <cell r="W7">
            <v>69.3</v>
          </cell>
          <cell r="X7">
            <v>1</v>
          </cell>
        </row>
        <row r="8">
          <cell r="W8">
            <v>80.5</v>
          </cell>
          <cell r="X8">
            <v>1</v>
          </cell>
        </row>
        <row r="9">
          <cell r="W9">
            <v>85</v>
          </cell>
          <cell r="X9">
            <v>1</v>
          </cell>
        </row>
        <row r="10">
          <cell r="W10">
            <v>86</v>
          </cell>
          <cell r="X10">
            <v>1</v>
          </cell>
        </row>
        <row r="11">
          <cell r="W11">
            <v>97.8</v>
          </cell>
          <cell r="X11">
            <v>1</v>
          </cell>
        </row>
        <row r="12">
          <cell r="W12">
            <v>106.4</v>
          </cell>
          <cell r="X12">
            <v>1</v>
          </cell>
        </row>
        <row r="13">
          <cell r="W13">
            <v>108.1</v>
          </cell>
          <cell r="X13">
            <v>1</v>
          </cell>
        </row>
        <row r="14">
          <cell r="W14">
            <v>120.7</v>
          </cell>
          <cell r="X14">
            <v>1</v>
          </cell>
        </row>
        <row r="15">
          <cell r="W15">
            <v>170.6</v>
          </cell>
          <cell r="X15">
            <v>1</v>
          </cell>
        </row>
        <row r="20">
          <cell r="W20">
            <v>89.575000000000003</v>
          </cell>
        </row>
        <row r="21">
          <cell r="W21">
            <v>85.5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ECBCD-8FE8-D44C-A083-63900C6A1223}">
  <sheetPr codeName="Sheet1"/>
  <dimension ref="A1:J49"/>
  <sheetViews>
    <sheetView tabSelected="1" zoomScale="125" workbookViewId="0">
      <selection activeCell="K9" sqref="K9"/>
    </sheetView>
  </sheetViews>
  <sheetFormatPr defaultColWidth="11" defaultRowHeight="15.75" x14ac:dyDescent="0.25"/>
  <cols>
    <col min="10" max="10" width="69.375" customWidth="1"/>
  </cols>
  <sheetData>
    <row r="1" spans="1:7" ht="51.75" x14ac:dyDescent="0.25">
      <c r="A1" s="1" t="s">
        <v>0</v>
      </c>
      <c r="B1" s="2" t="s">
        <v>49</v>
      </c>
      <c r="E1" s="1" t="s">
        <v>0</v>
      </c>
      <c r="F1" s="3" t="s">
        <v>48</v>
      </c>
    </row>
    <row r="2" spans="1:7" x14ac:dyDescent="0.25">
      <c r="A2" s="4" t="s">
        <v>1</v>
      </c>
      <c r="B2" s="5">
        <v>15.4</v>
      </c>
      <c r="C2" s="6">
        <v>1</v>
      </c>
      <c r="E2" s="4" t="s">
        <v>1</v>
      </c>
      <c r="F2" s="5">
        <v>34</v>
      </c>
      <c r="G2" s="6">
        <v>1</v>
      </c>
    </row>
    <row r="3" spans="1:7" x14ac:dyDescent="0.25">
      <c r="A3" s="4" t="s">
        <v>2</v>
      </c>
      <c r="B3" s="5">
        <v>11.3</v>
      </c>
      <c r="C3" s="6">
        <v>1</v>
      </c>
      <c r="E3" s="4" t="s">
        <v>2</v>
      </c>
      <c r="F3" s="5">
        <v>40.799999999999997</v>
      </c>
      <c r="G3" s="6">
        <v>1</v>
      </c>
    </row>
    <row r="4" spans="1:7" x14ac:dyDescent="0.25">
      <c r="A4" s="4" t="s">
        <v>3</v>
      </c>
      <c r="B4" s="5">
        <v>12.9</v>
      </c>
      <c r="C4" s="6">
        <v>1</v>
      </c>
      <c r="E4" s="4" t="s">
        <v>3</v>
      </c>
      <c r="F4" s="5">
        <v>45.9</v>
      </c>
      <c r="G4" s="6">
        <v>1</v>
      </c>
    </row>
    <row r="5" spans="1:7" x14ac:dyDescent="0.25">
      <c r="A5" s="4" t="s">
        <v>4</v>
      </c>
      <c r="B5" s="5">
        <v>15.3</v>
      </c>
      <c r="C5" s="6">
        <v>1</v>
      </c>
      <c r="E5" s="4" t="s">
        <v>4</v>
      </c>
      <c r="F5" s="5">
        <v>32.799999999999997</v>
      </c>
      <c r="G5" s="6">
        <v>1</v>
      </c>
    </row>
    <row r="6" spans="1:7" x14ac:dyDescent="0.25">
      <c r="A6" s="4" t="s">
        <v>5</v>
      </c>
      <c r="B6" s="5">
        <v>12.6</v>
      </c>
      <c r="C6" s="6">
        <v>1</v>
      </c>
      <c r="E6" s="4" t="s">
        <v>5</v>
      </c>
      <c r="F6" s="5">
        <v>55.9</v>
      </c>
      <c r="G6" s="6">
        <v>1</v>
      </c>
    </row>
    <row r="7" spans="1:7" x14ac:dyDescent="0.25">
      <c r="A7" s="4" t="s">
        <v>6</v>
      </c>
      <c r="B7" s="5">
        <v>14</v>
      </c>
      <c r="C7" s="6">
        <v>1</v>
      </c>
      <c r="E7" s="4" t="s">
        <v>6</v>
      </c>
      <c r="F7" s="5">
        <v>28.7</v>
      </c>
      <c r="G7" s="6">
        <v>1</v>
      </c>
    </row>
    <row r="8" spans="1:7" x14ac:dyDescent="0.25">
      <c r="A8" s="4" t="s">
        <v>7</v>
      </c>
      <c r="B8" s="5">
        <v>11.9</v>
      </c>
      <c r="C8" s="6">
        <v>1</v>
      </c>
      <c r="E8" s="4" t="s">
        <v>7</v>
      </c>
      <c r="F8" s="5">
        <v>48.8</v>
      </c>
      <c r="G8" s="6">
        <v>1</v>
      </c>
    </row>
    <row r="9" spans="1:7" x14ac:dyDescent="0.25">
      <c r="A9" s="4" t="s">
        <v>8</v>
      </c>
      <c r="B9" s="5">
        <v>13.6</v>
      </c>
      <c r="C9" s="6">
        <v>1</v>
      </c>
      <c r="E9" s="4" t="s">
        <v>8</v>
      </c>
      <c r="F9" s="5">
        <v>41.2</v>
      </c>
      <c r="G9" s="6">
        <v>1</v>
      </c>
    </row>
    <row r="10" spans="1:7" x14ac:dyDescent="0.25">
      <c r="A10" s="4" t="s">
        <v>9</v>
      </c>
      <c r="B10" s="5">
        <v>13.2</v>
      </c>
      <c r="C10" s="6">
        <v>1</v>
      </c>
      <c r="E10" s="4" t="s">
        <v>9</v>
      </c>
      <c r="F10" s="5">
        <v>48.4</v>
      </c>
      <c r="G10" s="6">
        <v>1</v>
      </c>
    </row>
    <row r="11" spans="1:7" x14ac:dyDescent="0.25">
      <c r="A11" s="4" t="s">
        <v>10</v>
      </c>
      <c r="B11" s="5">
        <v>13.7</v>
      </c>
      <c r="C11" s="6">
        <v>1</v>
      </c>
      <c r="E11" s="4" t="s">
        <v>10</v>
      </c>
      <c r="F11" s="5">
        <v>44.6</v>
      </c>
      <c r="G11" s="6">
        <v>1</v>
      </c>
    </row>
    <row r="12" spans="1:7" x14ac:dyDescent="0.25">
      <c r="A12" s="4" t="s">
        <v>11</v>
      </c>
      <c r="B12" s="5">
        <v>19.600000000000001</v>
      </c>
      <c r="C12" s="6">
        <v>1</v>
      </c>
      <c r="E12" s="4" t="s">
        <v>11</v>
      </c>
      <c r="F12" s="5">
        <v>44.3</v>
      </c>
      <c r="G12" s="6">
        <v>1</v>
      </c>
    </row>
    <row r="13" spans="1:7" x14ac:dyDescent="0.25">
      <c r="A13" s="4" t="s">
        <v>12</v>
      </c>
      <c r="B13" s="5">
        <v>9.4</v>
      </c>
      <c r="C13" s="6">
        <v>1</v>
      </c>
      <c r="E13" s="4" t="s">
        <v>12</v>
      </c>
      <c r="F13" s="5">
        <v>43.7</v>
      </c>
      <c r="G13" s="6">
        <v>1</v>
      </c>
    </row>
    <row r="14" spans="1:7" x14ac:dyDescent="0.25">
      <c r="A14" s="4" t="s">
        <v>13</v>
      </c>
      <c r="B14" s="5">
        <v>10.8</v>
      </c>
      <c r="C14" s="6">
        <v>1</v>
      </c>
      <c r="E14" s="4" t="s">
        <v>13</v>
      </c>
      <c r="F14" s="5">
        <v>32.1</v>
      </c>
      <c r="G14" s="6">
        <v>1</v>
      </c>
    </row>
    <row r="15" spans="1:7" x14ac:dyDescent="0.25">
      <c r="A15" s="4" t="s">
        <v>14</v>
      </c>
      <c r="B15" s="5">
        <v>11.4</v>
      </c>
      <c r="C15" s="6">
        <v>1</v>
      </c>
      <c r="E15" s="4" t="s">
        <v>14</v>
      </c>
      <c r="F15" s="5">
        <v>54.5</v>
      </c>
      <c r="G15" s="6">
        <v>1</v>
      </c>
    </row>
    <row r="16" spans="1:7" x14ac:dyDescent="0.25">
      <c r="A16" s="7" t="s">
        <v>15</v>
      </c>
      <c r="B16" s="5" t="s">
        <v>16</v>
      </c>
      <c r="C16" s="6">
        <v>1</v>
      </c>
      <c r="E16" s="7" t="s">
        <v>15</v>
      </c>
      <c r="F16" s="5">
        <v>53.7</v>
      </c>
      <c r="G16" s="6">
        <v>1</v>
      </c>
    </row>
    <row r="17" spans="1:7" x14ac:dyDescent="0.25">
      <c r="A17" s="4" t="s">
        <v>17</v>
      </c>
      <c r="B17" s="5">
        <v>11.7</v>
      </c>
      <c r="C17" s="6">
        <v>1</v>
      </c>
      <c r="E17" s="4" t="s">
        <v>17</v>
      </c>
      <c r="F17" s="5">
        <v>26.9</v>
      </c>
      <c r="G17" s="6">
        <v>1</v>
      </c>
    </row>
    <row r="18" spans="1:7" x14ac:dyDescent="0.25">
      <c r="A18" s="4" t="s">
        <v>18</v>
      </c>
      <c r="B18" s="5">
        <v>12.1</v>
      </c>
      <c r="C18" s="6">
        <v>1</v>
      </c>
      <c r="E18" s="4" t="s">
        <v>18</v>
      </c>
      <c r="F18" s="5">
        <v>43.8</v>
      </c>
      <c r="G18" s="6">
        <v>1</v>
      </c>
    </row>
    <row r="19" spans="1:7" x14ac:dyDescent="0.25">
      <c r="A19" s="7" t="s">
        <v>19</v>
      </c>
      <c r="B19" s="5" t="s">
        <v>16</v>
      </c>
      <c r="C19" s="6">
        <v>1</v>
      </c>
      <c r="E19" s="7" t="s">
        <v>19</v>
      </c>
      <c r="F19" s="5" t="s">
        <v>16</v>
      </c>
      <c r="G19" s="6">
        <v>1</v>
      </c>
    </row>
    <row r="20" spans="1:7" x14ac:dyDescent="0.25">
      <c r="A20" s="4" t="s">
        <v>20</v>
      </c>
      <c r="B20" s="5">
        <v>10.6</v>
      </c>
      <c r="C20" s="6">
        <v>1</v>
      </c>
      <c r="E20" s="4" t="s">
        <v>20</v>
      </c>
      <c r="F20" s="5">
        <v>58</v>
      </c>
      <c r="G20" s="6">
        <v>1</v>
      </c>
    </row>
    <row r="21" spans="1:7" x14ac:dyDescent="0.25">
      <c r="A21" s="4" t="s">
        <v>21</v>
      </c>
      <c r="B21" s="5">
        <v>9</v>
      </c>
      <c r="C21" s="6">
        <v>1</v>
      </c>
      <c r="E21" s="4" t="s">
        <v>21</v>
      </c>
      <c r="F21" s="5">
        <v>52.7</v>
      </c>
      <c r="G21" s="6">
        <v>1</v>
      </c>
    </row>
    <row r="22" spans="1:7" x14ac:dyDescent="0.25">
      <c r="A22" s="4" t="s">
        <v>22</v>
      </c>
      <c r="B22" s="5">
        <v>13</v>
      </c>
      <c r="C22" s="6">
        <v>1</v>
      </c>
      <c r="E22" s="4" t="s">
        <v>22</v>
      </c>
      <c r="F22" s="5">
        <v>33.5</v>
      </c>
      <c r="G22" s="6">
        <v>1</v>
      </c>
    </row>
    <row r="23" spans="1:7" x14ac:dyDescent="0.25">
      <c r="A23" s="7" t="s">
        <v>23</v>
      </c>
      <c r="B23" s="5">
        <v>8.6</v>
      </c>
      <c r="C23" s="6">
        <v>1</v>
      </c>
      <c r="E23" s="7" t="s">
        <v>23</v>
      </c>
      <c r="F23" s="5">
        <v>49</v>
      </c>
      <c r="G23" s="6">
        <v>1</v>
      </c>
    </row>
    <row r="24" spans="1:7" x14ac:dyDescent="0.25">
      <c r="A24" s="4" t="s">
        <v>24</v>
      </c>
      <c r="B24" s="5">
        <v>16.7</v>
      </c>
      <c r="C24" s="6">
        <v>1</v>
      </c>
      <c r="E24" s="4" t="s">
        <v>24</v>
      </c>
      <c r="F24" s="5">
        <v>47.9</v>
      </c>
      <c r="G24" s="6">
        <v>1</v>
      </c>
    </row>
    <row r="25" spans="1:7" x14ac:dyDescent="0.25">
      <c r="A25" s="4" t="s">
        <v>25</v>
      </c>
      <c r="B25" s="5">
        <v>10.7</v>
      </c>
      <c r="C25" s="6">
        <v>1</v>
      </c>
      <c r="E25" s="4" t="s">
        <v>25</v>
      </c>
      <c r="F25" s="5">
        <v>45.7</v>
      </c>
      <c r="G25" s="6">
        <v>1</v>
      </c>
    </row>
    <row r="26" spans="1:7" x14ac:dyDescent="0.25">
      <c r="A26" s="4" t="s">
        <v>26</v>
      </c>
      <c r="B26" s="5">
        <v>12.7</v>
      </c>
      <c r="C26" s="6">
        <v>1</v>
      </c>
      <c r="E26" s="4" t="s">
        <v>26</v>
      </c>
      <c r="F26" s="5">
        <v>33.5</v>
      </c>
      <c r="G26" s="6">
        <v>1</v>
      </c>
    </row>
    <row r="27" spans="1:7" x14ac:dyDescent="0.25">
      <c r="A27" s="4" t="s">
        <v>27</v>
      </c>
      <c r="B27" s="5" t="s">
        <v>16</v>
      </c>
      <c r="C27" s="6">
        <v>1</v>
      </c>
      <c r="E27" s="4" t="s">
        <v>27</v>
      </c>
      <c r="F27" s="5">
        <v>34.200000000000003</v>
      </c>
      <c r="G27" s="6">
        <v>1</v>
      </c>
    </row>
    <row r="28" spans="1:7" x14ac:dyDescent="0.25">
      <c r="A28" s="4" t="s">
        <v>28</v>
      </c>
      <c r="B28" s="5">
        <v>19.399999999999999</v>
      </c>
      <c r="C28" s="6">
        <v>1</v>
      </c>
      <c r="E28" s="4" t="s">
        <v>28</v>
      </c>
      <c r="F28" s="5">
        <v>26.3</v>
      </c>
      <c r="G28" s="6">
        <v>1</v>
      </c>
    </row>
    <row r="29" spans="1:7" ht="31.5" x14ac:dyDescent="0.25">
      <c r="A29" s="4" t="s">
        <v>29</v>
      </c>
      <c r="B29" s="5">
        <v>16.899999999999999</v>
      </c>
      <c r="C29" s="6">
        <v>1</v>
      </c>
      <c r="E29" s="4" t="s">
        <v>29</v>
      </c>
      <c r="F29" s="8">
        <v>48.2</v>
      </c>
      <c r="G29" s="6">
        <v>1</v>
      </c>
    </row>
    <row r="30" spans="1:7" x14ac:dyDescent="0.25">
      <c r="A30" s="4" t="s">
        <v>30</v>
      </c>
      <c r="B30" s="5">
        <v>17.399999999999999</v>
      </c>
      <c r="C30" s="6">
        <v>1</v>
      </c>
      <c r="D30" s="7"/>
      <c r="E30" s="4" t="s">
        <v>30</v>
      </c>
      <c r="F30" s="5">
        <v>34.299999999999997</v>
      </c>
      <c r="G30" s="6">
        <v>1</v>
      </c>
    </row>
    <row r="31" spans="1:7" x14ac:dyDescent="0.25">
      <c r="A31" s="4" t="s">
        <v>31</v>
      </c>
      <c r="B31" s="5">
        <v>14.4</v>
      </c>
      <c r="C31" s="6">
        <v>1</v>
      </c>
      <c r="D31" s="7"/>
      <c r="E31" s="4" t="s">
        <v>31</v>
      </c>
      <c r="F31" s="5">
        <v>46.4</v>
      </c>
      <c r="G31" s="6">
        <v>1</v>
      </c>
    </row>
    <row r="32" spans="1:7" x14ac:dyDescent="0.25">
      <c r="A32" s="4" t="s">
        <v>32</v>
      </c>
      <c r="B32" s="5">
        <v>12.8</v>
      </c>
      <c r="C32" s="6">
        <v>1</v>
      </c>
      <c r="D32" s="7"/>
      <c r="E32" s="4" t="s">
        <v>32</v>
      </c>
      <c r="F32" s="5">
        <v>51.3</v>
      </c>
      <c r="G32" s="6">
        <v>1</v>
      </c>
    </row>
    <row r="33" spans="1:10" x14ac:dyDescent="0.25">
      <c r="A33" s="7" t="s">
        <v>33</v>
      </c>
      <c r="B33" s="5">
        <v>9.9</v>
      </c>
      <c r="C33" s="6">
        <v>1</v>
      </c>
      <c r="D33" s="7"/>
      <c r="E33" s="7" t="s">
        <v>33</v>
      </c>
      <c r="F33" s="5">
        <v>52.8</v>
      </c>
      <c r="G33" s="9">
        <v>1</v>
      </c>
    </row>
    <row r="34" spans="1:10" ht="16.5" thickBot="1" x14ac:dyDescent="0.3">
      <c r="A34" s="10" t="s">
        <v>34</v>
      </c>
    </row>
    <row r="35" spans="1:10" x14ac:dyDescent="0.25">
      <c r="A35" s="11" t="s">
        <v>35</v>
      </c>
      <c r="B35" s="12">
        <f>MIN(B2:B33)</f>
        <v>8.6</v>
      </c>
      <c r="C35" s="13"/>
      <c r="E35" s="13"/>
      <c r="F35" s="12">
        <f>MIN(F2:F33)</f>
        <v>26.3</v>
      </c>
      <c r="G35" s="13"/>
    </row>
    <row r="36" spans="1:10" x14ac:dyDescent="0.25">
      <c r="A36" s="14" t="s">
        <v>36</v>
      </c>
      <c r="B36" s="15">
        <f>MAX(B2:B33)</f>
        <v>19.600000000000001</v>
      </c>
      <c r="F36" s="15">
        <f>MAX(F2:F33)</f>
        <v>58</v>
      </c>
      <c r="J36" t="s">
        <v>44</v>
      </c>
    </row>
    <row r="37" spans="1:10" x14ac:dyDescent="0.25">
      <c r="A37" s="14" t="s">
        <v>37</v>
      </c>
      <c r="B37" s="16">
        <f>AVERAGE(B2:B33)</f>
        <v>13.137931034482754</v>
      </c>
      <c r="F37" s="16">
        <f>AVERAGE(F2:F33)</f>
        <v>43.029032258064518</v>
      </c>
      <c r="J37" t="s">
        <v>45</v>
      </c>
    </row>
    <row r="38" spans="1:10" x14ac:dyDescent="0.25">
      <c r="A38" s="14" t="s">
        <v>38</v>
      </c>
      <c r="B38" s="17">
        <f>MEDIAN(B2:B33)</f>
        <v>12.8</v>
      </c>
      <c r="F38" s="17">
        <f>MEDIAN(F2:F33)</f>
        <v>44.6</v>
      </c>
    </row>
    <row r="39" spans="1:10" ht="30" customHeight="1" x14ac:dyDescent="0.25">
      <c r="A39" s="18" t="s">
        <v>39</v>
      </c>
      <c r="B39" s="19">
        <f>QUARTILE(B2:B33,1)</f>
        <v>11.3</v>
      </c>
      <c r="F39" s="19">
        <f>QUARTILE(F2:F33,1)</f>
        <v>34.1</v>
      </c>
      <c r="J39" s="24" t="s">
        <v>46</v>
      </c>
    </row>
    <row r="40" spans="1:10" x14ac:dyDescent="0.25">
      <c r="A40" s="18" t="s">
        <v>40</v>
      </c>
      <c r="B40" s="19">
        <f>QUARTILE(B2:B33,3)</f>
        <v>14.4</v>
      </c>
      <c r="F40" s="19">
        <f>QUARTILE(F2:F33,3)</f>
        <v>48.9</v>
      </c>
    </row>
    <row r="41" spans="1:10" x14ac:dyDescent="0.25">
      <c r="A41" s="18" t="s">
        <v>41</v>
      </c>
      <c r="B41" s="20">
        <f>AVEDEV(B2:B33)</f>
        <v>2.2030915576694401</v>
      </c>
      <c r="F41" s="20">
        <f>AVEDEV(F2:F33)</f>
        <v>7.6160249739854331</v>
      </c>
    </row>
    <row r="42" spans="1:10" ht="16.5" thickBot="1" x14ac:dyDescent="0.3">
      <c r="A42" s="21" t="s">
        <v>42</v>
      </c>
      <c r="B42" s="22">
        <f>STDEVP(B2:B33)</f>
        <v>2.8187076756487355</v>
      </c>
      <c r="C42" s="23"/>
      <c r="E42" s="23"/>
      <c r="F42" s="22">
        <f>STDEVP(F2:F33)</f>
        <v>8.922215606089086</v>
      </c>
      <c r="G42" s="23"/>
    </row>
    <row r="43" spans="1:10" ht="16.5" thickBot="1" x14ac:dyDescent="0.3">
      <c r="A43" s="21" t="s">
        <v>43</v>
      </c>
      <c r="B43" s="22">
        <f>B42/B37</f>
        <v>0.21454730339583558</v>
      </c>
      <c r="C43" s="23"/>
      <c r="E43" s="23"/>
      <c r="F43" s="22">
        <f>F42/F37</f>
        <v>0.20735338765181921</v>
      </c>
      <c r="G43" s="23"/>
    </row>
    <row r="49" spans="10:10" x14ac:dyDescent="0.25">
      <c r="J49" t="s">
        <v>47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Jean-Eric Pelouas</cp:lastModifiedBy>
  <dcterms:created xsi:type="dcterms:W3CDTF">2020-03-01T22:42:25Z</dcterms:created>
  <dcterms:modified xsi:type="dcterms:W3CDTF">2020-03-02T07:42:13Z</dcterms:modified>
</cp:coreProperties>
</file>