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1C02A0A6-BFEC-4933-9075-59F0359C7BE1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otal" sheetId="1" r:id="rId1"/>
    <sheet name="Tailleur" sheetId="2" r:id="rId2"/>
    <sheet name="Bijoutier" sheetId="3" r:id="rId3"/>
    <sheet name="Cordonnier" sheetId="4" r:id="rId4"/>
    <sheet name="Forgeron" sheetId="5" r:id="rId5"/>
    <sheet name="Sculpteur" sheetId="6" r:id="rId6"/>
    <sheet name="Façonneur" sheetId="8" r:id="rId7"/>
    <sheet name="Bricoleur" sheetId="7" r:id="rId8"/>
    <sheet name="Chasseur" sheetId="9" r:id="rId9"/>
    <sheet name="Alchi" sheetId="10" r:id="rId10"/>
    <sheet name="Paysan" sheetId="11" r:id="rId11"/>
    <sheet name="Mineur" sheetId="12" r:id="rId12"/>
    <sheet name="Bucheron" sheetId="13" r:id="rId13"/>
    <sheet name="Pecheur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1" i="1" l="1" a="1"/>
  <c r="E101" i="1" s="1"/>
  <c r="E100" i="1" a="1"/>
  <c r="E100" i="1" s="1"/>
  <c r="E99" i="1" a="1"/>
  <c r="E99" i="1" s="1"/>
  <c r="E98" i="1" a="1"/>
  <c r="E98" i="1" s="1"/>
  <c r="E97" i="1" a="1"/>
  <c r="E97" i="1" s="1"/>
  <c r="E96" i="1" a="1"/>
  <c r="E96" i="1" s="1"/>
  <c r="E95" i="1" a="1"/>
  <c r="E95" i="1" s="1"/>
  <c r="E94" i="1" a="1"/>
  <c r="E94" i="1" s="1"/>
  <c r="E93" i="1" a="1"/>
  <c r="E93" i="1" s="1"/>
  <c r="E92" i="1" a="1"/>
  <c r="E92" i="1" s="1"/>
  <c r="E91" i="1" a="1"/>
  <c r="E91" i="1" s="1"/>
  <c r="E90" i="1" a="1"/>
  <c r="E90" i="1" s="1"/>
  <c r="E89" i="1" a="1"/>
  <c r="E89" i="1" s="1"/>
  <c r="E88" i="1" a="1"/>
  <c r="E88" i="1" s="1"/>
  <c r="E87" i="1" a="1"/>
  <c r="E87" i="1" s="1"/>
  <c r="E86" i="1" a="1"/>
  <c r="E86" i="1" s="1"/>
  <c r="E85" i="1" a="1"/>
  <c r="E85" i="1" s="1"/>
  <c r="E84" i="1" a="1"/>
  <c r="E84" i="1" s="1"/>
  <c r="E83" i="1" a="1"/>
  <c r="E83" i="1" s="1"/>
  <c r="E82" i="1" a="1"/>
  <c r="E82" i="1" s="1"/>
  <c r="E81" i="1" a="1"/>
  <c r="E81" i="1" s="1"/>
  <c r="E80" i="1" a="1"/>
  <c r="E80" i="1" s="1"/>
  <c r="E79" i="1" a="1"/>
  <c r="E79" i="1" s="1"/>
  <c r="E78" i="1" a="1"/>
  <c r="E78" i="1" s="1"/>
  <c r="E77" i="1" a="1"/>
  <c r="E77" i="1" s="1"/>
  <c r="E76" i="1" a="1"/>
  <c r="E76" i="1" s="1"/>
  <c r="E75" i="1" a="1"/>
  <c r="E75" i="1" s="1"/>
  <c r="E74" i="1" a="1"/>
  <c r="E74" i="1" s="1"/>
  <c r="E73" i="1" a="1"/>
  <c r="E73" i="1" s="1"/>
  <c r="E72" i="1" a="1"/>
  <c r="E72" i="1" s="1"/>
  <c r="E71" i="1" a="1"/>
  <c r="E71" i="1" s="1"/>
  <c r="E70" i="1" a="1"/>
  <c r="E70" i="1" s="1"/>
  <c r="E69" i="1" a="1"/>
  <c r="E69" i="1" s="1"/>
  <c r="E68" i="1" a="1"/>
  <c r="E68" i="1" s="1"/>
  <c r="E67" i="1" a="1"/>
  <c r="E67" i="1" s="1"/>
  <c r="E66" i="1" a="1"/>
  <c r="E66" i="1" s="1"/>
  <c r="E65" i="1" a="1"/>
  <c r="E65" i="1" s="1"/>
  <c r="E64" i="1" a="1"/>
  <c r="E64" i="1" s="1"/>
  <c r="E63" i="1" a="1"/>
  <c r="E63" i="1" s="1"/>
  <c r="E62" i="1" a="1"/>
  <c r="E62" i="1" s="1"/>
  <c r="E61" i="1" a="1"/>
  <c r="E61" i="1" s="1"/>
  <c r="E60" i="1" a="1"/>
  <c r="E60" i="1" s="1"/>
  <c r="E59" i="1" a="1"/>
  <c r="E59" i="1" s="1"/>
  <c r="E58" i="1" a="1"/>
  <c r="E58" i="1" s="1"/>
  <c r="E57" i="1" a="1"/>
  <c r="E57" i="1" s="1"/>
  <c r="E56" i="1" a="1"/>
  <c r="E56" i="1" s="1"/>
  <c r="E55" i="1" a="1"/>
  <c r="E55" i="1" s="1"/>
  <c r="E54" i="1" a="1"/>
  <c r="E54" i="1" s="1"/>
  <c r="E53" i="1" a="1"/>
  <c r="E53" i="1" s="1"/>
  <c r="E52" i="1" a="1"/>
  <c r="E52" i="1" s="1"/>
  <c r="E51" i="1" a="1"/>
  <c r="E51" i="1" s="1"/>
  <c r="E50" i="1" a="1"/>
  <c r="E50" i="1" s="1"/>
  <c r="E49" i="1" a="1"/>
  <c r="E49" i="1" s="1"/>
  <c r="E48" i="1" a="1"/>
  <c r="E48" i="1" s="1"/>
  <c r="E47" i="1" a="1"/>
  <c r="E47" i="1" s="1"/>
  <c r="E46" i="1" a="1"/>
  <c r="E46" i="1" s="1"/>
  <c r="E45" i="1" a="1"/>
  <c r="E45" i="1" s="1"/>
  <c r="E44" i="1" a="1"/>
  <c r="E44" i="1" s="1"/>
  <c r="E43" i="1" a="1"/>
  <c r="E43" i="1" s="1"/>
  <c r="E42" i="1" a="1"/>
  <c r="E42" i="1" s="1"/>
  <c r="E41" i="1" a="1"/>
  <c r="E41" i="1" s="1"/>
  <c r="E40" i="1" a="1"/>
  <c r="E40" i="1" s="1"/>
  <c r="E39" i="1" a="1"/>
  <c r="E39" i="1" s="1"/>
  <c r="E38" i="1" a="1"/>
  <c r="E38" i="1" s="1"/>
  <c r="E37" i="1" a="1"/>
  <c r="E37" i="1" s="1"/>
  <c r="E36" i="1" a="1"/>
  <c r="E36" i="1" s="1"/>
  <c r="E35" i="1" a="1"/>
  <c r="E35" i="1" s="1"/>
  <c r="E34" i="1" a="1"/>
  <c r="E34" i="1" s="1"/>
  <c r="E33" i="1" a="1"/>
  <c r="E33" i="1" s="1"/>
  <c r="E32" i="1" a="1"/>
  <c r="E32" i="1" s="1"/>
  <c r="E31" i="1" a="1"/>
  <c r="E31" i="1" s="1"/>
  <c r="E30" i="1" a="1"/>
  <c r="E30" i="1" s="1"/>
  <c r="E29" i="1" a="1"/>
  <c r="E29" i="1" s="1"/>
  <c r="E28" i="1" a="1"/>
  <c r="E28" i="1" s="1"/>
  <c r="E27" i="1" a="1"/>
  <c r="E27" i="1" s="1"/>
  <c r="E26" i="1" a="1"/>
  <c r="E26" i="1" s="1"/>
  <c r="E25" i="1" a="1"/>
  <c r="E25" i="1" s="1"/>
  <c r="E24" i="1" a="1"/>
  <c r="E24" i="1" s="1"/>
  <c r="E23" i="1" a="1"/>
  <c r="E23" i="1" s="1"/>
  <c r="E22" i="1" a="1"/>
  <c r="E22" i="1" s="1"/>
  <c r="E21" i="1" a="1"/>
  <c r="E21" i="1" s="1"/>
  <c r="E20" i="1" a="1"/>
  <c r="E20" i="1" s="1"/>
  <c r="E19" i="1" a="1"/>
  <c r="E19" i="1" s="1"/>
  <c r="E18" i="1" a="1"/>
  <c r="E18" i="1" s="1"/>
  <c r="E17" i="1" a="1"/>
  <c r="E17" i="1" s="1"/>
  <c r="E16" i="1" a="1"/>
  <c r="E16" i="1" s="1"/>
  <c r="E15" i="1" a="1"/>
  <c r="E15" i="1" s="1"/>
  <c r="E14" i="1" a="1"/>
  <c r="E14" i="1" s="1"/>
  <c r="E13" i="1" a="1"/>
  <c r="E13" i="1" s="1"/>
  <c r="E12" i="1" a="1"/>
  <c r="E12" i="1" s="1"/>
  <c r="E11" i="1" a="1"/>
  <c r="E11" i="1" s="1"/>
  <c r="E10" i="1" a="1"/>
  <c r="E10" i="1" s="1"/>
  <c r="E9" i="1" a="1"/>
  <c r="E9" i="1" s="1"/>
  <c r="E8" i="1" a="1"/>
  <c r="E8" i="1" s="1"/>
  <c r="E7" i="1" a="1"/>
  <c r="E7" i="1" s="1"/>
  <c r="E6" i="1" a="1"/>
  <c r="E6" i="1" s="1"/>
  <c r="E5" i="1" a="1"/>
  <c r="E5" i="1" s="1"/>
  <c r="E4" i="1" a="1"/>
  <c r="E4" i="1" s="1"/>
  <c r="E3" i="1" a="1"/>
  <c r="E3" i="1" s="1"/>
  <c r="F3" i="1" a="1"/>
  <c r="F3" i="1" s="1"/>
  <c r="G3" i="1" s="1" a="1"/>
  <c r="G3" i="1" s="1"/>
  <c r="G101" i="1" a="1"/>
  <c r="G101" i="1" s="1"/>
  <c r="G100" i="1" a="1"/>
  <c r="G100" i="1" s="1"/>
  <c r="G99" i="1" a="1"/>
  <c r="G99" i="1" s="1"/>
  <c r="G98" i="1" a="1"/>
  <c r="G98" i="1" s="1"/>
  <c r="G97" i="1" a="1"/>
  <c r="G97" i="1" s="1"/>
  <c r="G96" i="1" a="1"/>
  <c r="G96" i="1" s="1"/>
  <c r="G95" i="1" a="1"/>
  <c r="G95" i="1" s="1"/>
  <c r="G94" i="1" a="1"/>
  <c r="G94" i="1" s="1"/>
  <c r="G93" i="1" a="1"/>
  <c r="G93" i="1" s="1"/>
  <c r="G92" i="1" a="1"/>
  <c r="G92" i="1" s="1"/>
  <c r="G91" i="1" a="1"/>
  <c r="G91" i="1" s="1"/>
  <c r="G90" i="1" a="1"/>
  <c r="G90" i="1" s="1"/>
  <c r="G89" i="1" a="1"/>
  <c r="G89" i="1" s="1"/>
  <c r="G88" i="1" a="1"/>
  <c r="G88" i="1" s="1"/>
  <c r="G87" i="1" a="1"/>
  <c r="G87" i="1" s="1"/>
  <c r="G86" i="1" a="1"/>
  <c r="G86" i="1" s="1"/>
  <c r="G85" i="1" a="1"/>
  <c r="G85" i="1" s="1"/>
  <c r="G84" i="1" a="1"/>
  <c r="G84" i="1" s="1"/>
  <c r="G83" i="1" a="1"/>
  <c r="G83" i="1" s="1"/>
  <c r="G82" i="1" a="1"/>
  <c r="G82" i="1" s="1"/>
  <c r="G81" i="1" a="1"/>
  <c r="G81" i="1" s="1"/>
  <c r="G80" i="1" a="1"/>
  <c r="G80" i="1" s="1"/>
  <c r="G79" i="1" a="1"/>
  <c r="G79" i="1" s="1"/>
  <c r="G78" i="1" a="1"/>
  <c r="G78" i="1" s="1"/>
  <c r="G77" i="1" a="1"/>
  <c r="G77" i="1" s="1"/>
  <c r="G76" i="1" a="1"/>
  <c r="G76" i="1" s="1"/>
  <c r="G75" i="1" a="1"/>
  <c r="G75" i="1" s="1"/>
  <c r="G74" i="1" a="1"/>
  <c r="G74" i="1" s="1"/>
  <c r="G73" i="1" a="1"/>
  <c r="G73" i="1" s="1"/>
  <c r="G72" i="1" a="1"/>
  <c r="G72" i="1" s="1"/>
  <c r="G71" i="1" a="1"/>
  <c r="G71" i="1" s="1"/>
  <c r="G70" i="1" a="1"/>
  <c r="G70" i="1" s="1"/>
  <c r="G69" i="1" a="1"/>
  <c r="G69" i="1" s="1"/>
  <c r="G68" i="1" a="1"/>
  <c r="G68" i="1" s="1"/>
  <c r="G67" i="1" a="1"/>
  <c r="G67" i="1" s="1"/>
  <c r="G66" i="1" a="1"/>
  <c r="G66" i="1" s="1"/>
  <c r="G65" i="1" a="1"/>
  <c r="G65" i="1" s="1"/>
  <c r="G64" i="1" a="1"/>
  <c r="G64" i="1" s="1"/>
  <c r="G63" i="1" a="1"/>
  <c r="G63" i="1" s="1"/>
  <c r="G62" i="1" a="1"/>
  <c r="G62" i="1" s="1"/>
  <c r="G61" i="1" a="1"/>
  <c r="G61" i="1" s="1"/>
  <c r="G60" i="1" a="1"/>
  <c r="G60" i="1" s="1"/>
  <c r="G59" i="1" a="1"/>
  <c r="G59" i="1" s="1"/>
  <c r="G58" i="1" a="1"/>
  <c r="G58" i="1" s="1"/>
  <c r="G57" i="1" a="1"/>
  <c r="G57" i="1" s="1"/>
  <c r="G56" i="1" a="1"/>
  <c r="G56" i="1" s="1"/>
  <c r="G55" i="1" a="1"/>
  <c r="G55" i="1" s="1"/>
  <c r="G54" i="1" a="1"/>
  <c r="G54" i="1" s="1"/>
  <c r="G53" i="1" a="1"/>
  <c r="G53" i="1" s="1"/>
  <c r="G52" i="1" a="1"/>
  <c r="G52" i="1" s="1"/>
  <c r="G51" i="1" a="1"/>
  <c r="G51" i="1" s="1"/>
  <c r="G50" i="1" a="1"/>
  <c r="G50" i="1" s="1"/>
  <c r="G49" i="1" a="1"/>
  <c r="G49" i="1" s="1"/>
  <c r="G48" i="1" a="1"/>
  <c r="G48" i="1" s="1"/>
  <c r="G47" i="1" a="1"/>
  <c r="G47" i="1" s="1"/>
  <c r="G46" i="1" a="1"/>
  <c r="G46" i="1" s="1"/>
  <c r="G45" i="1" a="1"/>
  <c r="G45" i="1" s="1"/>
  <c r="G44" i="1" a="1"/>
  <c r="G44" i="1" s="1"/>
  <c r="G43" i="1" a="1"/>
  <c r="G43" i="1" s="1"/>
  <c r="G42" i="1" a="1"/>
  <c r="G42" i="1" s="1"/>
  <c r="G41" i="1" a="1"/>
  <c r="G41" i="1" s="1"/>
  <c r="G40" i="1" a="1"/>
  <c r="G40" i="1" s="1"/>
  <c r="G39" i="1" a="1"/>
  <c r="G39" i="1" s="1"/>
  <c r="G38" i="1" a="1"/>
  <c r="G38" i="1" s="1"/>
  <c r="G37" i="1" a="1"/>
  <c r="G37" i="1" s="1"/>
  <c r="G36" i="1" a="1"/>
  <c r="G36" i="1" s="1"/>
  <c r="G35" i="1" a="1"/>
  <c r="G35" i="1" s="1"/>
  <c r="G34" i="1" a="1"/>
  <c r="G34" i="1" s="1"/>
  <c r="G33" i="1" a="1"/>
  <c r="G33" i="1" s="1"/>
  <c r="G32" i="1" a="1"/>
  <c r="G32" i="1" s="1"/>
  <c r="G31" i="1" a="1"/>
  <c r="G31" i="1" s="1"/>
  <c r="G30" i="1" a="1"/>
  <c r="G30" i="1" s="1"/>
  <c r="G29" i="1" a="1"/>
  <c r="G29" i="1" s="1"/>
  <c r="G28" i="1" a="1"/>
  <c r="G28" i="1" s="1"/>
  <c r="G27" i="1" a="1"/>
  <c r="G27" i="1" s="1"/>
  <c r="G26" i="1" a="1"/>
  <c r="G26" i="1" s="1"/>
  <c r="G25" i="1" a="1"/>
  <c r="G25" i="1" s="1"/>
  <c r="G24" i="1" a="1"/>
  <c r="G24" i="1" s="1"/>
  <c r="G23" i="1" a="1"/>
  <c r="G23" i="1" s="1"/>
  <c r="G22" i="1" a="1"/>
  <c r="G22" i="1" s="1"/>
  <c r="G21" i="1" a="1"/>
  <c r="G21" i="1" s="1"/>
  <c r="G20" i="1" a="1"/>
  <c r="G20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G13" i="1" a="1"/>
  <c r="G13" i="1" s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  <c r="D3" i="1" a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5" i="4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5" i="5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5" i="6"/>
  <c r="J5" i="8"/>
  <c r="J6" i="8"/>
  <c r="J7" i="8"/>
  <c r="J8" i="8"/>
  <c r="G12" i="8"/>
  <c r="G11" i="8"/>
  <c r="G9" i="8"/>
  <c r="G8" i="8"/>
  <c r="G6" i="8"/>
  <c r="G5" i="8"/>
  <c r="J6" i="7"/>
  <c r="J5" i="7"/>
  <c r="G14" i="13"/>
  <c r="G13" i="13"/>
  <c r="G27" i="13"/>
  <c r="G26" i="13"/>
  <c r="G25" i="13"/>
  <c r="G19" i="13"/>
  <c r="G18" i="13"/>
  <c r="G12" i="13"/>
  <c r="G11" i="13"/>
  <c r="G22" i="12"/>
  <c r="G23" i="12"/>
  <c r="G21" i="12"/>
  <c r="G9" i="12"/>
  <c r="G15" i="12"/>
  <c r="G14" i="12"/>
  <c r="G8" i="12"/>
  <c r="G15" i="11"/>
  <c r="G14" i="11"/>
  <c r="G8" i="11"/>
  <c r="G43" i="6"/>
  <c r="G42" i="6"/>
  <c r="G40" i="6"/>
  <c r="G39" i="6"/>
  <c r="G37" i="6"/>
  <c r="G36" i="6"/>
  <c r="G34" i="6"/>
  <c r="G33" i="6"/>
  <c r="G31" i="6"/>
  <c r="G30" i="6"/>
  <c r="G28" i="6"/>
  <c r="G27" i="6"/>
  <c r="G25" i="6"/>
  <c r="G24" i="6"/>
  <c r="G21" i="6"/>
  <c r="G20" i="6"/>
  <c r="G18" i="6"/>
  <c r="G17" i="6"/>
  <c r="G15" i="6"/>
  <c r="G14" i="6"/>
  <c r="G12" i="6"/>
  <c r="G11" i="6"/>
  <c r="G9" i="6"/>
  <c r="G8" i="6"/>
  <c r="G6" i="6"/>
  <c r="G5" i="6"/>
  <c r="G37" i="5"/>
  <c r="G36" i="5"/>
  <c r="G34" i="5"/>
  <c r="G33" i="5"/>
  <c r="G31" i="5"/>
  <c r="G30" i="5"/>
  <c r="G28" i="5"/>
  <c r="G27" i="5"/>
  <c r="G25" i="5"/>
  <c r="G24" i="5"/>
  <c r="G22" i="5"/>
  <c r="G21" i="5"/>
  <c r="G19" i="5"/>
  <c r="G18" i="5"/>
  <c r="G15" i="5"/>
  <c r="G14" i="5"/>
  <c r="G12" i="5"/>
  <c r="G11" i="5"/>
  <c r="G9" i="5"/>
  <c r="G8" i="5"/>
  <c r="G6" i="5"/>
  <c r="G5" i="5"/>
  <c r="G58" i="4"/>
  <c r="G57" i="4"/>
  <c r="G55" i="4"/>
  <c r="G54" i="4"/>
  <c r="G52" i="4"/>
  <c r="G51" i="4"/>
  <c r="G49" i="4"/>
  <c r="G48" i="4"/>
  <c r="G46" i="4"/>
  <c r="G45" i="4"/>
  <c r="G43" i="4"/>
  <c r="G42" i="4"/>
  <c r="G40" i="4"/>
  <c r="G39" i="4"/>
  <c r="G37" i="4"/>
  <c r="G36" i="4"/>
  <c r="G34" i="4"/>
  <c r="G33" i="4"/>
  <c r="G30" i="4"/>
  <c r="G29" i="4"/>
  <c r="G27" i="4"/>
  <c r="G26" i="4"/>
  <c r="G24" i="4"/>
  <c r="G23" i="4"/>
  <c r="G21" i="4"/>
  <c r="G20" i="4"/>
  <c r="G18" i="4"/>
  <c r="G17" i="4"/>
  <c r="G15" i="4"/>
  <c r="G14" i="4"/>
  <c r="G12" i="4"/>
  <c r="G11" i="4"/>
  <c r="G9" i="4"/>
  <c r="G8" i="4"/>
  <c r="G6" i="4"/>
  <c r="G5" i="4"/>
  <c r="G58" i="3"/>
  <c r="G57" i="3"/>
  <c r="G55" i="3"/>
  <c r="G54" i="3"/>
  <c r="G52" i="3"/>
  <c r="G51" i="3"/>
  <c r="G49" i="3"/>
  <c r="G48" i="3"/>
  <c r="G46" i="3"/>
  <c r="G45" i="3"/>
  <c r="G43" i="3"/>
  <c r="G42" i="3"/>
  <c r="G40" i="3"/>
  <c r="G39" i="3"/>
  <c r="G37" i="3"/>
  <c r="G36" i="3"/>
  <c r="G34" i="3"/>
  <c r="G33" i="3"/>
  <c r="G30" i="3"/>
  <c r="G29" i="3"/>
  <c r="G27" i="3"/>
  <c r="G26" i="3"/>
  <c r="G24" i="3"/>
  <c r="G23" i="3"/>
  <c r="G21" i="3"/>
  <c r="G20" i="3"/>
  <c r="G18" i="3"/>
  <c r="G17" i="3"/>
  <c r="G15" i="3"/>
  <c r="G14" i="3"/>
  <c r="G12" i="3"/>
  <c r="G11" i="3"/>
  <c r="G9" i="3"/>
  <c r="G8" i="3"/>
  <c r="G6" i="3"/>
  <c r="G5" i="3"/>
  <c r="G54" i="2"/>
  <c r="G53" i="2"/>
  <c r="G51" i="2"/>
  <c r="G50" i="2"/>
  <c r="G48" i="2"/>
  <c r="G47" i="2"/>
  <c r="G45" i="2"/>
  <c r="G44" i="2"/>
  <c r="G42" i="2"/>
  <c r="G41" i="2"/>
  <c r="G39" i="2"/>
  <c r="G38" i="2"/>
  <c r="G36" i="2"/>
  <c r="G35" i="2"/>
  <c r="G33" i="2"/>
  <c r="G32" i="2"/>
  <c r="G30" i="2"/>
  <c r="G29" i="2"/>
  <c r="G27" i="2"/>
  <c r="G26" i="2"/>
  <c r="G24" i="2"/>
  <c r="G23" i="2"/>
  <c r="G21" i="2"/>
  <c r="G20" i="2"/>
  <c r="G18" i="2"/>
  <c r="G17" i="2"/>
  <c r="G15" i="2"/>
  <c r="G14" i="2"/>
  <c r="G12" i="2"/>
  <c r="G11" i="2"/>
  <c r="G9" i="2"/>
  <c r="G8" i="2"/>
  <c r="G6" i="2"/>
  <c r="G5" i="2"/>
  <c r="D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<sst xmlns="http://schemas.openxmlformats.org/spreadsheetml/2006/main" count="688" uniqueCount="321">
  <si>
    <t>Ressources Totales</t>
  </si>
  <si>
    <t>Ressources Tailleur</t>
  </si>
  <si>
    <t>Ressources Bijoutier</t>
  </si>
  <si>
    <t>Ressources Cordonnier</t>
  </si>
  <si>
    <t>Ressources Forgeron</t>
  </si>
  <si>
    <t>Ressources Sculpteur</t>
  </si>
  <si>
    <t>Ressources Bricoleur</t>
  </si>
  <si>
    <t>Ressources Façonneur</t>
  </si>
  <si>
    <t>RUSH TAILLEUR</t>
  </si>
  <si>
    <t>Item craft</t>
  </si>
  <si>
    <t>Q</t>
  </si>
  <si>
    <t>Recettes</t>
  </si>
  <si>
    <t>Quantité total</t>
  </si>
  <si>
    <t>Liste ingrédients</t>
  </si>
  <si>
    <t>LVL 1 à 10</t>
  </si>
  <si>
    <t>Lvl 1 à 10</t>
  </si>
  <si>
    <t xml:space="preserve">LVL 1 </t>
  </si>
  <si>
    <t xml:space="preserve">Le Floude </t>
  </si>
  <si>
    <t>Laine céleste</t>
  </si>
  <si>
    <t>Orties</t>
  </si>
  <si>
    <t>Poudre de perlinpainpain</t>
  </si>
  <si>
    <t>LVL 2</t>
  </si>
  <si>
    <t>Lisseur</t>
  </si>
  <si>
    <t>Cendres éternelles</t>
  </si>
  <si>
    <t>Feu intérieur</t>
  </si>
  <si>
    <t>Eau</t>
  </si>
  <si>
    <t>LVL 3</t>
  </si>
  <si>
    <t>Bandeau de vitalité</t>
  </si>
  <si>
    <t>Pétale Diaphane</t>
  </si>
  <si>
    <t>Peau de Gloot</t>
  </si>
  <si>
    <t>Plume chimérique</t>
  </si>
  <si>
    <t>LVL 4</t>
  </si>
  <si>
    <t>Bandeau Pandawushu</t>
  </si>
  <si>
    <t>Volve d'amanite</t>
  </si>
  <si>
    <t>LVL 6</t>
  </si>
  <si>
    <t>Sac du Petit Récolteur</t>
  </si>
  <si>
    <t>LVL 7</t>
  </si>
  <si>
    <t>Cape Bleutée</t>
  </si>
  <si>
    <t>LVL 8</t>
  </si>
  <si>
    <t>Coiffe Antôme</t>
  </si>
  <si>
    <t>LVL 10 à 20</t>
  </si>
  <si>
    <t>Lvl 10 à 20</t>
  </si>
  <si>
    <t>LVL 10</t>
  </si>
  <si>
    <t>Cape du Piou Vert</t>
  </si>
  <si>
    <t>Plume Piou vert</t>
  </si>
  <si>
    <t>Os chafer</t>
  </si>
  <si>
    <t>Feuille de tournesol</t>
  </si>
  <si>
    <t>LVL 11</t>
  </si>
  <si>
    <t xml:space="preserve"> Cape Pandawushu</t>
  </si>
  <si>
    <t>Epine champchamp</t>
  </si>
  <si>
    <t>Plume Piou Violet</t>
  </si>
  <si>
    <t>Bave de bouftou</t>
  </si>
  <si>
    <t>LVL 12</t>
  </si>
  <si>
    <t>Cape du Piou Violet</t>
  </si>
  <si>
    <t>Langue d'épouvanteur</t>
  </si>
  <si>
    <t>Bave de rose démoniaque</t>
  </si>
  <si>
    <t>Plume de piou jaune</t>
  </si>
  <si>
    <t>LVL 13</t>
  </si>
  <si>
    <t>Capouze des Champs</t>
  </si>
  <si>
    <t>Fluide glacial</t>
  </si>
  <si>
    <t>Aile de moskito</t>
  </si>
  <si>
    <t>Sourcil de moskito</t>
  </si>
  <si>
    <t>LVL 14</t>
  </si>
  <si>
    <t>Cape Ellinie</t>
  </si>
  <si>
    <t>Coton ancestral</t>
  </si>
  <si>
    <t>Pétale de rose démoniaque</t>
  </si>
  <si>
    <t>Croc de rat</t>
  </si>
  <si>
    <t>LVL 15</t>
  </si>
  <si>
    <t>Moskitogalurette</t>
  </si>
  <si>
    <t>Pétale magique de Tournesol affamé</t>
  </si>
  <si>
    <t>LVL 16</t>
  </si>
  <si>
    <t>Cape de Rougeur</t>
  </si>
  <si>
    <t>LVL 17</t>
  </si>
  <si>
    <t>Cape Abilité</t>
  </si>
  <si>
    <t>LVL 18</t>
  </si>
  <si>
    <t>Cape Sombre</t>
  </si>
  <si>
    <t>LVL 19</t>
  </si>
  <si>
    <t>Bob du Paysan</t>
  </si>
  <si>
    <t>RUSH BIJOUTIER</t>
  </si>
  <si>
    <t>Le Plussain</t>
  </si>
  <si>
    <t>Blé</t>
  </si>
  <si>
    <t>Anneau Forcesque</t>
  </si>
  <si>
    <t>Queue de Chapardam</t>
  </si>
  <si>
    <t>Poudre de Perlinpainpain</t>
  </si>
  <si>
    <t>Pendentif du Hibou Chétif</t>
  </si>
  <si>
    <t>Fer</t>
  </si>
  <si>
    <t>Camaïneux</t>
  </si>
  <si>
    <t>Volve d'Aminite</t>
  </si>
  <si>
    <t>Relique Incarnam</t>
  </si>
  <si>
    <t>Os de chafer</t>
  </si>
  <si>
    <t>LVL 5</t>
  </si>
  <si>
    <t>La larme du Bouftou</t>
  </si>
  <si>
    <t>Gantie Royal</t>
  </si>
  <si>
    <t>Amulette du Sram</t>
  </si>
  <si>
    <t>Amulette du Hibou</t>
  </si>
  <si>
    <t>LVL 9</t>
  </si>
  <si>
    <t>Amulette de Krokette</t>
  </si>
  <si>
    <t>Amulette Tétriste</t>
  </si>
  <si>
    <t>Epine du Champ Champ</t>
  </si>
  <si>
    <t>Alliance du Champ Champ</t>
  </si>
  <si>
    <t>Peau de Larve Verte</t>
  </si>
  <si>
    <t>Oeil d'Arakmuté</t>
  </si>
  <si>
    <t>L'Anneau de Valeur</t>
  </si>
  <si>
    <t>Bave de Bouftou</t>
  </si>
  <si>
    <t>Serviette de plage</t>
  </si>
  <si>
    <t>Pétale de Rose démoniaque</t>
  </si>
  <si>
    <t>Anneau du Champ Champ</t>
  </si>
  <si>
    <t>Engrais</t>
  </si>
  <si>
    <t>Fluide Glacial</t>
  </si>
  <si>
    <t>Plume de Piou Violet</t>
  </si>
  <si>
    <t>Anneau du Mental</t>
  </si>
  <si>
    <t>Fleur de Pissenlit</t>
  </si>
  <si>
    <t>Defense du Sanglier</t>
  </si>
  <si>
    <t>Etoffe écurouille</t>
  </si>
  <si>
    <t xml:space="preserve">Anneau Champêtre </t>
  </si>
  <si>
    <t>Anneau du Bandit</t>
  </si>
  <si>
    <t>Anneau Vice</t>
  </si>
  <si>
    <t>Anneau du Sanglier</t>
  </si>
  <si>
    <t>RUSH CORDONNIER</t>
  </si>
  <si>
    <t>Bottes de Force</t>
  </si>
  <si>
    <t>Queue de chapardam</t>
  </si>
  <si>
    <t>Fecaflip</t>
  </si>
  <si>
    <t>Sandales Tofuesques</t>
  </si>
  <si>
    <t>Relique incarnam</t>
  </si>
  <si>
    <t>Bottes du Bouftou</t>
  </si>
  <si>
    <t>Einekeineux</t>
  </si>
  <si>
    <t>Sandales d'intelligence</t>
  </si>
  <si>
    <t>Ceinture du Kwabe</t>
  </si>
  <si>
    <t>Bottes de Nexus</t>
  </si>
  <si>
    <t>Ceinture Vitalesque</t>
  </si>
  <si>
    <t>Pacmabottes</t>
  </si>
  <si>
    <t>Plume de piou vert</t>
  </si>
  <si>
    <t>Sandales Piou vert</t>
  </si>
  <si>
    <t>Plume de piou bleu</t>
  </si>
  <si>
    <t>Ceinture Piou bleu</t>
  </si>
  <si>
    <t>Intestin d'Araknosé</t>
  </si>
  <si>
    <t>Poils d'Arakne malade</t>
  </si>
  <si>
    <t>Ceinture de poche</t>
  </si>
  <si>
    <t>Peau de larve jaune</t>
  </si>
  <si>
    <t>Patte d'Arakne magique</t>
  </si>
  <si>
    <t>Ceinture du bandit</t>
  </si>
  <si>
    <t>Défense du sanglier</t>
  </si>
  <si>
    <t>Poils de Darit</t>
  </si>
  <si>
    <t>Bottes de puissance</t>
  </si>
  <si>
    <t>Feuille magique du tournesol affamé</t>
  </si>
  <si>
    <t>Ceinture de sécurité</t>
  </si>
  <si>
    <t>Sanglature</t>
  </si>
  <si>
    <t>Bottes paysannes</t>
  </si>
  <si>
    <t>RUSH FORGERON</t>
  </si>
  <si>
    <t>Couteau de chasse</t>
  </si>
  <si>
    <t>Ferrite</t>
  </si>
  <si>
    <t>Hachette Hévlalav</t>
  </si>
  <si>
    <t>Marteau de Boisaille</t>
  </si>
  <si>
    <t>Bois de Frene</t>
  </si>
  <si>
    <t>Epee de Boisaille</t>
  </si>
  <si>
    <t>Leurnettes</t>
  </si>
  <si>
    <t>Plume de piou rose</t>
  </si>
  <si>
    <t>Ecaille poisseuse</t>
  </si>
  <si>
    <t>La queue</t>
  </si>
  <si>
    <t>Petale de Tournesol sauvage</t>
  </si>
  <si>
    <t>Crème à bronzer</t>
  </si>
  <si>
    <t>Maillet Aclou</t>
  </si>
  <si>
    <t>Fleur de pissenlit diabolique</t>
  </si>
  <si>
    <t>Bec du tofu</t>
  </si>
  <si>
    <t>Cerberus</t>
  </si>
  <si>
    <t>Plume piou vert</t>
  </si>
  <si>
    <t>Plume de piou rouge</t>
  </si>
  <si>
    <t>Epee d'Ha</t>
  </si>
  <si>
    <t>Koupe-koupe</t>
  </si>
  <si>
    <t>Marteau d'Ivoire</t>
  </si>
  <si>
    <t>RUSH SCULPTEUR</t>
  </si>
  <si>
    <t>Demi-baguette</t>
  </si>
  <si>
    <t>Baguette de boisaille</t>
  </si>
  <si>
    <t>Arc Hade</t>
  </si>
  <si>
    <t>Arc de boisaille</t>
  </si>
  <si>
    <t>Baton Kouyu</t>
  </si>
  <si>
    <t>Baton de boisaille</t>
  </si>
  <si>
    <t>Baguette de Feu Follesque</t>
  </si>
  <si>
    <t>Baguette de Glace</t>
  </si>
  <si>
    <t>Bois vermoulu</t>
  </si>
  <si>
    <t>Poils d'arakne malade</t>
  </si>
  <si>
    <t>Baton Feuillu</t>
  </si>
  <si>
    <t>Graine de tournesol</t>
  </si>
  <si>
    <t>Feuille de tournesol sauvage</t>
  </si>
  <si>
    <t>Arc Holic</t>
  </si>
  <si>
    <t>Pattes d'arakne</t>
  </si>
  <si>
    <t>La plantouze des champs</t>
  </si>
  <si>
    <t>,</t>
  </si>
  <si>
    <t>Baton spirituel</t>
  </si>
  <si>
    <t>Arc déroutant</t>
  </si>
  <si>
    <t>RUSH BRICOLEUR</t>
  </si>
  <si>
    <t>RUSH FACONNEUR</t>
  </si>
  <si>
    <t>RUSH CHASSEUR</t>
  </si>
  <si>
    <t>LVL 1 à 200</t>
  </si>
  <si>
    <t>LVL 20 à 30</t>
  </si>
  <si>
    <t>LVL 30 à 40</t>
  </si>
  <si>
    <t>LVL 40 à 50</t>
  </si>
  <si>
    <t>LVL 50 à 60</t>
  </si>
  <si>
    <t>LVL 60 à 70</t>
  </si>
  <si>
    <t>LVL 70 à 80</t>
  </si>
  <si>
    <t>LVL 80 à 90</t>
  </si>
  <si>
    <t>LVL 90 à 100</t>
  </si>
  <si>
    <t>LVL 100 à 110</t>
  </si>
  <si>
    <t>LVL 110 à 120</t>
  </si>
  <si>
    <t>LVL 120 à 130</t>
  </si>
  <si>
    <t>LVL 130 à 140</t>
  </si>
  <si>
    <t>LVL 140 à 150</t>
  </si>
  <si>
    <t>LVL 150 à 160</t>
  </si>
  <si>
    <t>LVL 160 à 170</t>
  </si>
  <si>
    <t>LVL 170 à 180</t>
  </si>
  <si>
    <t>LVL 180 à 190</t>
  </si>
  <si>
    <t>LVL 190 à 200</t>
  </si>
  <si>
    <t>Bouillon de Chair</t>
  </si>
  <si>
    <t>Chair intangible</t>
  </si>
  <si>
    <t>Boulette de Viande</t>
  </si>
  <si>
    <t>Boulettes de viandes</t>
  </si>
  <si>
    <t>Beignet Astrubien</t>
  </si>
  <si>
    <t>Viandes faisandées</t>
  </si>
  <si>
    <t>Roulade de Carne</t>
  </si>
  <si>
    <t>Viandes Frelaté</t>
  </si>
  <si>
    <t>Papillote au Citron</t>
  </si>
  <si>
    <t>Viande minérales</t>
  </si>
  <si>
    <t>Orges</t>
  </si>
  <si>
    <t>Citron</t>
  </si>
  <si>
    <t>Salade Sufokienne</t>
  </si>
  <si>
    <t>Viandes Tendres</t>
  </si>
  <si>
    <t>orges</t>
  </si>
  <si>
    <t>Friture Amaknéenne</t>
  </si>
  <si>
    <t>Viandes ladre</t>
  </si>
  <si>
    <t>Avoine</t>
  </si>
  <si>
    <t>Huiles a frire</t>
  </si>
  <si>
    <t>Parmentier à l'Oignon</t>
  </si>
  <si>
    <t>Viande avarié</t>
  </si>
  <si>
    <t>oignon</t>
  </si>
  <si>
    <t>Terrine Bontarienne</t>
  </si>
  <si>
    <t>Viande sanguinolente</t>
  </si>
  <si>
    <t>Houblon</t>
  </si>
  <si>
    <t>Graisses gelatineuse</t>
  </si>
  <si>
    <t>Pot-au-feu Goûteux</t>
  </si>
  <si>
    <t>Viandes Rassies</t>
  </si>
  <si>
    <t>Dose de jus Goutu</t>
  </si>
  <si>
    <t>Poêlée Paysanne</t>
  </si>
  <si>
    <t>Viandes Exsudatives</t>
  </si>
  <si>
    <t>Lin</t>
  </si>
  <si>
    <t>Aubergines</t>
  </si>
  <si>
    <t>Pemmican aux Haricots</t>
  </si>
  <si>
    <t>Viande Sechées</t>
  </si>
  <si>
    <t>Haricot</t>
  </si>
  <si>
    <t>Grillade Brâkmarienne</t>
  </si>
  <si>
    <t>Viande saignante</t>
  </si>
  <si>
    <t>Seigle</t>
  </si>
  <si>
    <t>Cendres eternelles</t>
  </si>
  <si>
    <t>Marinade Sucrée-Salée</t>
  </si>
  <si>
    <t>Viandes persillés</t>
  </si>
  <si>
    <t>Cerise</t>
  </si>
  <si>
    <t>Boudin Noir</t>
  </si>
  <si>
    <t>Viandes macérée</t>
  </si>
  <si>
    <t>Malt</t>
  </si>
  <si>
    <t>Sang de scorbute</t>
  </si>
  <si>
    <t>Daube aux Épices</t>
  </si>
  <si>
    <t>Viande Brousse</t>
  </si>
  <si>
    <t>Epices</t>
  </si>
  <si>
    <t>Mijoté Récréatif</t>
  </si>
  <si>
    <t>Filet Mignon</t>
  </si>
  <si>
    <t>Quenelle Tijan</t>
  </si>
  <si>
    <t>Andouillette de Gibier</t>
  </si>
  <si>
    <t>Viande Fraiche</t>
  </si>
  <si>
    <t>Viande Maigre</t>
  </si>
  <si>
    <t>Viande Gâtée</t>
  </si>
  <si>
    <t>Viandes Noires</t>
  </si>
  <si>
    <t>Chanvres</t>
  </si>
  <si>
    <t>Eau potable</t>
  </si>
  <si>
    <t>Maïs</t>
  </si>
  <si>
    <t>Résine</t>
  </si>
  <si>
    <t>Clef de la Crypte de Kardorim</t>
  </si>
  <si>
    <t>RUSH Alchi</t>
  </si>
  <si>
    <t xml:space="preserve">Récolte de 595 Orties </t>
  </si>
  <si>
    <t>Potion de rappel</t>
  </si>
  <si>
    <t>Récolte Sauge et Orties</t>
  </si>
  <si>
    <t>Potion de souvenirs</t>
  </si>
  <si>
    <t>XXX</t>
  </si>
  <si>
    <t>Sauges</t>
  </si>
  <si>
    <t>RUSH Paysan</t>
  </si>
  <si>
    <t>Récolte de Blé</t>
  </si>
  <si>
    <t>Michettes</t>
  </si>
  <si>
    <t>Récolte Orge</t>
  </si>
  <si>
    <t>Fougasse</t>
  </si>
  <si>
    <t>Récolte Avoine</t>
  </si>
  <si>
    <t>RUSH Mineur</t>
  </si>
  <si>
    <t>Récolte de Fer</t>
  </si>
  <si>
    <t>Eau Ferrugineuse</t>
  </si>
  <si>
    <t>Récolte Fer+Cuivre</t>
  </si>
  <si>
    <t>Aluminite</t>
  </si>
  <si>
    <t>Cuivre</t>
  </si>
  <si>
    <t>Récolte Fer + Cuivre + Bronze</t>
  </si>
  <si>
    <t>Ebonite</t>
  </si>
  <si>
    <t>Bronze</t>
  </si>
  <si>
    <t>RUSH Bucheron</t>
  </si>
  <si>
    <t>Récolte de Frene</t>
  </si>
  <si>
    <t>LVL 1 à 20</t>
  </si>
  <si>
    <t>}</t>
  </si>
  <si>
    <t>LVL 30-35</t>
  </si>
  <si>
    <t>Planche contreplaquée</t>
  </si>
  <si>
    <t>Frene</t>
  </si>
  <si>
    <t>Récolte de Chataignier</t>
  </si>
  <si>
    <t>Chataignier</t>
  </si>
  <si>
    <t>Récolter 1270 Frene et chataignier au minimum</t>
  </si>
  <si>
    <t>LVL 35-40</t>
  </si>
  <si>
    <t>Substrat de buisson</t>
  </si>
  <si>
    <t>Potion de souvenir</t>
  </si>
  <si>
    <t>RUSH Pecheur</t>
  </si>
  <si>
    <t>Plus facile pour up, Pecher et puis craft la récolte</t>
  </si>
  <si>
    <t>Garder tous les poissons rares, servira pour créer des jus de poissons (pouvant rapporter gros )</t>
  </si>
  <si>
    <t>LVL 1-5</t>
  </si>
  <si>
    <t>LVL 5-10</t>
  </si>
  <si>
    <t>LVL 10-20</t>
  </si>
  <si>
    <t>Bouclier du bucheron</t>
  </si>
  <si>
    <t>Bouclier du tournesol sauvage</t>
  </si>
  <si>
    <t>Bouclier Volant</t>
  </si>
  <si>
    <t>Planche aglomérée</t>
  </si>
  <si>
    <t>Eau ferrugineuse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</si>
</sst>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1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</font>
    <font>
      <b/>
      <sz val="14"/>
      <color theme="1"/>
      <name val="Arial"/>
      <scheme val="minor"/>
    </font>
    <font>
      <b/>
      <sz val="12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0"/>
      <color rgb="FF000000"/>
      <name val="Arial"/>
      <family val="2"/>
      <scheme val="minor"/>
    </font>
    <font>
      <sz val="72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2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/>
      <bottom style="thick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3" fillId="0" borderId="0" xfId="0" applyFont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14" xfId="0" applyFont="1" applyBorder="1" applyAlignment="1">
      <alignment vertical="top"/>
    </xf>
    <xf numFmtId="0" fontId="1" fillId="0" borderId="14" xfId="0" applyFont="1" applyBorder="1"/>
    <xf numFmtId="0" fontId="5" fillId="0" borderId="0" xfId="0" applyFont="1"/>
    <xf numFmtId="0" fontId="1" fillId="0" borderId="18" xfId="0" applyFont="1" applyBorder="1"/>
    <xf numFmtId="0" fontId="1" fillId="0" borderId="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vertical="top"/>
    </xf>
    <xf numFmtId="0" fontId="1" fillId="0" borderId="13" xfId="0" applyFont="1" applyBorder="1"/>
    <xf numFmtId="0" fontId="1" fillId="0" borderId="23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9" fillId="0" borderId="23" xfId="0" applyFont="1" applyBorder="1"/>
    <xf numFmtId="0" fontId="9" fillId="0" borderId="14" xfId="0" applyFont="1" applyBorder="1"/>
    <xf numFmtId="0" fontId="9" fillId="0" borderId="13" xfId="0" applyFont="1" applyBorder="1"/>
    <xf numFmtId="0" fontId="9" fillId="0" borderId="0" xfId="0" applyFont="1"/>
    <xf numFmtId="0" fontId="9" fillId="0" borderId="12" xfId="0" applyFont="1" applyBorder="1"/>
    <xf numFmtId="0" fontId="9" fillId="0" borderId="14" xfId="0" applyFont="1" applyBorder="1" applyAlignment="1">
      <alignment vertical="top"/>
    </xf>
    <xf numFmtId="0" fontId="9" fillId="0" borderId="1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1" fillId="0" borderId="48" xfId="0" applyFont="1" applyBorder="1"/>
    <xf numFmtId="0" fontId="1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0" fillId="0" borderId="0" xfId="0"/>
    <xf numFmtId="0" fontId="9" fillId="0" borderId="4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/>
    </xf>
    <xf numFmtId="0" fontId="14" fillId="0" borderId="16" xfId="0" applyFont="1" applyBorder="1"/>
    <xf numFmtId="0" fontId="14" fillId="0" borderId="17" xfId="0" applyFont="1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11" fillId="0" borderId="3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165" fontId="1" fillId="0" borderId="47" xfId="0" applyNumberFormat="1" applyFont="1" applyBorder="1" applyAlignment="1">
      <alignment horizontal="center" vertical="center"/>
    </xf>
    <xf numFmtId="165" fontId="1" fillId="0" borderId="49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Continuous"/>
    </xf>
    <xf numFmtId="0" fontId="2" fillId="0" borderId="16" xfId="0" applyFont="1" applyBorder="1" applyAlignment="1">
      <alignment horizontal="centerContinuous"/>
    </xf>
    <xf numFmtId="0" fontId="2" fillId="0" borderId="17" xfId="0" applyFont="1" applyBorder="1" applyAlignment="1">
      <alignment horizontal="centerContinuous"/>
    </xf>
    <xf numFmtId="0" fontId="4" fillId="0" borderId="20" xfId="0" applyFont="1" applyBorder="1" applyAlignment="1">
      <alignment horizontal="centerContinuous"/>
    </xf>
    <xf numFmtId="0" fontId="2" fillId="0" borderId="21" xfId="0" applyFont="1" applyBorder="1" applyAlignment="1">
      <alignment horizontal="centerContinuous"/>
    </xf>
    <xf numFmtId="0" fontId="2" fillId="0" borderId="22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42672</xdr:colOff>
      <xdr:row>17</xdr:row>
      <xdr:rowOff>110490</xdr:rowOff>
    </xdr:from>
    <xdr:to>
      <xdr:col>2</xdr:col>
      <xdr:colOff>552450</xdr:colOff>
      <xdr:row>22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9B26AD-7EEC-82E9-E524-618CFA23E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2" y="3015615"/>
          <a:ext cx="719328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2"/>
  <sheetViews>
    <sheetView tabSelected="1" workbookViewId="0">
      <selection activeCell="F3" sqref="F3"/>
    </sheetView>
  </sheetViews>
  <sheetFormatPr defaultColWidth="12.54296875" defaultRowHeight="15.75" customHeight="1" x14ac:dyDescent="0.25"/>
  <cols>
    <col min="1" max="1" width="1.54296875" customWidth="1"/>
    <col min="2" max="3" width="19.1796875" customWidth="1"/>
    <col min="4" max="4" width="31.54296875" bestFit="1" customWidth="1"/>
    <col min="5" max="5" width="5.1796875" customWidth="1"/>
    <col min="6" max="6" width="24.54296875" bestFit="1" customWidth="1"/>
    <col min="7" max="7" width="5.1796875" customWidth="1"/>
    <col min="8" max="8" width="31.1796875" bestFit="1" customWidth="1"/>
    <col min="9" max="9" width="5.1796875" style="34" customWidth="1"/>
    <col min="10" max="10" width="25" bestFit="1" customWidth="1"/>
    <col min="11" max="11" width="5.1796875" style="34" customWidth="1"/>
    <col min="12" max="12" width="24.7265625" bestFit="1" customWidth="1"/>
    <col min="13" max="13" width="5.1796875" style="33" customWidth="1"/>
    <col min="14" max="14" width="17.81640625" customWidth="1"/>
    <col min="15" max="15" width="5.1796875" style="33" customWidth="1"/>
    <col min="16" max="16" width="21.1796875" customWidth="1"/>
    <col min="17" max="17" width="5.1796875" style="33" customWidth="1"/>
  </cols>
  <sheetData>
    <row r="1" spans="1:19" ht="12.5" x14ac:dyDescent="0.25">
      <c r="A1" s="1"/>
      <c r="B1" s="1"/>
      <c r="C1" s="1"/>
      <c r="D1" s="1"/>
      <c r="E1" s="1"/>
      <c r="F1" s="1"/>
      <c r="G1" s="1"/>
      <c r="H1" s="1"/>
      <c r="I1" s="43"/>
      <c r="J1" s="1"/>
      <c r="K1" s="43"/>
      <c r="L1" s="1"/>
      <c r="M1" s="1"/>
      <c r="N1" s="1"/>
      <c r="O1" s="1"/>
      <c r="P1" s="1"/>
      <c r="Q1" s="1"/>
      <c r="R1" s="1"/>
      <c r="S1" s="1"/>
    </row>
    <row r="2" spans="1:19" ht="13.5" thickTop="1" thickBot="1" x14ac:dyDescent="0.3">
      <c r="A2" s="1"/>
      <c r="B2" s="51" t="s">
        <v>0</v>
      </c>
      <c r="C2" s="52"/>
      <c r="D2" s="51" t="s">
        <v>1</v>
      </c>
      <c r="E2" s="52"/>
      <c r="F2" s="51" t="s">
        <v>2</v>
      </c>
      <c r="G2" s="52"/>
      <c r="H2" s="51" t="s">
        <v>3</v>
      </c>
      <c r="I2" s="52"/>
      <c r="J2" s="51" t="s">
        <v>4</v>
      </c>
      <c r="K2" s="52"/>
      <c r="L2" s="51" t="s">
        <v>5</v>
      </c>
      <c r="M2" s="52"/>
      <c r="N2" s="51" t="s">
        <v>6</v>
      </c>
      <c r="O2" s="52"/>
      <c r="P2" s="51" t="s">
        <v>7</v>
      </c>
      <c r="Q2" s="52"/>
      <c r="R2" s="53"/>
      <c r="S2" s="54"/>
    </row>
    <row r="3" spans="1:19" ht="12.5" x14ac:dyDescent="0.25">
      <c r="B3" s="2"/>
      <c r="C3" s="3"/>
      <c r="D3" s="12" t="str" cm="1">
        <f t="array" ref="D3:D28">_xlfn._xlws.SORT(_xlfn.UNIQUE(_xlfn._xlws.FILTER(Tailleur!$E$4:$E$54,(Tailleur!$E$4:$E$54&lt;&gt;""))))</f>
        <v>Aile de moskito</v>
      </c>
      <c r="E3" s="105" cm="1">
        <f t="array" ref="E3">IF(D3="",0,SUM(_xlfn._xlws.FILTER(Tailleur!$G$4:$G$54,Tailleur!$E$4:$E$54=Total!$D3,0)))</f>
        <v>4</v>
      </c>
      <c r="F3" s="12" t="str" cm="1">
        <f t="array" ref="F3:F25">_xlfn._xlws.SORT(_xlfn.UNIQUE(_xlfn._xlws.FILTER(Bijoutier!$E$4:$E$58,Bijoutier!$E$4:$E$58&lt;&gt;"",0)))</f>
        <v>Bave de bouftou</v>
      </c>
      <c r="G3" s="108" cm="1">
        <f t="array" ref="G3">IF(F3="",0,SUM(_xlfn._xlws.FILTER(Bijoutier!$G$4:$G$58,Bijoutier!$E$4:$E$58=Total!F3,0)))</f>
        <v>12</v>
      </c>
      <c r="H3" s="12"/>
      <c r="I3" s="46"/>
      <c r="J3" s="12"/>
      <c r="K3" s="46"/>
      <c r="L3" s="12"/>
      <c r="M3" s="4"/>
      <c r="N3" s="12"/>
      <c r="O3" s="4"/>
      <c r="P3" s="39"/>
      <c r="Q3" s="4"/>
      <c r="R3" s="12"/>
      <c r="S3" s="12"/>
    </row>
    <row r="4" spans="1:19" ht="12.5" x14ac:dyDescent="0.25">
      <c r="A4" s="1"/>
      <c r="B4" s="2"/>
      <c r="C4" s="4"/>
      <c r="D4" s="12" t="str">
        <v>Bave de bouftou</v>
      </c>
      <c r="E4" s="106" cm="1">
        <f t="array" ref="E4">IF(D4="",0,SUM(_xlfn._xlws.FILTER(Tailleur!$G$4:$G$54,Tailleur!$E$4:$E$54=Total!$D4,0)))</f>
        <v>3</v>
      </c>
      <c r="F4" s="12" t="str">
        <v>Blé</v>
      </c>
      <c r="G4" s="108" cm="1">
        <f t="array" ref="G4">IF(F4="",0,SUM(_xlfn._xlws.FILTER(Bijoutier!$G$4:$G$58,Bijoutier!$E$4:$E$58=Total!F4,0)))</f>
        <v>2</v>
      </c>
      <c r="H4" s="12"/>
      <c r="I4" s="46"/>
      <c r="J4" s="12"/>
      <c r="K4" s="46"/>
      <c r="L4" s="12"/>
      <c r="M4" s="4"/>
      <c r="N4" s="12"/>
      <c r="O4" s="4"/>
      <c r="P4" s="39"/>
      <c r="Q4" s="4"/>
      <c r="R4" s="12"/>
      <c r="S4" s="12"/>
    </row>
    <row r="5" spans="1:19" ht="12.5" x14ac:dyDescent="0.25">
      <c r="B5" s="2"/>
      <c r="C5" s="3"/>
      <c r="D5" s="12" t="str">
        <v>Bave de rose démoniaque</v>
      </c>
      <c r="E5" s="106" cm="1">
        <f t="array" ref="E5">IF(D5="",0,SUM(_xlfn._xlws.FILTER(Tailleur!$G$4:$G$54,Tailleur!$E$4:$E$54=Total!$D5,0)))</f>
        <v>2</v>
      </c>
      <c r="F5" s="12" t="str">
        <v>Defense du Sanglier</v>
      </c>
      <c r="G5" s="108" cm="1">
        <f t="array" ref="G5">IF(F5="",0,SUM(_xlfn._xlws.FILTER(Bijoutier!$G$4:$G$58,Bijoutier!$E$4:$E$58=Total!F5,0)))</f>
        <v>4</v>
      </c>
      <c r="H5" s="12"/>
      <c r="I5" s="46"/>
      <c r="J5" s="12"/>
      <c r="K5" s="46"/>
      <c r="L5" s="12"/>
      <c r="M5" s="4"/>
      <c r="N5" s="2"/>
      <c r="O5" s="4"/>
      <c r="P5" s="12"/>
      <c r="Q5" s="4"/>
      <c r="R5" s="12"/>
      <c r="S5" s="12"/>
    </row>
    <row r="6" spans="1:19" ht="12.5" x14ac:dyDescent="0.25">
      <c r="B6" s="2"/>
      <c r="C6" s="3"/>
      <c r="D6" s="12" t="str">
        <v>Cendres éternelles</v>
      </c>
      <c r="E6" s="106" cm="1">
        <f t="array" ref="E6">IF(D6="",0,SUM(_xlfn._xlws.FILTER(Tailleur!$G$4:$G$54,Tailleur!$E$4:$E$54=Total!$D6,0)))</f>
        <v>3</v>
      </c>
      <c r="F6" s="12" t="str">
        <v>Engrais</v>
      </c>
      <c r="G6" s="108" cm="1">
        <f t="array" ref="G6">IF(F6="",0,SUM(_xlfn._xlws.FILTER(Bijoutier!$G$4:$G$58,Bijoutier!$E$4:$E$58=Total!F6,0)))</f>
        <v>3</v>
      </c>
      <c r="H6" s="12"/>
      <c r="I6" s="46"/>
      <c r="J6" s="12"/>
      <c r="K6" s="46"/>
      <c r="L6" s="12"/>
      <c r="M6" s="4"/>
      <c r="N6" s="2"/>
      <c r="O6" s="4"/>
      <c r="P6" s="39"/>
      <c r="Q6" s="4"/>
      <c r="R6" s="12"/>
      <c r="S6" s="12"/>
    </row>
    <row r="7" spans="1:19" ht="12.5" x14ac:dyDescent="0.25">
      <c r="B7" s="2"/>
      <c r="C7" s="3"/>
      <c r="D7" s="12" t="str">
        <v>Coton ancestral</v>
      </c>
      <c r="E7" s="106" cm="1">
        <f t="array" ref="E7">IF(D7="",0,SUM(_xlfn._xlws.FILTER(Tailleur!$G$4:$G$54,Tailleur!$E$4:$E$54=Total!$D7,0)))</f>
        <v>2</v>
      </c>
      <c r="F7" s="12" t="str">
        <v>Epine du Champ Champ</v>
      </c>
      <c r="G7" s="108" cm="1">
        <f t="array" ref="G7">IF(F7="",0,SUM(_xlfn._xlws.FILTER(Bijoutier!$G$4:$G$58,Bijoutier!$E$4:$E$58=Total!F7,0)))</f>
        <v>6</v>
      </c>
      <c r="H7" s="12"/>
      <c r="I7" s="46"/>
      <c r="J7" s="12"/>
      <c r="K7" s="46"/>
      <c r="L7" s="12"/>
      <c r="M7" s="4"/>
      <c r="N7" s="2"/>
      <c r="O7" s="4"/>
      <c r="P7" s="2"/>
      <c r="Q7" s="4"/>
      <c r="R7" s="12"/>
      <c r="S7" s="12"/>
    </row>
    <row r="8" spans="1:19" ht="12.5" x14ac:dyDescent="0.25">
      <c r="B8" s="2"/>
      <c r="C8" s="3"/>
      <c r="D8" s="12" t="str">
        <v>Croc de rat</v>
      </c>
      <c r="E8" s="106" cm="1">
        <f t="array" ref="E8">IF(D8="",0,SUM(_xlfn._xlws.FILTER(Tailleur!$G$4:$G$54,Tailleur!$E$4:$E$54=Total!$D8,0)))</f>
        <v>3</v>
      </c>
      <c r="F8" s="12" t="str">
        <v>Etoffe écurouille</v>
      </c>
      <c r="G8" s="108" cm="1">
        <f t="array" ref="G8">IF(F8="",0,SUM(_xlfn._xlws.FILTER(Bijoutier!$G$4:$G$58,Bijoutier!$E$4:$E$58=Total!F8,0)))</f>
        <v>1</v>
      </c>
      <c r="H8" s="12"/>
      <c r="I8" s="46"/>
      <c r="J8" s="12"/>
      <c r="K8" s="46"/>
      <c r="L8" s="12"/>
      <c r="M8" s="4"/>
      <c r="N8" s="2"/>
      <c r="O8" s="4"/>
      <c r="P8" s="2"/>
      <c r="Q8" s="4"/>
      <c r="R8" s="12"/>
      <c r="S8" s="12"/>
    </row>
    <row r="9" spans="1:19" ht="12.5" x14ac:dyDescent="0.25">
      <c r="B9" s="2"/>
      <c r="C9" s="3"/>
      <c r="D9" s="12" t="str">
        <v>Eau</v>
      </c>
      <c r="E9" s="106" cm="1">
        <f t="array" ref="E9">IF(D9="",0,SUM(_xlfn._xlws.FILTER(Tailleur!$G$4:$G$54,Tailleur!$E$4:$E$54=Total!$D9,0)))</f>
        <v>3</v>
      </c>
      <c r="F9" s="12" t="str">
        <v>Fer</v>
      </c>
      <c r="G9" s="108" cm="1">
        <f t="array" ref="G9">IF(F9="",0,SUM(_xlfn._xlws.FILTER(Bijoutier!$G$4:$G$58,Bijoutier!$E$4:$E$58=Total!F9,0)))</f>
        <v>3</v>
      </c>
      <c r="H9" s="12"/>
      <c r="I9" s="46"/>
      <c r="J9" s="12"/>
      <c r="K9" s="46"/>
      <c r="L9" s="12"/>
      <c r="M9" s="4"/>
      <c r="N9" s="2"/>
      <c r="O9" s="4"/>
      <c r="P9" s="2"/>
      <c r="Q9" s="4"/>
      <c r="R9" s="12"/>
      <c r="S9" s="12"/>
    </row>
    <row r="10" spans="1:19" ht="12.5" x14ac:dyDescent="0.25">
      <c r="B10" s="2"/>
      <c r="C10" s="3"/>
      <c r="D10" s="12" t="str">
        <v>Epine champchamp</v>
      </c>
      <c r="E10" s="106" cm="1">
        <f t="array" ref="E10">IF(D10="",0,SUM(_xlfn._xlws.FILTER(Tailleur!$G$4:$G$54,Tailleur!$E$4:$E$54=Total!$D10,0)))</f>
        <v>3</v>
      </c>
      <c r="F10" s="12" t="str">
        <v>Feu intérieur</v>
      </c>
      <c r="G10" s="108" cm="1">
        <f t="array" ref="G10">IF(F10="",0,SUM(_xlfn._xlws.FILTER(Bijoutier!$G$4:$G$58,Bijoutier!$E$4:$E$58=Total!F10,0)))</f>
        <v>5</v>
      </c>
      <c r="H10" s="12"/>
      <c r="I10" s="46"/>
      <c r="J10" s="12"/>
      <c r="K10" s="46"/>
      <c r="L10" s="12"/>
      <c r="M10" s="4"/>
      <c r="N10" s="2"/>
      <c r="O10" s="4"/>
      <c r="P10" s="2"/>
      <c r="Q10" s="4"/>
      <c r="R10" s="12"/>
      <c r="S10" s="12"/>
    </row>
    <row r="11" spans="1:19" ht="12.5" x14ac:dyDescent="0.25">
      <c r="B11" s="2"/>
      <c r="C11" s="3"/>
      <c r="D11" s="12" t="str">
        <v>Feu intérieur</v>
      </c>
      <c r="E11" s="106" cm="1">
        <f t="array" ref="E11">IF(D11="",0,SUM(_xlfn._xlws.FILTER(Tailleur!$G$4:$G$54,Tailleur!$E$4:$E$54=Total!$D11,0)))</f>
        <v>7</v>
      </c>
      <c r="F11" s="12" t="str">
        <v>Fleur de Pissenlit</v>
      </c>
      <c r="G11" s="108" cm="1">
        <f t="array" ref="G11">IF(F11="",0,SUM(_xlfn._xlws.FILTER(Bijoutier!$G$4:$G$58,Bijoutier!$E$4:$E$58=Total!F11,0)))</f>
        <v>3</v>
      </c>
      <c r="H11" s="12"/>
      <c r="I11" s="46"/>
      <c r="J11" s="12"/>
      <c r="K11" s="46"/>
      <c r="L11" s="12"/>
      <c r="M11" s="4"/>
      <c r="N11" s="2"/>
      <c r="O11" s="4"/>
      <c r="P11" s="2"/>
      <c r="Q11" s="4"/>
      <c r="R11" s="12"/>
      <c r="S11" s="12"/>
    </row>
    <row r="12" spans="1:19" ht="12.5" x14ac:dyDescent="0.25">
      <c r="B12" s="2"/>
      <c r="C12" s="3"/>
      <c r="D12" s="12" t="str">
        <v>Feuille de tournesol</v>
      </c>
      <c r="E12" s="106" cm="1">
        <f t="array" ref="E12">IF(D12="",0,SUM(_xlfn._xlws.FILTER(Tailleur!$G$4:$G$54,Tailleur!$E$4:$E$54=Total!$D12,0)))</f>
        <v>1</v>
      </c>
      <c r="F12" s="12" t="str">
        <v>Fluide Glacial</v>
      </c>
      <c r="G12" s="108" cm="1">
        <f t="array" ref="G12">IF(F12="",0,SUM(_xlfn._xlws.FILTER(Bijoutier!$G$4:$G$58,Bijoutier!$E$4:$E$58=Total!F12,0)))</f>
        <v>1</v>
      </c>
      <c r="H12" s="12"/>
      <c r="I12" s="46"/>
      <c r="J12" s="12"/>
      <c r="K12" s="46"/>
      <c r="L12" s="12"/>
      <c r="M12" s="4"/>
      <c r="N12" s="2"/>
      <c r="O12" s="4"/>
      <c r="P12" s="2"/>
      <c r="Q12" s="4"/>
      <c r="R12" s="12"/>
      <c r="S12" s="12"/>
    </row>
    <row r="13" spans="1:19" ht="12.5" x14ac:dyDescent="0.25">
      <c r="B13" s="2"/>
      <c r="C13" s="3"/>
      <c r="D13" s="15" t="str">
        <v>Fluide glacial</v>
      </c>
      <c r="E13" s="106" cm="1">
        <f t="array" ref="E13">IF(D13="",0,SUM(_xlfn._xlws.FILTER(Tailleur!$G$4:$G$54,Tailleur!$E$4:$E$54=Total!$D13,0)))</f>
        <v>1</v>
      </c>
      <c r="F13" s="19" t="str">
        <v>Laine céleste</v>
      </c>
      <c r="G13" s="108" cm="1">
        <f t="array" ref="G13">IF(F13="",0,SUM(_xlfn._xlws.FILTER(Bijoutier!$G$4:$G$58,Bijoutier!$E$4:$E$58=Total!F13,0)))</f>
        <v>6</v>
      </c>
      <c r="H13" s="12"/>
      <c r="I13" s="46"/>
      <c r="J13" s="12"/>
      <c r="K13" s="46"/>
      <c r="L13" s="12"/>
      <c r="M13" s="4"/>
      <c r="N13" s="2"/>
      <c r="O13" s="4"/>
      <c r="P13" s="2"/>
      <c r="Q13" s="4"/>
      <c r="R13" s="12"/>
      <c r="S13" s="12"/>
    </row>
    <row r="14" spans="1:19" ht="12.5" x14ac:dyDescent="0.25">
      <c r="B14" s="2"/>
      <c r="C14" s="3"/>
      <c r="D14" s="15" t="str">
        <v>Laine céleste</v>
      </c>
      <c r="E14" s="106" cm="1">
        <f t="array" ref="E14">IF(D14="",0,SUM(_xlfn._xlws.FILTER(Tailleur!$G$4:$G$54,Tailleur!$E$4:$E$54=Total!$D14,0)))</f>
        <v>5</v>
      </c>
      <c r="F14" s="19" t="str">
        <v>Oeil d'Arakmuté</v>
      </c>
      <c r="G14" s="108" cm="1">
        <f t="array" ref="G14">IF(F14="",0,SUM(_xlfn._xlws.FILTER(Bijoutier!$G$4:$G$58,Bijoutier!$E$4:$E$58=Total!F14,0)))</f>
        <v>6</v>
      </c>
      <c r="H14" s="12"/>
      <c r="I14" s="46"/>
      <c r="J14" s="12"/>
      <c r="K14" s="46"/>
      <c r="L14" s="12"/>
      <c r="M14" s="4"/>
      <c r="N14" s="2"/>
      <c r="O14" s="4"/>
      <c r="P14" s="2"/>
      <c r="Q14" s="4"/>
      <c r="R14" s="12"/>
      <c r="S14" s="12"/>
    </row>
    <row r="15" spans="1:19" ht="12.5" x14ac:dyDescent="0.25">
      <c r="B15" s="2"/>
      <c r="C15" s="3"/>
      <c r="D15" s="15" t="str">
        <v>Langue d'épouvanteur</v>
      </c>
      <c r="E15" s="106" cm="1">
        <f t="array" ref="E15">IF(D15="",0,SUM(_xlfn._xlws.FILTER(Tailleur!$G$4:$G$54,Tailleur!$E$4:$E$54=Total!$D15,0)))</f>
        <v>8</v>
      </c>
      <c r="F15" s="12" t="str">
        <v>Os de chafer</v>
      </c>
      <c r="G15" s="108" cm="1">
        <f t="array" ref="G15">IF(F15="",0,SUM(_xlfn._xlws.FILTER(Bijoutier!$G$4:$G$58,Bijoutier!$E$4:$E$58=Total!F15,0)))</f>
        <v>3</v>
      </c>
      <c r="H15" s="12"/>
      <c r="I15" s="46"/>
      <c r="J15" s="12"/>
      <c r="K15" s="46"/>
      <c r="L15" s="12"/>
      <c r="M15" s="4"/>
      <c r="N15" s="2"/>
      <c r="O15" s="4"/>
      <c r="P15" s="2"/>
      <c r="Q15" s="4"/>
      <c r="R15" s="12"/>
      <c r="S15" s="12"/>
    </row>
    <row r="16" spans="1:19" ht="12.5" x14ac:dyDescent="0.25">
      <c r="B16" s="2"/>
      <c r="C16" s="3"/>
      <c r="D16" s="15" t="str">
        <v>Orties</v>
      </c>
      <c r="E16" s="106" cm="1">
        <f t="array" ref="E16">IF(D16="",0,SUM(_xlfn._xlws.FILTER(Tailleur!$G$4:$G$54,Tailleur!$E$4:$E$54=Total!$D16,0)))</f>
        <v>2</v>
      </c>
      <c r="F16" s="12" t="str">
        <v>Peau de Gloot</v>
      </c>
      <c r="G16" s="108" cm="1">
        <f t="array" ref="G16">IF(F16="",0,SUM(_xlfn._xlws.FILTER(Bijoutier!$G$4:$G$58,Bijoutier!$E$4:$E$58=Total!F16,0)))</f>
        <v>3</v>
      </c>
      <c r="H16" s="12"/>
      <c r="I16" s="46"/>
      <c r="J16" s="12"/>
      <c r="K16" s="46"/>
      <c r="L16" s="12"/>
      <c r="M16" s="4"/>
      <c r="N16" s="2"/>
      <c r="O16" s="4"/>
      <c r="P16" s="2"/>
      <c r="Q16" s="4"/>
      <c r="R16" s="12"/>
      <c r="S16" s="12"/>
    </row>
    <row r="17" spans="2:19" ht="12.5" x14ac:dyDescent="0.25">
      <c r="B17" s="2"/>
      <c r="C17" s="3"/>
      <c r="D17" s="15" t="str">
        <v>Os chafer</v>
      </c>
      <c r="E17" s="106" cm="1">
        <f t="array" ref="E17">IF(D17="",0,SUM(_xlfn._xlws.FILTER(Tailleur!$G$4:$G$54,Tailleur!$E$4:$E$54=Total!$D17,0)))</f>
        <v>3</v>
      </c>
      <c r="F17" s="12" t="str">
        <v>Peau de Larve Verte</v>
      </c>
      <c r="G17" s="108" cm="1">
        <f t="array" ref="G17">IF(F17="",0,SUM(_xlfn._xlws.FILTER(Bijoutier!$G$4:$G$58,Bijoutier!$E$4:$E$58=Total!F17,0)))</f>
        <v>7</v>
      </c>
      <c r="H17" s="12"/>
      <c r="I17" s="46"/>
      <c r="J17" s="12"/>
      <c r="K17" s="46"/>
      <c r="L17" s="12"/>
      <c r="M17" s="4"/>
      <c r="N17" s="2"/>
      <c r="O17" s="4"/>
      <c r="P17" s="2"/>
      <c r="Q17" s="4"/>
      <c r="R17" s="12"/>
      <c r="S17" s="12"/>
    </row>
    <row r="18" spans="2:19" ht="12.5" x14ac:dyDescent="0.25">
      <c r="B18" s="2"/>
      <c r="C18" s="3"/>
      <c r="D18" s="15" t="str">
        <v>Peau de Gloot</v>
      </c>
      <c r="E18" s="106" cm="1">
        <f t="array" ref="E18">IF(D18="",0,SUM(_xlfn._xlws.FILTER(Tailleur!$G$4:$G$54,Tailleur!$E$4:$E$54=Total!$D18,0)))</f>
        <v>9</v>
      </c>
      <c r="F18" s="12" t="str">
        <v>Pétale de Rose démoniaque</v>
      </c>
      <c r="G18" s="108" cm="1">
        <f t="array" ref="G18">IF(F18="",0,SUM(_xlfn._xlws.FILTER(Bijoutier!$G$4:$G$58,Bijoutier!$E$4:$E$58=Total!F18,0)))</f>
        <v>12</v>
      </c>
      <c r="H18" s="12"/>
      <c r="I18" s="46"/>
      <c r="J18" s="12"/>
      <c r="K18" s="46"/>
      <c r="L18" s="12"/>
      <c r="M18" s="4"/>
      <c r="N18" s="2"/>
      <c r="O18" s="4"/>
      <c r="P18" s="2"/>
      <c r="Q18" s="4"/>
      <c r="R18" s="12"/>
      <c r="S18" s="12"/>
    </row>
    <row r="19" spans="2:19" ht="12.5" x14ac:dyDescent="0.25">
      <c r="B19" s="2"/>
      <c r="C19" s="3"/>
      <c r="D19" s="15" t="str">
        <v>Pétale de rose démoniaque</v>
      </c>
      <c r="E19" s="106" cm="1">
        <f t="array" ref="E19">IF(D19="",0,SUM(_xlfn._xlws.FILTER(Tailleur!$G$4:$G$54,Tailleur!$E$4:$E$54=Total!$D19,0)))</f>
        <v>3</v>
      </c>
      <c r="F19" s="12" t="str">
        <v>Pétale Diaphane</v>
      </c>
      <c r="G19" s="108" cm="1">
        <f t="array" ref="G19">IF(F19="",0,SUM(_xlfn._xlws.FILTER(Bijoutier!$G$4:$G$58,Bijoutier!$E$4:$E$58=Total!F19,0)))</f>
        <v>6</v>
      </c>
      <c r="H19" s="12"/>
      <c r="I19" s="46"/>
      <c r="J19" s="12"/>
      <c r="K19" s="46"/>
      <c r="L19" s="12"/>
      <c r="M19" s="4"/>
      <c r="N19" s="2"/>
      <c r="O19" s="4"/>
      <c r="P19" s="2"/>
      <c r="Q19" s="4"/>
      <c r="R19" s="12"/>
      <c r="S19" s="12"/>
    </row>
    <row r="20" spans="2:19" ht="12.5" x14ac:dyDescent="0.25">
      <c r="B20" s="2"/>
      <c r="C20" s="3"/>
      <c r="D20" s="15" t="str">
        <v>Pétale Diaphane</v>
      </c>
      <c r="E20" s="106" cm="1">
        <f t="array" ref="E20">IF(D20="",0,SUM(_xlfn._xlws.FILTER(Tailleur!$G$4:$G$54,Tailleur!$E$4:$E$54=Total!$D20,0)))</f>
        <v>17</v>
      </c>
      <c r="F20" s="12" t="str">
        <v>Plume de Piou Violet</v>
      </c>
      <c r="G20" s="108" cm="1">
        <f t="array" ref="G20">IF(F20="",0,SUM(_xlfn._xlws.FILTER(Bijoutier!$G$4:$G$58,Bijoutier!$E$4:$E$58=Total!F20,0)))</f>
        <v>3</v>
      </c>
      <c r="H20" s="12"/>
      <c r="I20" s="46"/>
      <c r="J20" s="12"/>
      <c r="K20" s="46"/>
      <c r="L20" s="12"/>
      <c r="M20" s="4"/>
      <c r="N20" s="2"/>
      <c r="O20" s="4"/>
      <c r="P20" s="2"/>
      <c r="Q20" s="4"/>
      <c r="R20" s="12"/>
      <c r="S20" s="12"/>
    </row>
    <row r="21" spans="2:19" ht="12.5" x14ac:dyDescent="0.25">
      <c r="B21" s="2"/>
      <c r="C21" s="3"/>
      <c r="D21" s="15" t="str">
        <v>Pétale magique de Tournesol affamé</v>
      </c>
      <c r="E21" s="106" cm="1">
        <f t="array" ref="E21">IF(D21="",0,SUM(_xlfn._xlws.FILTER(Tailleur!$G$4:$G$54,Tailleur!$E$4:$E$54=Total!$D21,0)))</f>
        <v>1</v>
      </c>
      <c r="F21" s="12" t="str">
        <v>Poudre de Perlinpainpain</v>
      </c>
      <c r="G21" s="108" cm="1">
        <f t="array" ref="G21">IF(F21="",0,SUM(_xlfn._xlws.FILTER(Bijoutier!$G$4:$G$58,Bijoutier!$E$4:$E$58=Total!F21,0)))</f>
        <v>6</v>
      </c>
      <c r="H21" s="12"/>
      <c r="I21" s="46"/>
      <c r="J21" s="2"/>
      <c r="K21" s="47"/>
      <c r="L21" s="12"/>
      <c r="M21" s="4"/>
      <c r="N21" s="2"/>
      <c r="O21" s="4"/>
      <c r="P21" s="2"/>
      <c r="Q21" s="4"/>
      <c r="R21" s="12"/>
      <c r="S21" s="12"/>
    </row>
    <row r="22" spans="2:19" ht="12.5" x14ac:dyDescent="0.25">
      <c r="B22" s="2"/>
      <c r="C22" s="3"/>
      <c r="D22" s="15" t="str">
        <v>Plume chimérique</v>
      </c>
      <c r="E22" s="106" cm="1">
        <f t="array" ref="E22">IF(D22="",0,SUM(_xlfn._xlws.FILTER(Tailleur!$G$4:$G$54,Tailleur!$E$4:$E$54=Total!$D22,0)))</f>
        <v>7</v>
      </c>
      <c r="F22" s="12" t="str">
        <v>Queue de Chapardam</v>
      </c>
      <c r="G22" s="108" cm="1">
        <f t="array" ref="G22">IF(F22="",0,SUM(_xlfn._xlws.FILTER(Bijoutier!$G$4:$G$58,Bijoutier!$E$4:$E$58=Total!F22,0)))</f>
        <v>3</v>
      </c>
      <c r="H22" s="12"/>
      <c r="I22" s="46"/>
      <c r="J22" s="2"/>
      <c r="K22" s="47"/>
      <c r="L22" s="12"/>
      <c r="M22" s="4"/>
      <c r="N22" s="2"/>
      <c r="O22" s="4"/>
      <c r="P22" s="2"/>
      <c r="Q22" s="4"/>
      <c r="R22" s="12"/>
      <c r="S22" s="12"/>
    </row>
    <row r="23" spans="2:19" ht="12.5" x14ac:dyDescent="0.25">
      <c r="B23" s="2"/>
      <c r="C23" s="3"/>
      <c r="D23" s="15" t="str">
        <v>Plume de piou jaune</v>
      </c>
      <c r="E23" s="106" cm="1">
        <f t="array" ref="E23">IF(D23="",0,SUM(_xlfn._xlws.FILTER(Tailleur!$G$4:$G$54,Tailleur!$E$4:$E$54=Total!$D23,0)))</f>
        <v>6</v>
      </c>
      <c r="F23" s="12" t="str">
        <v>Relique Incarnam</v>
      </c>
      <c r="G23" s="108" cm="1">
        <f t="array" ref="G23">IF(F23="",0,SUM(_xlfn._xlws.FILTER(Bijoutier!$G$4:$G$58,Bijoutier!$E$4:$E$58=Total!F23,0)))</f>
        <v>3</v>
      </c>
      <c r="H23" s="12"/>
      <c r="I23" s="46"/>
      <c r="J23" s="2"/>
      <c r="K23" s="47"/>
      <c r="L23" s="12"/>
      <c r="M23" s="4"/>
      <c r="N23" s="2"/>
      <c r="O23" s="4"/>
      <c r="P23" s="2"/>
      <c r="Q23" s="4"/>
      <c r="R23" s="12"/>
      <c r="S23" s="12"/>
    </row>
    <row r="24" spans="2:19" ht="12.5" x14ac:dyDescent="0.25">
      <c r="B24" s="2"/>
      <c r="C24" s="3"/>
      <c r="D24" s="15" t="str">
        <v>Plume Piou vert</v>
      </c>
      <c r="E24" s="106" cm="1">
        <f t="array" ref="E24">IF(D24="",0,SUM(_xlfn._xlws.FILTER(Tailleur!$G$4:$G$54,Tailleur!$E$4:$E$54=Total!$D24,0)))</f>
        <v>3</v>
      </c>
      <c r="F24" s="12" t="str">
        <v>Serviette de plage</v>
      </c>
      <c r="G24" s="108" cm="1">
        <f t="array" ref="G24">IF(F24="",0,SUM(_xlfn._xlws.FILTER(Bijoutier!$G$4:$G$58,Bijoutier!$E$4:$E$58=Total!F24,0)))</f>
        <v>3</v>
      </c>
      <c r="H24" s="12"/>
      <c r="I24" s="46"/>
      <c r="J24" s="2"/>
      <c r="K24" s="47"/>
      <c r="L24" s="12"/>
      <c r="M24" s="4"/>
      <c r="N24" s="2"/>
      <c r="O24" s="4"/>
      <c r="P24" s="2"/>
      <c r="Q24" s="4"/>
      <c r="R24" s="12"/>
      <c r="S24" s="12"/>
    </row>
    <row r="25" spans="2:19" ht="12.5" x14ac:dyDescent="0.25">
      <c r="B25" s="2"/>
      <c r="C25" s="3"/>
      <c r="D25" s="15" t="str">
        <v>Plume Piou Violet</v>
      </c>
      <c r="E25" s="106" cm="1">
        <f t="array" ref="E25">IF(D25="",0,SUM(_xlfn._xlws.FILTER(Tailleur!$G$4:$G$54,Tailleur!$E$4:$E$54=Total!$D25,0)))</f>
        <v>3</v>
      </c>
      <c r="F25" s="12" t="str">
        <v>Volve d'Aminite</v>
      </c>
      <c r="G25" s="108" cm="1">
        <f t="array" ref="G25">IF(F25="",0,SUM(_xlfn._xlws.FILTER(Bijoutier!$G$4:$G$58,Bijoutier!$E$4:$E$58=Total!F25,0)))</f>
        <v>7</v>
      </c>
      <c r="H25" s="12"/>
      <c r="I25" s="46"/>
      <c r="J25" s="2"/>
      <c r="K25" s="47"/>
      <c r="L25" s="2"/>
      <c r="M25" s="4"/>
      <c r="N25" s="2"/>
      <c r="O25" s="4"/>
      <c r="P25" s="2"/>
      <c r="Q25" s="4"/>
      <c r="R25" s="12"/>
      <c r="S25" s="12"/>
    </row>
    <row r="26" spans="2:19" ht="12.5" x14ac:dyDescent="0.25">
      <c r="B26" s="2"/>
      <c r="C26" s="3"/>
      <c r="D26" s="15" t="str">
        <v>Poudre de perlinpainpain</v>
      </c>
      <c r="E26" s="106" cm="1">
        <f t="array" ref="E26">IF(D26="",0,SUM(_xlfn._xlws.FILTER(Tailleur!$G$4:$G$54,Tailleur!$E$4:$E$54=Total!$D26,0)))</f>
        <v>3</v>
      </c>
      <c r="F26" s="12"/>
      <c r="G26" s="108" cm="1">
        <f t="array" ref="G26">IF(F26="",0,SUM(_xlfn._xlws.FILTER(Bijoutier!$G$4:$G$58,Bijoutier!$E$4:$E$58=Total!F26,0)))</f>
        <v>0</v>
      </c>
      <c r="I26" s="49"/>
      <c r="J26" s="2"/>
      <c r="K26" s="47"/>
      <c r="L26" s="2"/>
      <c r="M26" s="4"/>
      <c r="N26" s="2"/>
      <c r="O26" s="4"/>
      <c r="P26" s="2"/>
      <c r="Q26" s="4"/>
      <c r="R26" s="12"/>
      <c r="S26" s="12"/>
    </row>
    <row r="27" spans="2:19" ht="12.5" x14ac:dyDescent="0.25">
      <c r="B27" s="2"/>
      <c r="C27" s="3"/>
      <c r="D27" s="15" t="str">
        <v>Sourcil de moskito</v>
      </c>
      <c r="E27" s="106" cm="1">
        <f t="array" ref="E27">IF(D27="",0,SUM(_xlfn._xlws.FILTER(Tailleur!$G$4:$G$54,Tailleur!$E$4:$E$54=Total!$D27,0)))</f>
        <v>1</v>
      </c>
      <c r="F27" s="2"/>
      <c r="G27" s="109" cm="1">
        <f t="array" ref="G27">IF(F27="",0,SUM(_xlfn._xlws.FILTER(Bijoutier!$G$4:$G$58,Bijoutier!$E$4:$E$58=Total!F27,0)))</f>
        <v>0</v>
      </c>
      <c r="H27" s="2"/>
      <c r="I27" s="47"/>
      <c r="J27" s="2"/>
      <c r="K27" s="47"/>
      <c r="L27" s="2"/>
      <c r="M27" s="4"/>
      <c r="N27" s="2"/>
      <c r="O27" s="4"/>
      <c r="P27" s="2"/>
      <c r="Q27" s="4"/>
      <c r="R27" s="12"/>
      <c r="S27" s="12"/>
    </row>
    <row r="28" spans="2:19" ht="12.5" x14ac:dyDescent="0.25">
      <c r="B28" s="2"/>
      <c r="C28" s="3"/>
      <c r="D28" s="15" t="str">
        <v>Volve d'amanite</v>
      </c>
      <c r="E28" s="106" cm="1">
        <f t="array" ref="E28">IF(D28="",0,SUM(_xlfn._xlws.FILTER(Tailleur!$G$4:$G$54,Tailleur!$E$4:$E$54=Total!$D28,0)))</f>
        <v>3</v>
      </c>
      <c r="F28" s="2"/>
      <c r="G28" s="109" cm="1">
        <f t="array" ref="G28">IF(F28="",0,SUM(_xlfn._xlws.FILTER(Bijoutier!$G$4:$G$58,Bijoutier!$E$4:$E$58=Total!F28,0)))</f>
        <v>0</v>
      </c>
      <c r="H28" s="2"/>
      <c r="I28" s="47"/>
      <c r="J28" s="2"/>
      <c r="K28" s="47"/>
      <c r="L28" s="2"/>
      <c r="M28" s="4"/>
      <c r="N28" s="2"/>
      <c r="O28" s="4"/>
      <c r="P28" s="2"/>
      <c r="Q28" s="4"/>
      <c r="R28" s="12"/>
      <c r="S28" s="12"/>
    </row>
    <row r="29" spans="2:19" ht="12.5" x14ac:dyDescent="0.25">
      <c r="B29" s="2"/>
      <c r="C29" s="3"/>
      <c r="D29" s="8"/>
      <c r="E29" s="106" cm="1">
        <f t="array" ref="E29">IF(D29="",0,SUM(_xlfn._xlws.FILTER(Tailleur!$G$4:$G$54,Tailleur!$E$4:$E$54=Total!$D29,0)))</f>
        <v>0</v>
      </c>
      <c r="F29" s="2"/>
      <c r="G29" s="109" cm="1">
        <f t="array" ref="G29">IF(F29="",0,SUM(_xlfn._xlws.FILTER(Bijoutier!$G$4:$G$58,Bijoutier!$E$4:$E$58=Total!F29,0)))</f>
        <v>0</v>
      </c>
      <c r="H29" s="2"/>
      <c r="I29" s="47"/>
      <c r="J29" s="2"/>
      <c r="K29" s="47"/>
      <c r="L29" s="2"/>
      <c r="M29" s="4"/>
      <c r="N29" s="2"/>
      <c r="O29" s="4"/>
      <c r="P29" s="2"/>
      <c r="Q29" s="4"/>
      <c r="R29" s="12"/>
      <c r="S29" s="12"/>
    </row>
    <row r="30" spans="2:19" ht="12.5" x14ac:dyDescent="0.25">
      <c r="B30" s="2"/>
      <c r="C30" s="3"/>
      <c r="D30" s="8"/>
      <c r="E30" s="106" cm="1">
        <f t="array" ref="E30">IF(D30="",0,SUM(_xlfn._xlws.FILTER(Tailleur!$G$4:$G$54,Tailleur!$E$4:$E$54=Total!$D30,0)))</f>
        <v>0</v>
      </c>
      <c r="F30" s="2"/>
      <c r="G30" s="109" cm="1">
        <f t="array" ref="G30">IF(F30="",0,SUM(_xlfn._xlws.FILTER(Bijoutier!$G$4:$G$58,Bijoutier!$E$4:$E$58=Total!F30,0)))</f>
        <v>0</v>
      </c>
      <c r="H30" s="2"/>
      <c r="I30" s="47"/>
      <c r="J30" s="2"/>
      <c r="K30" s="47"/>
      <c r="L30" s="2"/>
      <c r="M30" s="4"/>
      <c r="N30" s="2"/>
      <c r="O30" s="4"/>
      <c r="P30" s="2"/>
      <c r="Q30" s="4"/>
      <c r="R30" s="12"/>
      <c r="S30" s="12"/>
    </row>
    <row r="31" spans="2:19" ht="12.5" x14ac:dyDescent="0.25">
      <c r="B31" s="2"/>
      <c r="C31" s="3"/>
      <c r="D31" s="8"/>
      <c r="E31" s="106" cm="1">
        <f t="array" ref="E31">IF(D31="",0,SUM(_xlfn._xlws.FILTER(Tailleur!$G$4:$G$54,Tailleur!$E$4:$E$54=Total!$D31,0)))</f>
        <v>0</v>
      </c>
      <c r="F31" s="2"/>
      <c r="G31" s="109" cm="1">
        <f t="array" ref="G31">IF(F31="",0,SUM(_xlfn._xlws.FILTER(Bijoutier!$G$4:$G$58,Bijoutier!$E$4:$E$58=Total!F31,0)))</f>
        <v>0</v>
      </c>
      <c r="H31" s="2"/>
      <c r="I31" s="47"/>
      <c r="J31" s="2"/>
      <c r="K31" s="47"/>
      <c r="L31" s="2"/>
      <c r="M31" s="4"/>
      <c r="N31" s="2"/>
      <c r="O31" s="4"/>
      <c r="P31" s="2"/>
      <c r="Q31" s="4"/>
      <c r="R31" s="12"/>
      <c r="S31" s="12"/>
    </row>
    <row r="32" spans="2:19" ht="12.5" x14ac:dyDescent="0.25">
      <c r="B32" s="2"/>
      <c r="C32" s="3"/>
      <c r="D32" s="8"/>
      <c r="E32" s="106" cm="1">
        <f t="array" ref="E32">IF(D32="",0,SUM(_xlfn._xlws.FILTER(Tailleur!$G$4:$G$54,Tailleur!$E$4:$E$54=Total!$D32,0)))</f>
        <v>0</v>
      </c>
      <c r="F32" s="2"/>
      <c r="G32" s="109" cm="1">
        <f t="array" ref="G32">IF(F32="",0,SUM(_xlfn._xlws.FILTER(Bijoutier!$G$4:$G$58,Bijoutier!$E$4:$E$58=Total!F32,0)))</f>
        <v>0</v>
      </c>
      <c r="H32" s="2"/>
      <c r="I32" s="47"/>
      <c r="J32" s="2"/>
      <c r="K32" s="47"/>
      <c r="L32" s="2"/>
      <c r="M32" s="4"/>
      <c r="N32" s="2"/>
      <c r="O32" s="4"/>
      <c r="P32" s="2"/>
      <c r="Q32" s="4"/>
      <c r="R32" s="12"/>
      <c r="S32" s="12"/>
    </row>
    <row r="33" spans="2:19" ht="12.5" x14ac:dyDescent="0.25">
      <c r="B33" s="2"/>
      <c r="C33" s="3"/>
      <c r="D33" s="8"/>
      <c r="E33" s="106" cm="1">
        <f t="array" ref="E33">IF(D33="",0,SUM(_xlfn._xlws.FILTER(Tailleur!$G$4:$G$54,Tailleur!$E$4:$E$54=Total!$D33,0)))</f>
        <v>0</v>
      </c>
      <c r="F33" s="2"/>
      <c r="G33" s="109" cm="1">
        <f t="array" ref="G33">IF(F33="",0,SUM(_xlfn._xlws.FILTER(Bijoutier!$G$4:$G$58,Bijoutier!$E$4:$E$58=Total!F33,0)))</f>
        <v>0</v>
      </c>
      <c r="H33" s="2"/>
      <c r="I33" s="47"/>
      <c r="J33" s="2"/>
      <c r="K33" s="47"/>
      <c r="L33" s="2"/>
      <c r="M33" s="4"/>
      <c r="N33" s="2"/>
      <c r="O33" s="4"/>
      <c r="P33" s="2"/>
      <c r="Q33" s="4"/>
      <c r="R33" s="12"/>
      <c r="S33" s="12"/>
    </row>
    <row r="34" spans="2:19" ht="12.5" x14ac:dyDescent="0.25">
      <c r="B34" s="2"/>
      <c r="C34" s="3"/>
      <c r="D34" s="8"/>
      <c r="E34" s="106" cm="1">
        <f t="array" ref="E34">IF(D34="",0,SUM(_xlfn._xlws.FILTER(Tailleur!$G$4:$G$54,Tailleur!$E$4:$E$54=Total!$D34,0)))</f>
        <v>0</v>
      </c>
      <c r="F34" s="2"/>
      <c r="G34" s="109" cm="1">
        <f t="array" ref="G34">IF(F34="",0,SUM(_xlfn._xlws.FILTER(Bijoutier!$G$4:$G$58,Bijoutier!$E$4:$E$58=Total!F34,0)))</f>
        <v>0</v>
      </c>
      <c r="H34" s="2"/>
      <c r="I34" s="47"/>
      <c r="J34" s="2"/>
      <c r="K34" s="47"/>
      <c r="L34" s="2"/>
      <c r="M34" s="4"/>
      <c r="N34" s="2"/>
      <c r="O34" s="4"/>
      <c r="P34" s="2"/>
      <c r="Q34" s="4"/>
      <c r="R34" s="12"/>
      <c r="S34" s="12"/>
    </row>
    <row r="35" spans="2:19" ht="12.5" x14ac:dyDescent="0.25">
      <c r="B35" s="2"/>
      <c r="C35" s="3"/>
      <c r="D35" s="8"/>
      <c r="E35" s="106" cm="1">
        <f t="array" ref="E35">IF(D35="",0,SUM(_xlfn._xlws.FILTER(Tailleur!$G$4:$G$54,Tailleur!$E$4:$E$54=Total!$D35,0)))</f>
        <v>0</v>
      </c>
      <c r="F35" s="2"/>
      <c r="G35" s="109" cm="1">
        <f t="array" ref="G35">IF(F35="",0,SUM(_xlfn._xlws.FILTER(Bijoutier!$G$4:$G$58,Bijoutier!$E$4:$E$58=Total!F35,0)))</f>
        <v>0</v>
      </c>
      <c r="H35" s="2"/>
      <c r="I35" s="47"/>
      <c r="J35" s="2"/>
      <c r="K35" s="47"/>
      <c r="L35" s="2"/>
      <c r="M35" s="4"/>
      <c r="N35" s="2"/>
      <c r="O35" s="4"/>
      <c r="P35" s="2"/>
      <c r="Q35" s="4"/>
      <c r="R35" s="12"/>
      <c r="S35" s="12"/>
    </row>
    <row r="36" spans="2:19" ht="12.5" x14ac:dyDescent="0.25">
      <c r="B36" s="2"/>
      <c r="C36" s="3"/>
      <c r="D36" s="8"/>
      <c r="E36" s="106" cm="1">
        <f t="array" ref="E36">IF(D36="",0,SUM(_xlfn._xlws.FILTER(Tailleur!$G$4:$G$54,Tailleur!$E$4:$E$54=Total!$D36,0)))</f>
        <v>0</v>
      </c>
      <c r="F36" s="2"/>
      <c r="G36" s="109" cm="1">
        <f t="array" ref="G36">IF(F36="",0,SUM(_xlfn._xlws.FILTER(Bijoutier!$G$4:$G$58,Bijoutier!$E$4:$E$58=Total!F36,0)))</f>
        <v>0</v>
      </c>
      <c r="H36" s="2"/>
      <c r="I36" s="47"/>
      <c r="J36" s="2"/>
      <c r="K36" s="47"/>
      <c r="L36" s="2"/>
      <c r="M36" s="4"/>
      <c r="N36" s="2"/>
      <c r="O36" s="4"/>
      <c r="P36" s="2"/>
      <c r="Q36" s="4"/>
      <c r="R36" s="12"/>
      <c r="S36" s="12"/>
    </row>
    <row r="37" spans="2:19" ht="12.5" x14ac:dyDescent="0.25">
      <c r="B37" s="2"/>
      <c r="C37" s="3"/>
      <c r="D37" s="8"/>
      <c r="E37" s="106" cm="1">
        <f t="array" ref="E37">IF(D37="",0,SUM(_xlfn._xlws.FILTER(Tailleur!$G$4:$G$54,Tailleur!$E$4:$E$54=Total!$D37,0)))</f>
        <v>0</v>
      </c>
      <c r="F37" s="2"/>
      <c r="G37" s="109" cm="1">
        <f t="array" ref="G37">IF(F37="",0,SUM(_xlfn._xlws.FILTER(Bijoutier!$G$4:$G$58,Bijoutier!$E$4:$E$58=Total!F37,0)))</f>
        <v>0</v>
      </c>
      <c r="H37" s="2"/>
      <c r="I37" s="47"/>
      <c r="J37" s="2"/>
      <c r="K37" s="47"/>
      <c r="L37" s="2"/>
      <c r="M37" s="4"/>
      <c r="N37" s="2"/>
      <c r="O37" s="4"/>
      <c r="P37" s="2"/>
      <c r="Q37" s="4"/>
      <c r="R37" s="12"/>
      <c r="S37" s="12"/>
    </row>
    <row r="38" spans="2:19" ht="12.5" x14ac:dyDescent="0.25">
      <c r="B38" s="2"/>
      <c r="C38" s="3"/>
      <c r="D38" s="8"/>
      <c r="E38" s="106" cm="1">
        <f t="array" ref="E38">IF(D38="",0,SUM(_xlfn._xlws.FILTER(Tailleur!$G$4:$G$54,Tailleur!$E$4:$E$54=Total!$D38,0)))</f>
        <v>0</v>
      </c>
      <c r="F38" s="2"/>
      <c r="G38" s="109" cm="1">
        <f t="array" ref="G38">IF(F38="",0,SUM(_xlfn._xlws.FILTER(Bijoutier!$G$4:$G$58,Bijoutier!$E$4:$E$58=Total!F38,0)))</f>
        <v>0</v>
      </c>
      <c r="H38" s="2"/>
      <c r="I38" s="47"/>
      <c r="J38" s="2"/>
      <c r="K38" s="47"/>
      <c r="L38" s="2"/>
      <c r="M38" s="4"/>
      <c r="N38" s="2"/>
      <c r="O38" s="4"/>
      <c r="P38" s="2"/>
      <c r="Q38" s="4"/>
      <c r="R38" s="12"/>
      <c r="S38" s="12"/>
    </row>
    <row r="39" spans="2:19" ht="12.5" x14ac:dyDescent="0.25">
      <c r="B39" s="2"/>
      <c r="C39" s="3"/>
      <c r="D39" s="8"/>
      <c r="E39" s="106" cm="1">
        <f t="array" ref="E39">IF(D39="",0,SUM(_xlfn._xlws.FILTER(Tailleur!$G$4:$G$54,Tailleur!$E$4:$E$54=Total!$D39,0)))</f>
        <v>0</v>
      </c>
      <c r="F39" s="2"/>
      <c r="G39" s="109" cm="1">
        <f t="array" ref="G39">IF(F39="",0,SUM(_xlfn._xlws.FILTER(Bijoutier!$G$4:$G$58,Bijoutier!$E$4:$E$58=Total!F39,0)))</f>
        <v>0</v>
      </c>
      <c r="H39" s="2"/>
      <c r="I39" s="47"/>
      <c r="J39" s="2"/>
      <c r="K39" s="47"/>
      <c r="L39" s="2"/>
      <c r="M39" s="4"/>
      <c r="N39" s="2"/>
      <c r="O39" s="4"/>
      <c r="P39" s="2"/>
      <c r="Q39" s="4"/>
      <c r="R39" s="12"/>
      <c r="S39" s="12"/>
    </row>
    <row r="40" spans="2:19" ht="12.5" x14ac:dyDescent="0.25">
      <c r="B40" s="2"/>
      <c r="C40" s="3"/>
      <c r="D40" s="8"/>
      <c r="E40" s="106" cm="1">
        <f t="array" ref="E40">IF(D40="",0,SUM(_xlfn._xlws.FILTER(Tailleur!$G$4:$G$54,Tailleur!$E$4:$E$54=Total!$D40,0)))</f>
        <v>0</v>
      </c>
      <c r="F40" s="2"/>
      <c r="G40" s="109" cm="1">
        <f t="array" ref="G40">IF(F40="",0,SUM(_xlfn._xlws.FILTER(Bijoutier!$G$4:$G$58,Bijoutier!$E$4:$E$58=Total!F40,0)))</f>
        <v>0</v>
      </c>
      <c r="H40" s="2"/>
      <c r="I40" s="47"/>
      <c r="J40" s="2"/>
      <c r="K40" s="47"/>
      <c r="L40" s="2"/>
      <c r="M40" s="4"/>
      <c r="N40" s="2"/>
      <c r="O40" s="4"/>
      <c r="P40" s="2"/>
      <c r="Q40" s="4"/>
      <c r="R40" s="12"/>
      <c r="S40" s="12"/>
    </row>
    <row r="41" spans="2:19" ht="12.5" x14ac:dyDescent="0.25">
      <c r="B41" s="2"/>
      <c r="C41" s="3"/>
      <c r="D41" s="8"/>
      <c r="E41" s="106" cm="1">
        <f t="array" ref="E41">IF(D41="",0,SUM(_xlfn._xlws.FILTER(Tailleur!$G$4:$G$54,Tailleur!$E$4:$E$54=Total!$D41,0)))</f>
        <v>0</v>
      </c>
      <c r="F41" s="2"/>
      <c r="G41" s="109" cm="1">
        <f t="array" ref="G41">IF(F41="",0,SUM(_xlfn._xlws.FILTER(Bijoutier!$G$4:$G$58,Bijoutier!$E$4:$E$58=Total!F41,0)))</f>
        <v>0</v>
      </c>
      <c r="H41" s="2"/>
      <c r="I41" s="47"/>
      <c r="J41" s="2"/>
      <c r="K41" s="47"/>
      <c r="L41" s="2"/>
      <c r="M41" s="4"/>
      <c r="N41" s="2"/>
      <c r="O41" s="4"/>
      <c r="P41" s="2"/>
      <c r="Q41" s="4"/>
      <c r="R41" s="12"/>
      <c r="S41" s="12"/>
    </row>
    <row r="42" spans="2:19" ht="12.5" x14ac:dyDescent="0.25">
      <c r="B42" s="2"/>
      <c r="C42" s="3"/>
      <c r="D42" s="8"/>
      <c r="E42" s="106" cm="1">
        <f t="array" ref="E42">IF(D42="",0,SUM(_xlfn._xlws.FILTER(Tailleur!$G$4:$G$54,Tailleur!$E$4:$E$54=Total!$D42,0)))</f>
        <v>0</v>
      </c>
      <c r="F42" s="2"/>
      <c r="G42" s="109" cm="1">
        <f t="array" ref="G42">IF(F42="",0,SUM(_xlfn._xlws.FILTER(Bijoutier!$G$4:$G$58,Bijoutier!$E$4:$E$58=Total!F42,0)))</f>
        <v>0</v>
      </c>
      <c r="H42" s="2"/>
      <c r="I42" s="47"/>
      <c r="J42" s="2"/>
      <c r="K42" s="47"/>
      <c r="L42" s="2"/>
      <c r="M42" s="4"/>
      <c r="N42" s="2"/>
      <c r="O42" s="4"/>
      <c r="P42" s="2"/>
      <c r="Q42" s="4"/>
      <c r="R42" s="12"/>
      <c r="S42" s="12"/>
    </row>
    <row r="43" spans="2:19" ht="12.5" x14ac:dyDescent="0.25">
      <c r="B43" s="2"/>
      <c r="C43" s="3"/>
      <c r="D43" s="8"/>
      <c r="E43" s="106" cm="1">
        <f t="array" ref="E43">IF(D43="",0,SUM(_xlfn._xlws.FILTER(Tailleur!$G$4:$G$54,Tailleur!$E$4:$E$54=Total!$D43,0)))</f>
        <v>0</v>
      </c>
      <c r="F43" s="2"/>
      <c r="G43" s="109" cm="1">
        <f t="array" ref="G43">IF(F43="",0,SUM(_xlfn._xlws.FILTER(Bijoutier!$G$4:$G$58,Bijoutier!$E$4:$E$58=Total!F43,0)))</f>
        <v>0</v>
      </c>
      <c r="H43" s="2"/>
      <c r="I43" s="47"/>
      <c r="J43" s="2"/>
      <c r="K43" s="47"/>
      <c r="L43" s="2"/>
      <c r="M43" s="4"/>
      <c r="N43" s="2"/>
      <c r="O43" s="4"/>
      <c r="P43" s="2"/>
      <c r="Q43" s="4"/>
      <c r="R43" s="12"/>
      <c r="S43" s="12"/>
    </row>
    <row r="44" spans="2:19" ht="12.5" x14ac:dyDescent="0.25">
      <c r="B44" s="2"/>
      <c r="C44" s="3"/>
      <c r="D44" s="8"/>
      <c r="E44" s="106" cm="1">
        <f t="array" ref="E44">IF(D44="",0,SUM(_xlfn._xlws.FILTER(Tailleur!$G$4:$G$54,Tailleur!$E$4:$E$54=Total!$D44,0)))</f>
        <v>0</v>
      </c>
      <c r="F44" s="2"/>
      <c r="G44" s="109" cm="1">
        <f t="array" ref="G44">IF(F44="",0,SUM(_xlfn._xlws.FILTER(Bijoutier!$G$4:$G$58,Bijoutier!$E$4:$E$58=Total!F44,0)))</f>
        <v>0</v>
      </c>
      <c r="H44" s="2"/>
      <c r="I44" s="47"/>
      <c r="J44" s="2"/>
      <c r="K44" s="47"/>
      <c r="L44" s="2"/>
      <c r="M44" s="4"/>
      <c r="N44" s="2"/>
      <c r="O44" s="4"/>
      <c r="P44" s="2"/>
      <c r="Q44" s="4"/>
      <c r="R44" s="12"/>
      <c r="S44" s="12"/>
    </row>
    <row r="45" spans="2:19" ht="12.5" x14ac:dyDescent="0.25">
      <c r="B45" s="2"/>
      <c r="C45" s="3"/>
      <c r="D45" s="8"/>
      <c r="E45" s="106" cm="1">
        <f t="array" ref="E45">IF(D45="",0,SUM(_xlfn._xlws.FILTER(Tailleur!$G$4:$G$54,Tailleur!$E$4:$E$54=Total!$D45,0)))</f>
        <v>0</v>
      </c>
      <c r="F45" s="2"/>
      <c r="G45" s="109" cm="1">
        <f t="array" ref="G45">IF(F45="",0,SUM(_xlfn._xlws.FILTER(Bijoutier!$G$4:$G$58,Bijoutier!$E$4:$E$58=Total!F45,0)))</f>
        <v>0</v>
      </c>
      <c r="H45" s="2"/>
      <c r="I45" s="47"/>
      <c r="J45" s="2"/>
      <c r="K45" s="47"/>
      <c r="L45" s="2"/>
      <c r="M45" s="4"/>
      <c r="N45" s="2"/>
      <c r="O45" s="4"/>
      <c r="P45" s="2"/>
      <c r="Q45" s="4"/>
      <c r="R45" s="12"/>
      <c r="S45" s="12"/>
    </row>
    <row r="46" spans="2:19" ht="12.5" x14ac:dyDescent="0.25">
      <c r="B46" s="2"/>
      <c r="C46" s="3"/>
      <c r="D46" s="8"/>
      <c r="E46" s="106" cm="1">
        <f t="array" ref="E46">IF(D46="",0,SUM(_xlfn._xlws.FILTER(Tailleur!$G$4:$G$54,Tailleur!$E$4:$E$54=Total!$D46,0)))</f>
        <v>0</v>
      </c>
      <c r="F46" s="2"/>
      <c r="G46" s="109" cm="1">
        <f t="array" ref="G46">IF(F46="",0,SUM(_xlfn._xlws.FILTER(Bijoutier!$G$4:$G$58,Bijoutier!$E$4:$E$58=Total!F46,0)))</f>
        <v>0</v>
      </c>
      <c r="H46" s="2"/>
      <c r="I46" s="47"/>
      <c r="J46" s="2"/>
      <c r="K46" s="47"/>
      <c r="L46" s="2"/>
      <c r="M46" s="4"/>
      <c r="N46" s="2"/>
      <c r="O46" s="4"/>
      <c r="P46" s="2"/>
      <c r="Q46" s="4"/>
      <c r="R46" s="12"/>
      <c r="S46" s="12"/>
    </row>
    <row r="47" spans="2:19" ht="12.5" x14ac:dyDescent="0.25">
      <c r="B47" s="2"/>
      <c r="C47" s="3"/>
      <c r="D47" s="8"/>
      <c r="E47" s="106" cm="1">
        <f t="array" ref="E47">IF(D47="",0,SUM(_xlfn._xlws.FILTER(Tailleur!$G$4:$G$54,Tailleur!$E$4:$E$54=Total!$D47,0)))</f>
        <v>0</v>
      </c>
      <c r="F47" s="2"/>
      <c r="G47" s="109" cm="1">
        <f t="array" ref="G47">IF(F47="",0,SUM(_xlfn._xlws.FILTER(Bijoutier!$G$4:$G$58,Bijoutier!$E$4:$E$58=Total!F47,0)))</f>
        <v>0</v>
      </c>
      <c r="H47" s="2"/>
      <c r="I47" s="47"/>
      <c r="J47" s="2"/>
      <c r="K47" s="47"/>
      <c r="L47" s="2"/>
      <c r="M47" s="4"/>
      <c r="N47" s="2"/>
      <c r="O47" s="4"/>
      <c r="P47" s="2"/>
      <c r="Q47" s="4"/>
      <c r="R47" s="12"/>
      <c r="S47" s="12"/>
    </row>
    <row r="48" spans="2:19" ht="12.5" x14ac:dyDescent="0.25">
      <c r="B48" s="2"/>
      <c r="C48" s="3"/>
      <c r="D48" s="8"/>
      <c r="E48" s="106" cm="1">
        <f t="array" ref="E48">IF(D48="",0,SUM(_xlfn._xlws.FILTER(Tailleur!$G$4:$G$54,Tailleur!$E$4:$E$54=Total!$D48,0)))</f>
        <v>0</v>
      </c>
      <c r="F48" s="2"/>
      <c r="G48" s="109" cm="1">
        <f t="array" ref="G48">IF(F48="",0,SUM(_xlfn._xlws.FILTER(Bijoutier!$G$4:$G$58,Bijoutier!$E$4:$E$58=Total!F48,0)))</f>
        <v>0</v>
      </c>
      <c r="H48" s="2"/>
      <c r="I48" s="47"/>
      <c r="J48" s="2"/>
      <c r="K48" s="47"/>
      <c r="L48" s="2"/>
      <c r="M48" s="4"/>
      <c r="N48" s="2"/>
      <c r="O48" s="4"/>
      <c r="P48" s="2"/>
      <c r="Q48" s="4"/>
      <c r="R48" s="12"/>
      <c r="S48" s="12"/>
    </row>
    <row r="49" spans="2:19" ht="12.5" x14ac:dyDescent="0.25">
      <c r="B49" s="2"/>
      <c r="C49" s="3"/>
      <c r="D49" s="8"/>
      <c r="E49" s="106" cm="1">
        <f t="array" ref="E49">IF(D49="",0,SUM(_xlfn._xlws.FILTER(Tailleur!$G$4:$G$54,Tailleur!$E$4:$E$54=Total!$D49,0)))</f>
        <v>0</v>
      </c>
      <c r="F49" s="2"/>
      <c r="G49" s="109" cm="1">
        <f t="array" ref="G49">IF(F49="",0,SUM(_xlfn._xlws.FILTER(Bijoutier!$G$4:$G$58,Bijoutier!$E$4:$E$58=Total!F49,0)))</f>
        <v>0</v>
      </c>
      <c r="H49" s="2"/>
      <c r="I49" s="47"/>
      <c r="J49" s="2"/>
      <c r="K49" s="47"/>
      <c r="L49" s="2"/>
      <c r="M49" s="4"/>
      <c r="N49" s="2"/>
      <c r="O49" s="4"/>
      <c r="P49" s="2"/>
      <c r="Q49" s="4"/>
      <c r="R49" s="12"/>
      <c r="S49" s="12"/>
    </row>
    <row r="50" spans="2:19" ht="12.5" x14ac:dyDescent="0.25">
      <c r="B50" s="2"/>
      <c r="C50" s="3"/>
      <c r="D50" s="8"/>
      <c r="E50" s="106" cm="1">
        <f t="array" ref="E50">IF(D50="",0,SUM(_xlfn._xlws.FILTER(Tailleur!$G$4:$G$54,Tailleur!$E$4:$E$54=Total!$D50,0)))</f>
        <v>0</v>
      </c>
      <c r="F50" s="2"/>
      <c r="G50" s="109" cm="1">
        <f t="array" ref="G50">IF(F50="",0,SUM(_xlfn._xlws.FILTER(Bijoutier!$G$4:$G$58,Bijoutier!$E$4:$E$58=Total!F50,0)))</f>
        <v>0</v>
      </c>
      <c r="H50" s="2"/>
      <c r="I50" s="47"/>
      <c r="J50" s="2"/>
      <c r="K50" s="47"/>
      <c r="L50" s="2"/>
      <c r="M50" s="4"/>
      <c r="N50" s="2"/>
      <c r="O50" s="4"/>
      <c r="P50" s="2"/>
      <c r="Q50" s="4"/>
      <c r="R50" s="12"/>
      <c r="S50" s="12"/>
    </row>
    <row r="51" spans="2:19" ht="12.5" x14ac:dyDescent="0.25">
      <c r="B51" s="2"/>
      <c r="C51" s="3"/>
      <c r="D51" s="8"/>
      <c r="E51" s="106" cm="1">
        <f t="array" ref="E51">IF(D51="",0,SUM(_xlfn._xlws.FILTER(Tailleur!$G$4:$G$54,Tailleur!$E$4:$E$54=Total!$D51,0)))</f>
        <v>0</v>
      </c>
      <c r="F51" s="2"/>
      <c r="G51" s="109" cm="1">
        <f t="array" ref="G51">IF(F51="",0,SUM(_xlfn._xlws.FILTER(Bijoutier!$G$4:$G$58,Bijoutier!$E$4:$E$58=Total!F51,0)))</f>
        <v>0</v>
      </c>
      <c r="H51" s="2"/>
      <c r="I51" s="47"/>
      <c r="J51" s="2"/>
      <c r="K51" s="47"/>
      <c r="L51" s="2"/>
      <c r="M51" s="4"/>
      <c r="N51" s="2"/>
      <c r="O51" s="4"/>
      <c r="P51" s="2"/>
      <c r="Q51" s="4"/>
      <c r="R51" s="12"/>
      <c r="S51" s="12"/>
    </row>
    <row r="52" spans="2:19" ht="12.5" x14ac:dyDescent="0.25">
      <c r="B52" s="2"/>
      <c r="C52" s="3"/>
      <c r="D52" s="8"/>
      <c r="E52" s="106" cm="1">
        <f t="array" ref="E52">IF(D52="",0,SUM(_xlfn._xlws.FILTER(Tailleur!$G$4:$G$54,Tailleur!$E$4:$E$54=Total!$D52,0)))</f>
        <v>0</v>
      </c>
      <c r="F52" s="2"/>
      <c r="G52" s="109" cm="1">
        <f t="array" ref="G52">IF(F52="",0,SUM(_xlfn._xlws.FILTER(Bijoutier!$G$4:$G$58,Bijoutier!$E$4:$E$58=Total!F52,0)))</f>
        <v>0</v>
      </c>
      <c r="H52" s="2"/>
      <c r="I52" s="47"/>
      <c r="J52" s="2"/>
      <c r="K52" s="47"/>
      <c r="L52" s="2"/>
      <c r="M52" s="4"/>
      <c r="N52" s="2"/>
      <c r="O52" s="4"/>
      <c r="P52" s="2"/>
      <c r="Q52" s="4"/>
      <c r="R52" s="12"/>
      <c r="S52" s="12"/>
    </row>
    <row r="53" spans="2:19" ht="12.5" x14ac:dyDescent="0.25">
      <c r="B53" s="2"/>
      <c r="C53" s="3"/>
      <c r="D53" s="8"/>
      <c r="E53" s="106" cm="1">
        <f t="array" ref="E53">IF(D53="",0,SUM(_xlfn._xlws.FILTER(Tailleur!$G$4:$G$54,Tailleur!$E$4:$E$54=Total!$D53,0)))</f>
        <v>0</v>
      </c>
      <c r="F53" s="2"/>
      <c r="G53" s="109" cm="1">
        <f t="array" ref="G53">IF(F53="",0,SUM(_xlfn._xlws.FILTER(Bijoutier!$G$4:$G$58,Bijoutier!$E$4:$E$58=Total!F53,0)))</f>
        <v>0</v>
      </c>
      <c r="H53" s="2"/>
      <c r="I53" s="47"/>
      <c r="J53" s="2"/>
      <c r="K53" s="47"/>
      <c r="L53" s="2"/>
      <c r="M53" s="4"/>
      <c r="N53" s="2"/>
      <c r="O53" s="4"/>
      <c r="P53" s="2"/>
      <c r="Q53" s="4"/>
      <c r="R53" s="12"/>
      <c r="S53" s="12"/>
    </row>
    <row r="54" spans="2:19" ht="12.5" x14ac:dyDescent="0.25">
      <c r="B54" s="2"/>
      <c r="C54" s="3"/>
      <c r="D54" s="8"/>
      <c r="E54" s="106" cm="1">
        <f t="array" ref="E54">IF(D54="",0,SUM(_xlfn._xlws.FILTER(Tailleur!$G$4:$G$54,Tailleur!$E$4:$E$54=Total!$D54,0)))</f>
        <v>0</v>
      </c>
      <c r="F54" s="2"/>
      <c r="G54" s="109" cm="1">
        <f t="array" ref="G54">IF(F54="",0,SUM(_xlfn._xlws.FILTER(Bijoutier!$G$4:$G$58,Bijoutier!$E$4:$E$58=Total!F54,0)))</f>
        <v>0</v>
      </c>
      <c r="H54" s="2"/>
      <c r="I54" s="47"/>
      <c r="J54" s="2"/>
      <c r="K54" s="47"/>
      <c r="L54" s="2"/>
      <c r="M54" s="4"/>
      <c r="N54" s="2"/>
      <c r="O54" s="4"/>
      <c r="P54" s="2"/>
      <c r="Q54" s="4"/>
      <c r="R54" s="12"/>
      <c r="S54" s="12"/>
    </row>
    <row r="55" spans="2:19" ht="12.5" x14ac:dyDescent="0.25">
      <c r="B55" s="2"/>
      <c r="C55" s="3"/>
      <c r="D55" s="8"/>
      <c r="E55" s="106" cm="1">
        <f t="array" ref="E55">IF(D55="",0,SUM(_xlfn._xlws.FILTER(Tailleur!$G$4:$G$54,Tailleur!$E$4:$E$54=Total!$D55,0)))</f>
        <v>0</v>
      </c>
      <c r="F55" s="2"/>
      <c r="G55" s="109" cm="1">
        <f t="array" ref="G55">IF(F55="",0,SUM(_xlfn._xlws.FILTER(Bijoutier!$G$4:$G$58,Bijoutier!$E$4:$E$58=Total!F55,0)))</f>
        <v>0</v>
      </c>
      <c r="H55" s="2"/>
      <c r="I55" s="47"/>
      <c r="J55" s="2"/>
      <c r="K55" s="47"/>
      <c r="L55" s="2"/>
      <c r="M55" s="4"/>
      <c r="N55" s="2"/>
      <c r="O55" s="4"/>
      <c r="P55" s="2"/>
      <c r="Q55" s="4"/>
      <c r="R55" s="12"/>
      <c r="S55" s="12"/>
    </row>
    <row r="56" spans="2:19" ht="12.5" x14ac:dyDescent="0.25">
      <c r="B56" s="2"/>
      <c r="C56" s="3"/>
      <c r="D56" s="8"/>
      <c r="E56" s="106" cm="1">
        <f t="array" ref="E56">IF(D56="",0,SUM(_xlfn._xlws.FILTER(Tailleur!$G$4:$G$54,Tailleur!$E$4:$E$54=Total!$D56,0)))</f>
        <v>0</v>
      </c>
      <c r="F56" s="2"/>
      <c r="G56" s="109" cm="1">
        <f t="array" ref="G56">IF(F56="",0,SUM(_xlfn._xlws.FILTER(Bijoutier!$G$4:$G$58,Bijoutier!$E$4:$E$58=Total!F56,0)))</f>
        <v>0</v>
      </c>
      <c r="H56" s="2"/>
      <c r="I56" s="47"/>
      <c r="J56" s="2"/>
      <c r="K56" s="47"/>
      <c r="L56" s="2"/>
      <c r="M56" s="4"/>
      <c r="N56" s="2"/>
      <c r="O56" s="4"/>
      <c r="P56" s="2"/>
      <c r="Q56" s="4"/>
      <c r="R56" s="12"/>
      <c r="S56" s="12"/>
    </row>
    <row r="57" spans="2:19" ht="12.5" x14ac:dyDescent="0.25">
      <c r="B57" s="2"/>
      <c r="C57" s="3"/>
      <c r="D57" s="8"/>
      <c r="E57" s="106" cm="1">
        <f t="array" ref="E57">IF(D57="",0,SUM(_xlfn._xlws.FILTER(Tailleur!$G$4:$G$54,Tailleur!$E$4:$E$54=Total!$D57,0)))</f>
        <v>0</v>
      </c>
      <c r="F57" s="2"/>
      <c r="G57" s="109" cm="1">
        <f t="array" ref="G57">IF(F57="",0,SUM(_xlfn._xlws.FILTER(Bijoutier!$G$4:$G$58,Bijoutier!$E$4:$E$58=Total!F57,0)))</f>
        <v>0</v>
      </c>
      <c r="H57" s="2"/>
      <c r="I57" s="47"/>
      <c r="J57" s="2"/>
      <c r="K57" s="47"/>
      <c r="L57" s="2"/>
      <c r="M57" s="4"/>
      <c r="N57" s="2"/>
      <c r="O57" s="4"/>
      <c r="P57" s="2"/>
      <c r="Q57" s="4"/>
      <c r="R57" s="12"/>
      <c r="S57" s="12"/>
    </row>
    <row r="58" spans="2:19" ht="12.5" x14ac:dyDescent="0.25">
      <c r="B58" s="2"/>
      <c r="C58" s="3"/>
      <c r="D58" s="8"/>
      <c r="E58" s="106" cm="1">
        <f t="array" ref="E58">IF(D58="",0,SUM(_xlfn._xlws.FILTER(Tailleur!$G$4:$G$54,Tailleur!$E$4:$E$54=Total!$D58,0)))</f>
        <v>0</v>
      </c>
      <c r="F58" s="2"/>
      <c r="G58" s="109" cm="1">
        <f t="array" ref="G58">IF(F58="",0,SUM(_xlfn._xlws.FILTER(Bijoutier!$G$4:$G$58,Bijoutier!$E$4:$E$58=Total!F58,0)))</f>
        <v>0</v>
      </c>
      <c r="H58" s="2"/>
      <c r="I58" s="47"/>
      <c r="J58" s="2"/>
      <c r="K58" s="47"/>
      <c r="L58" s="2"/>
      <c r="M58" s="4"/>
      <c r="N58" s="2"/>
      <c r="O58" s="4"/>
      <c r="P58" s="2"/>
      <c r="Q58" s="4"/>
      <c r="R58" s="12"/>
      <c r="S58" s="12"/>
    </row>
    <row r="59" spans="2:19" ht="12.5" x14ac:dyDescent="0.25">
      <c r="B59" s="2"/>
      <c r="C59" s="3"/>
      <c r="D59" s="8"/>
      <c r="E59" s="106" cm="1">
        <f t="array" ref="E59">IF(D59="",0,SUM(_xlfn._xlws.FILTER(Tailleur!$G$4:$G$54,Tailleur!$E$4:$E$54=Total!$D59,0)))</f>
        <v>0</v>
      </c>
      <c r="F59" s="2"/>
      <c r="G59" s="109" cm="1">
        <f t="array" ref="G59">IF(F59="",0,SUM(_xlfn._xlws.FILTER(Bijoutier!$G$4:$G$58,Bijoutier!$E$4:$E$58=Total!F59,0)))</f>
        <v>0</v>
      </c>
      <c r="H59" s="2"/>
      <c r="I59" s="47"/>
      <c r="J59" s="2"/>
      <c r="K59" s="47"/>
      <c r="L59" s="2"/>
      <c r="M59" s="4"/>
      <c r="N59" s="2"/>
      <c r="O59" s="4"/>
      <c r="P59" s="2"/>
      <c r="Q59" s="4"/>
      <c r="R59" s="12"/>
      <c r="S59" s="12"/>
    </row>
    <row r="60" spans="2:19" ht="12.5" x14ac:dyDescent="0.25">
      <c r="B60" s="2"/>
      <c r="C60" s="3"/>
      <c r="D60" s="8"/>
      <c r="E60" s="106" cm="1">
        <f t="array" ref="E60">IF(D60="",0,SUM(_xlfn._xlws.FILTER(Tailleur!$G$4:$G$54,Tailleur!$E$4:$E$54=Total!$D60,0)))</f>
        <v>0</v>
      </c>
      <c r="F60" s="2"/>
      <c r="G60" s="109" cm="1">
        <f t="array" ref="G60">IF(F60="",0,SUM(_xlfn._xlws.FILTER(Bijoutier!$G$4:$G$58,Bijoutier!$E$4:$E$58=Total!F60,0)))</f>
        <v>0</v>
      </c>
      <c r="H60" s="2"/>
      <c r="I60" s="47"/>
      <c r="J60" s="2"/>
      <c r="K60" s="47"/>
      <c r="L60" s="2"/>
      <c r="M60" s="4"/>
      <c r="N60" s="2"/>
      <c r="O60" s="4"/>
      <c r="P60" s="2"/>
      <c r="Q60" s="4"/>
      <c r="R60" s="12"/>
      <c r="S60" s="12"/>
    </row>
    <row r="61" spans="2:19" ht="12.5" x14ac:dyDescent="0.25">
      <c r="B61" s="2"/>
      <c r="C61" s="3"/>
      <c r="D61" s="8"/>
      <c r="E61" s="106" cm="1">
        <f t="array" ref="E61">IF(D61="",0,SUM(_xlfn._xlws.FILTER(Tailleur!$G$4:$G$54,Tailleur!$E$4:$E$54=Total!$D61,0)))</f>
        <v>0</v>
      </c>
      <c r="F61" s="2"/>
      <c r="G61" s="109" cm="1">
        <f t="array" ref="G61">IF(F61="",0,SUM(_xlfn._xlws.FILTER(Bijoutier!$G$4:$G$58,Bijoutier!$E$4:$E$58=Total!F61,0)))</f>
        <v>0</v>
      </c>
      <c r="H61" s="2"/>
      <c r="I61" s="47"/>
      <c r="J61" s="2"/>
      <c r="K61" s="47"/>
      <c r="L61" s="2"/>
      <c r="M61" s="4"/>
      <c r="N61" s="2"/>
      <c r="O61" s="4"/>
      <c r="P61" s="2"/>
      <c r="Q61" s="4"/>
      <c r="R61" s="12"/>
      <c r="S61" s="12"/>
    </row>
    <row r="62" spans="2:19" ht="12.5" x14ac:dyDescent="0.25">
      <c r="B62" s="2"/>
      <c r="C62" s="3"/>
      <c r="D62" s="8"/>
      <c r="E62" s="106" cm="1">
        <f t="array" ref="E62">IF(D62="",0,SUM(_xlfn._xlws.FILTER(Tailleur!$G$4:$G$54,Tailleur!$E$4:$E$54=Total!$D62,0)))</f>
        <v>0</v>
      </c>
      <c r="F62" s="2"/>
      <c r="G62" s="109" cm="1">
        <f t="array" ref="G62">IF(F62="",0,SUM(_xlfn._xlws.FILTER(Bijoutier!$G$4:$G$58,Bijoutier!$E$4:$E$58=Total!F62,0)))</f>
        <v>0</v>
      </c>
      <c r="H62" s="2"/>
      <c r="I62" s="47"/>
      <c r="J62" s="2"/>
      <c r="K62" s="47"/>
      <c r="L62" s="2"/>
      <c r="M62" s="4"/>
      <c r="N62" s="2"/>
      <c r="O62" s="4"/>
      <c r="P62" s="2"/>
      <c r="Q62" s="4"/>
      <c r="R62" s="12"/>
      <c r="S62" s="12"/>
    </row>
    <row r="63" spans="2:19" ht="12.5" x14ac:dyDescent="0.25">
      <c r="B63" s="2"/>
      <c r="C63" s="3"/>
      <c r="D63" s="8"/>
      <c r="E63" s="106" cm="1">
        <f t="array" ref="E63">IF(D63="",0,SUM(_xlfn._xlws.FILTER(Tailleur!$G$4:$G$54,Tailleur!$E$4:$E$54=Total!$D63,0)))</f>
        <v>0</v>
      </c>
      <c r="F63" s="2"/>
      <c r="G63" s="109" cm="1">
        <f t="array" ref="G63">IF(F63="",0,SUM(_xlfn._xlws.FILTER(Bijoutier!$G$4:$G$58,Bijoutier!$E$4:$E$58=Total!F63,0)))</f>
        <v>0</v>
      </c>
      <c r="H63" s="2"/>
      <c r="I63" s="47"/>
      <c r="J63" s="2"/>
      <c r="K63" s="47"/>
      <c r="L63" s="2"/>
      <c r="M63" s="4"/>
      <c r="N63" s="2"/>
      <c r="O63" s="4"/>
      <c r="P63" s="2"/>
      <c r="Q63" s="4"/>
      <c r="R63" s="12"/>
      <c r="S63" s="12"/>
    </row>
    <row r="64" spans="2:19" ht="12.5" x14ac:dyDescent="0.25">
      <c r="B64" s="2"/>
      <c r="C64" s="3"/>
      <c r="D64" s="8"/>
      <c r="E64" s="106" cm="1">
        <f t="array" ref="E64">IF(D64="",0,SUM(_xlfn._xlws.FILTER(Tailleur!$G$4:$G$54,Tailleur!$E$4:$E$54=Total!$D64,0)))</f>
        <v>0</v>
      </c>
      <c r="F64" s="2"/>
      <c r="G64" s="109" cm="1">
        <f t="array" ref="G64">IF(F64="",0,SUM(_xlfn._xlws.FILTER(Bijoutier!$G$4:$G$58,Bijoutier!$E$4:$E$58=Total!F64,0)))</f>
        <v>0</v>
      </c>
      <c r="H64" s="2"/>
      <c r="I64" s="47"/>
      <c r="J64" s="2"/>
      <c r="K64" s="47"/>
      <c r="L64" s="2"/>
      <c r="M64" s="4"/>
      <c r="N64" s="2"/>
      <c r="O64" s="4"/>
      <c r="P64" s="2"/>
      <c r="Q64" s="4"/>
      <c r="R64" s="12"/>
      <c r="S64" s="12"/>
    </row>
    <row r="65" spans="2:19" ht="12.5" x14ac:dyDescent="0.25">
      <c r="B65" s="2"/>
      <c r="C65" s="3"/>
      <c r="D65" s="8"/>
      <c r="E65" s="106" cm="1">
        <f t="array" ref="E65">IF(D65="",0,SUM(_xlfn._xlws.FILTER(Tailleur!$G$4:$G$54,Tailleur!$E$4:$E$54=Total!$D65,0)))</f>
        <v>0</v>
      </c>
      <c r="F65" s="2"/>
      <c r="G65" s="109" cm="1">
        <f t="array" ref="G65">IF(F65="",0,SUM(_xlfn._xlws.FILTER(Bijoutier!$G$4:$G$58,Bijoutier!$E$4:$E$58=Total!F65,0)))</f>
        <v>0</v>
      </c>
      <c r="H65" s="2"/>
      <c r="I65" s="47"/>
      <c r="J65" s="2"/>
      <c r="K65" s="47"/>
      <c r="L65" s="2"/>
      <c r="M65" s="4"/>
      <c r="N65" s="2"/>
      <c r="O65" s="4"/>
      <c r="P65" s="2"/>
      <c r="Q65" s="4"/>
      <c r="R65" s="12"/>
      <c r="S65" s="12"/>
    </row>
    <row r="66" spans="2:19" ht="12.5" x14ac:dyDescent="0.25">
      <c r="B66" s="2"/>
      <c r="C66" s="3"/>
      <c r="D66" s="8"/>
      <c r="E66" s="106" cm="1">
        <f t="array" ref="E66">IF(D66="",0,SUM(_xlfn._xlws.FILTER(Tailleur!$G$4:$G$54,Tailleur!$E$4:$E$54=Total!$D66,0)))</f>
        <v>0</v>
      </c>
      <c r="F66" s="2"/>
      <c r="G66" s="109" cm="1">
        <f t="array" ref="G66">IF(F66="",0,SUM(_xlfn._xlws.FILTER(Bijoutier!$G$4:$G$58,Bijoutier!$E$4:$E$58=Total!F66,0)))</f>
        <v>0</v>
      </c>
      <c r="H66" s="2"/>
      <c r="I66" s="47"/>
      <c r="J66" s="2"/>
      <c r="K66" s="47"/>
      <c r="L66" s="2"/>
      <c r="M66" s="4"/>
      <c r="N66" s="2"/>
      <c r="O66" s="4"/>
      <c r="P66" s="2"/>
      <c r="Q66" s="4"/>
      <c r="R66" s="12"/>
      <c r="S66" s="12"/>
    </row>
    <row r="67" spans="2:19" ht="12.5" x14ac:dyDescent="0.25">
      <c r="B67" s="2"/>
      <c r="C67" s="3"/>
      <c r="D67" s="8"/>
      <c r="E67" s="106" cm="1">
        <f t="array" ref="E67">IF(D67="",0,SUM(_xlfn._xlws.FILTER(Tailleur!$G$4:$G$54,Tailleur!$E$4:$E$54=Total!$D67,0)))</f>
        <v>0</v>
      </c>
      <c r="F67" s="2"/>
      <c r="G67" s="109" cm="1">
        <f t="array" ref="G67">IF(F67="",0,SUM(_xlfn._xlws.FILTER(Bijoutier!$G$4:$G$58,Bijoutier!$E$4:$E$58=Total!F67,0)))</f>
        <v>0</v>
      </c>
      <c r="H67" s="2"/>
      <c r="I67" s="47"/>
      <c r="J67" s="2"/>
      <c r="K67" s="47"/>
      <c r="L67" s="2"/>
      <c r="M67" s="4"/>
      <c r="N67" s="2"/>
      <c r="O67" s="4"/>
      <c r="P67" s="2"/>
      <c r="Q67" s="4"/>
      <c r="R67" s="12"/>
      <c r="S67" s="12"/>
    </row>
    <row r="68" spans="2:19" ht="12.5" x14ac:dyDescent="0.25">
      <c r="B68" s="2"/>
      <c r="C68" s="3"/>
      <c r="D68" s="8"/>
      <c r="E68" s="106" cm="1">
        <f t="array" ref="E68">IF(D68="",0,SUM(_xlfn._xlws.FILTER(Tailleur!$G$4:$G$54,Tailleur!$E$4:$E$54=Total!$D68,0)))</f>
        <v>0</v>
      </c>
      <c r="F68" s="2"/>
      <c r="G68" s="109" cm="1">
        <f t="array" ref="G68">IF(F68="",0,SUM(_xlfn._xlws.FILTER(Bijoutier!$G$4:$G$58,Bijoutier!$E$4:$E$58=Total!F68,0)))</f>
        <v>0</v>
      </c>
      <c r="H68" s="2"/>
      <c r="I68" s="47"/>
      <c r="J68" s="2"/>
      <c r="K68" s="47"/>
      <c r="L68" s="2"/>
      <c r="M68" s="4"/>
      <c r="N68" s="2"/>
      <c r="O68" s="4"/>
      <c r="P68" s="2"/>
      <c r="Q68" s="4"/>
      <c r="R68" s="12"/>
      <c r="S68" s="12"/>
    </row>
    <row r="69" spans="2:19" ht="12.5" x14ac:dyDescent="0.25">
      <c r="B69" s="2"/>
      <c r="C69" s="3"/>
      <c r="D69" s="8"/>
      <c r="E69" s="106" cm="1">
        <f t="array" ref="E69">IF(D69="",0,SUM(_xlfn._xlws.FILTER(Tailleur!$G$4:$G$54,Tailleur!$E$4:$E$54=Total!$D69,0)))</f>
        <v>0</v>
      </c>
      <c r="F69" s="2"/>
      <c r="G69" s="109" cm="1">
        <f t="array" ref="G69">IF(F69="",0,SUM(_xlfn._xlws.FILTER(Bijoutier!$G$4:$G$58,Bijoutier!$E$4:$E$58=Total!F69,0)))</f>
        <v>0</v>
      </c>
      <c r="H69" s="2"/>
      <c r="I69" s="47"/>
      <c r="J69" s="2"/>
      <c r="K69" s="47"/>
      <c r="L69" s="2"/>
      <c r="M69" s="4"/>
      <c r="N69" s="2"/>
      <c r="O69" s="4"/>
      <c r="P69" s="2"/>
      <c r="Q69" s="4"/>
      <c r="R69" s="12"/>
      <c r="S69" s="12"/>
    </row>
    <row r="70" spans="2:19" ht="12.5" x14ac:dyDescent="0.25">
      <c r="B70" s="2"/>
      <c r="C70" s="3"/>
      <c r="D70" s="8"/>
      <c r="E70" s="106" cm="1">
        <f t="array" ref="E70">IF(D70="",0,SUM(_xlfn._xlws.FILTER(Tailleur!$G$4:$G$54,Tailleur!$E$4:$E$54=Total!$D70,0)))</f>
        <v>0</v>
      </c>
      <c r="F70" s="2"/>
      <c r="G70" s="109" cm="1">
        <f t="array" ref="G70">IF(F70="",0,SUM(_xlfn._xlws.FILTER(Bijoutier!$G$4:$G$58,Bijoutier!$E$4:$E$58=Total!F70,0)))</f>
        <v>0</v>
      </c>
      <c r="H70" s="2"/>
      <c r="I70" s="47"/>
      <c r="J70" s="2"/>
      <c r="K70" s="47"/>
      <c r="L70" s="2"/>
      <c r="M70" s="4"/>
      <c r="N70" s="2"/>
      <c r="O70" s="4"/>
      <c r="P70" s="2"/>
      <c r="Q70" s="4"/>
      <c r="R70" s="12"/>
      <c r="S70" s="12"/>
    </row>
    <row r="71" spans="2:19" ht="12.5" x14ac:dyDescent="0.25">
      <c r="B71" s="2"/>
      <c r="C71" s="3"/>
      <c r="D71" s="8"/>
      <c r="E71" s="106" cm="1">
        <f t="array" ref="E71">IF(D71="",0,SUM(_xlfn._xlws.FILTER(Tailleur!$G$4:$G$54,Tailleur!$E$4:$E$54=Total!$D71,0)))</f>
        <v>0</v>
      </c>
      <c r="F71" s="2"/>
      <c r="G71" s="109" cm="1">
        <f t="array" ref="G71">IF(F71="",0,SUM(_xlfn._xlws.FILTER(Bijoutier!$G$4:$G$58,Bijoutier!$E$4:$E$58=Total!F71,0)))</f>
        <v>0</v>
      </c>
      <c r="H71" s="2"/>
      <c r="I71" s="47"/>
      <c r="J71" s="2"/>
      <c r="K71" s="47"/>
      <c r="L71" s="2"/>
      <c r="M71" s="4"/>
      <c r="N71" s="2"/>
      <c r="O71" s="4"/>
      <c r="P71" s="2"/>
      <c r="Q71" s="4"/>
      <c r="R71" s="12"/>
      <c r="S71" s="12"/>
    </row>
    <row r="72" spans="2:19" ht="12.5" x14ac:dyDescent="0.25">
      <c r="B72" s="2"/>
      <c r="C72" s="3"/>
      <c r="D72" s="8"/>
      <c r="E72" s="106" cm="1">
        <f t="array" ref="E72">IF(D72="",0,SUM(_xlfn._xlws.FILTER(Tailleur!$G$4:$G$54,Tailleur!$E$4:$E$54=Total!$D72,0)))</f>
        <v>0</v>
      </c>
      <c r="F72" s="2"/>
      <c r="G72" s="109" cm="1">
        <f t="array" ref="G72">IF(F72="",0,SUM(_xlfn._xlws.FILTER(Bijoutier!$G$4:$G$58,Bijoutier!$E$4:$E$58=Total!F72,0)))</f>
        <v>0</v>
      </c>
      <c r="H72" s="2"/>
      <c r="I72" s="47"/>
      <c r="J72" s="2"/>
      <c r="K72" s="47"/>
      <c r="L72" s="2"/>
      <c r="M72" s="4"/>
      <c r="N72" s="2"/>
      <c r="O72" s="4"/>
      <c r="P72" s="2"/>
      <c r="Q72" s="4"/>
      <c r="R72" s="12"/>
      <c r="S72" s="12"/>
    </row>
    <row r="73" spans="2:19" ht="12.5" x14ac:dyDescent="0.25">
      <c r="B73" s="2"/>
      <c r="C73" s="3"/>
      <c r="D73" s="8"/>
      <c r="E73" s="106" cm="1">
        <f t="array" ref="E73">IF(D73="",0,SUM(_xlfn._xlws.FILTER(Tailleur!$G$4:$G$54,Tailleur!$E$4:$E$54=Total!$D73,0)))</f>
        <v>0</v>
      </c>
      <c r="F73" s="2"/>
      <c r="G73" s="109" cm="1">
        <f t="array" ref="G73">IF(F73="",0,SUM(_xlfn._xlws.FILTER(Bijoutier!$G$4:$G$58,Bijoutier!$E$4:$E$58=Total!F73,0)))</f>
        <v>0</v>
      </c>
      <c r="H73" s="2"/>
      <c r="I73" s="47"/>
      <c r="J73" s="2"/>
      <c r="K73" s="47"/>
      <c r="L73" s="2"/>
      <c r="M73" s="4"/>
      <c r="N73" s="2"/>
      <c r="O73" s="4"/>
      <c r="P73" s="2"/>
      <c r="Q73" s="4"/>
      <c r="R73" s="12"/>
      <c r="S73" s="12"/>
    </row>
    <row r="74" spans="2:19" ht="12.5" x14ac:dyDescent="0.25">
      <c r="B74" s="2"/>
      <c r="C74" s="3"/>
      <c r="D74" s="8"/>
      <c r="E74" s="106" cm="1">
        <f t="array" ref="E74">IF(D74="",0,SUM(_xlfn._xlws.FILTER(Tailleur!$G$4:$G$54,Tailleur!$E$4:$E$54=Total!$D74,0)))</f>
        <v>0</v>
      </c>
      <c r="F74" s="2"/>
      <c r="G74" s="109" cm="1">
        <f t="array" ref="G74">IF(F74="",0,SUM(_xlfn._xlws.FILTER(Bijoutier!$G$4:$G$58,Bijoutier!$E$4:$E$58=Total!F74,0)))</f>
        <v>0</v>
      </c>
      <c r="H74" s="2"/>
      <c r="I74" s="47"/>
      <c r="J74" s="2"/>
      <c r="K74" s="47"/>
      <c r="L74" s="2"/>
      <c r="M74" s="4"/>
      <c r="N74" s="2"/>
      <c r="O74" s="4"/>
      <c r="P74" s="2"/>
      <c r="Q74" s="4"/>
      <c r="R74" s="12"/>
      <c r="S74" s="12"/>
    </row>
    <row r="75" spans="2:19" ht="12.5" x14ac:dyDescent="0.25">
      <c r="B75" s="2"/>
      <c r="C75" s="3"/>
      <c r="D75" s="8"/>
      <c r="E75" s="106" cm="1">
        <f t="array" ref="E75">IF(D75="",0,SUM(_xlfn._xlws.FILTER(Tailleur!$G$4:$G$54,Tailleur!$E$4:$E$54=Total!$D75,0)))</f>
        <v>0</v>
      </c>
      <c r="F75" s="2"/>
      <c r="G75" s="109" cm="1">
        <f t="array" ref="G75">IF(F75="",0,SUM(_xlfn._xlws.FILTER(Bijoutier!$G$4:$G$58,Bijoutier!$E$4:$E$58=Total!F75,0)))</f>
        <v>0</v>
      </c>
      <c r="H75" s="2"/>
      <c r="I75" s="47"/>
      <c r="J75" s="2"/>
      <c r="K75" s="47"/>
      <c r="L75" s="2"/>
      <c r="M75" s="4"/>
      <c r="N75" s="2"/>
      <c r="O75" s="4"/>
      <c r="P75" s="2"/>
      <c r="Q75" s="4"/>
      <c r="R75" s="12"/>
      <c r="S75" s="12"/>
    </row>
    <row r="76" spans="2:19" ht="12.5" x14ac:dyDescent="0.25">
      <c r="B76" s="2"/>
      <c r="C76" s="3"/>
      <c r="D76" s="8"/>
      <c r="E76" s="106" cm="1">
        <f t="array" ref="E76">IF(D76="",0,SUM(_xlfn._xlws.FILTER(Tailleur!$G$4:$G$54,Tailleur!$E$4:$E$54=Total!$D76,0)))</f>
        <v>0</v>
      </c>
      <c r="F76" s="2"/>
      <c r="G76" s="109" cm="1">
        <f t="array" ref="G76">IF(F76="",0,SUM(_xlfn._xlws.FILTER(Bijoutier!$G$4:$G$58,Bijoutier!$E$4:$E$58=Total!F76,0)))</f>
        <v>0</v>
      </c>
      <c r="H76" s="2"/>
      <c r="I76" s="47"/>
      <c r="J76" s="2"/>
      <c r="K76" s="47"/>
      <c r="L76" s="2"/>
      <c r="M76" s="4"/>
      <c r="N76" s="2"/>
      <c r="O76" s="4"/>
      <c r="P76" s="2"/>
      <c r="Q76" s="4"/>
      <c r="R76" s="12"/>
      <c r="S76" s="12"/>
    </row>
    <row r="77" spans="2:19" ht="12.5" x14ac:dyDescent="0.25">
      <c r="B77" s="2"/>
      <c r="C77" s="3"/>
      <c r="D77" s="8"/>
      <c r="E77" s="106" cm="1">
        <f t="array" ref="E77">IF(D77="",0,SUM(_xlfn._xlws.FILTER(Tailleur!$G$4:$G$54,Tailleur!$E$4:$E$54=Total!$D77,0)))</f>
        <v>0</v>
      </c>
      <c r="F77" s="2"/>
      <c r="G77" s="109" cm="1">
        <f t="array" ref="G77">IF(F77="",0,SUM(_xlfn._xlws.FILTER(Bijoutier!$G$4:$G$58,Bijoutier!$E$4:$E$58=Total!F77,0)))</f>
        <v>0</v>
      </c>
      <c r="H77" s="2"/>
      <c r="I77" s="47"/>
      <c r="J77" s="2"/>
      <c r="K77" s="47"/>
      <c r="L77" s="2"/>
      <c r="M77" s="4"/>
      <c r="N77" s="2"/>
      <c r="O77" s="4"/>
      <c r="P77" s="2"/>
      <c r="Q77" s="4"/>
      <c r="R77" s="12"/>
      <c r="S77" s="12"/>
    </row>
    <row r="78" spans="2:19" ht="12.5" x14ac:dyDescent="0.25">
      <c r="B78" s="2"/>
      <c r="C78" s="3"/>
      <c r="D78" s="8"/>
      <c r="E78" s="106" cm="1">
        <f t="array" ref="E78">IF(D78="",0,SUM(_xlfn._xlws.FILTER(Tailleur!$G$4:$G$54,Tailleur!$E$4:$E$54=Total!$D78,0)))</f>
        <v>0</v>
      </c>
      <c r="F78" s="2"/>
      <c r="G78" s="109" cm="1">
        <f t="array" ref="G78">IF(F78="",0,SUM(_xlfn._xlws.FILTER(Bijoutier!$G$4:$G$58,Bijoutier!$E$4:$E$58=Total!F78,0)))</f>
        <v>0</v>
      </c>
      <c r="H78" s="2"/>
      <c r="I78" s="47"/>
      <c r="J78" s="2"/>
      <c r="K78" s="47"/>
      <c r="L78" s="2"/>
      <c r="M78" s="4"/>
      <c r="N78" s="2"/>
      <c r="O78" s="4"/>
      <c r="P78" s="2"/>
      <c r="Q78" s="4"/>
      <c r="R78" s="12"/>
      <c r="S78" s="12"/>
    </row>
    <row r="79" spans="2:19" ht="12.5" x14ac:dyDescent="0.25">
      <c r="B79" s="2"/>
      <c r="C79" s="3"/>
      <c r="D79" s="8"/>
      <c r="E79" s="106" cm="1">
        <f t="array" ref="E79">IF(D79="",0,SUM(_xlfn._xlws.FILTER(Tailleur!$G$4:$G$54,Tailleur!$E$4:$E$54=Total!$D79,0)))</f>
        <v>0</v>
      </c>
      <c r="F79" s="2"/>
      <c r="G79" s="109" cm="1">
        <f t="array" ref="G79">IF(F79="",0,SUM(_xlfn._xlws.FILTER(Bijoutier!$G$4:$G$58,Bijoutier!$E$4:$E$58=Total!F79,0)))</f>
        <v>0</v>
      </c>
      <c r="H79" s="2"/>
      <c r="I79" s="47"/>
      <c r="J79" s="2"/>
      <c r="K79" s="47"/>
      <c r="L79" s="2"/>
      <c r="M79" s="4"/>
      <c r="N79" s="2"/>
      <c r="O79" s="4"/>
      <c r="P79" s="2"/>
      <c r="Q79" s="4"/>
      <c r="R79" s="12"/>
      <c r="S79" s="12"/>
    </row>
    <row r="80" spans="2:19" ht="12.5" x14ac:dyDescent="0.25">
      <c r="B80" s="2"/>
      <c r="C80" s="3"/>
      <c r="D80" s="8"/>
      <c r="E80" s="106" cm="1">
        <f t="array" ref="E80">IF(D80="",0,SUM(_xlfn._xlws.FILTER(Tailleur!$G$4:$G$54,Tailleur!$E$4:$E$54=Total!$D80,0)))</f>
        <v>0</v>
      </c>
      <c r="F80" s="2"/>
      <c r="G80" s="109" cm="1">
        <f t="array" ref="G80">IF(F80="",0,SUM(_xlfn._xlws.FILTER(Bijoutier!$G$4:$G$58,Bijoutier!$E$4:$E$58=Total!F80,0)))</f>
        <v>0</v>
      </c>
      <c r="H80" s="2"/>
      <c r="I80" s="47"/>
      <c r="J80" s="2"/>
      <c r="K80" s="47"/>
      <c r="L80" s="2"/>
      <c r="M80" s="4"/>
      <c r="N80" s="2"/>
      <c r="O80" s="4"/>
      <c r="P80" s="2"/>
      <c r="Q80" s="4"/>
      <c r="R80" s="12"/>
      <c r="S80" s="12"/>
    </row>
    <row r="81" spans="2:19" ht="12.5" x14ac:dyDescent="0.25">
      <c r="B81" s="2"/>
      <c r="C81" s="3"/>
      <c r="D81" s="8"/>
      <c r="E81" s="106" cm="1">
        <f t="array" ref="E81">IF(D81="",0,SUM(_xlfn._xlws.FILTER(Tailleur!$G$4:$G$54,Tailleur!$E$4:$E$54=Total!$D81,0)))</f>
        <v>0</v>
      </c>
      <c r="F81" s="2"/>
      <c r="G81" s="109" cm="1">
        <f t="array" ref="G81">IF(F81="",0,SUM(_xlfn._xlws.FILTER(Bijoutier!$G$4:$G$58,Bijoutier!$E$4:$E$58=Total!F81,0)))</f>
        <v>0</v>
      </c>
      <c r="H81" s="2"/>
      <c r="I81" s="47"/>
      <c r="J81" s="2"/>
      <c r="K81" s="47"/>
      <c r="L81" s="2"/>
      <c r="M81" s="4"/>
      <c r="N81" s="2"/>
      <c r="O81" s="4"/>
      <c r="P81" s="2"/>
      <c r="Q81" s="4"/>
      <c r="R81" s="12"/>
      <c r="S81" s="12"/>
    </row>
    <row r="82" spans="2:19" ht="12.5" x14ac:dyDescent="0.25">
      <c r="B82" s="2"/>
      <c r="C82" s="3"/>
      <c r="D82" s="8"/>
      <c r="E82" s="106" cm="1">
        <f t="array" ref="E82">IF(D82="",0,SUM(_xlfn._xlws.FILTER(Tailleur!$G$4:$G$54,Tailleur!$E$4:$E$54=Total!$D82,0)))</f>
        <v>0</v>
      </c>
      <c r="F82" s="2"/>
      <c r="G82" s="109" cm="1">
        <f t="array" ref="G82">IF(F82="",0,SUM(_xlfn._xlws.FILTER(Bijoutier!$G$4:$G$58,Bijoutier!$E$4:$E$58=Total!F82,0)))</f>
        <v>0</v>
      </c>
      <c r="H82" s="2"/>
      <c r="I82" s="47"/>
      <c r="J82" s="2"/>
      <c r="K82" s="47"/>
      <c r="L82" s="2"/>
      <c r="M82" s="4"/>
      <c r="N82" s="2"/>
      <c r="O82" s="4"/>
      <c r="P82" s="2"/>
      <c r="Q82" s="4"/>
      <c r="R82" s="12"/>
      <c r="S82" s="12"/>
    </row>
    <row r="83" spans="2:19" ht="12.5" x14ac:dyDescent="0.25">
      <c r="B83" s="2"/>
      <c r="C83" s="3"/>
      <c r="D83" s="8"/>
      <c r="E83" s="106" cm="1">
        <f t="array" ref="E83">IF(D83="",0,SUM(_xlfn._xlws.FILTER(Tailleur!$G$4:$G$54,Tailleur!$E$4:$E$54=Total!$D83,0)))</f>
        <v>0</v>
      </c>
      <c r="F83" s="2"/>
      <c r="G83" s="109" cm="1">
        <f t="array" ref="G83">IF(F83="",0,SUM(_xlfn._xlws.FILTER(Bijoutier!$G$4:$G$58,Bijoutier!$E$4:$E$58=Total!F83,0)))</f>
        <v>0</v>
      </c>
      <c r="H83" s="2"/>
      <c r="I83" s="47"/>
      <c r="J83" s="2"/>
      <c r="K83" s="47"/>
      <c r="L83" s="2"/>
      <c r="M83" s="4"/>
      <c r="N83" s="2"/>
      <c r="O83" s="4"/>
      <c r="P83" s="2"/>
      <c r="Q83" s="4"/>
      <c r="R83" s="12"/>
      <c r="S83" s="12"/>
    </row>
    <row r="84" spans="2:19" ht="12.5" x14ac:dyDescent="0.25">
      <c r="B84" s="2"/>
      <c r="C84" s="3"/>
      <c r="D84" s="8"/>
      <c r="E84" s="106" cm="1">
        <f t="array" ref="E84">IF(D84="",0,SUM(_xlfn._xlws.FILTER(Tailleur!$G$4:$G$54,Tailleur!$E$4:$E$54=Total!$D84,0)))</f>
        <v>0</v>
      </c>
      <c r="F84" s="2"/>
      <c r="G84" s="109" cm="1">
        <f t="array" ref="G84">IF(F84="",0,SUM(_xlfn._xlws.FILTER(Bijoutier!$G$4:$G$58,Bijoutier!$E$4:$E$58=Total!F84,0)))</f>
        <v>0</v>
      </c>
      <c r="H84" s="2"/>
      <c r="I84" s="47"/>
      <c r="J84" s="2"/>
      <c r="K84" s="47"/>
      <c r="L84" s="2"/>
      <c r="M84" s="4"/>
      <c r="N84" s="2"/>
      <c r="O84" s="4"/>
      <c r="P84" s="2"/>
      <c r="Q84" s="4"/>
      <c r="R84" s="12"/>
      <c r="S84" s="12"/>
    </row>
    <row r="85" spans="2:19" ht="12.5" x14ac:dyDescent="0.25">
      <c r="B85" s="2"/>
      <c r="C85" s="3"/>
      <c r="D85" s="8"/>
      <c r="E85" s="106" cm="1">
        <f t="array" ref="E85">IF(D85="",0,SUM(_xlfn._xlws.FILTER(Tailleur!$G$4:$G$54,Tailleur!$E$4:$E$54=Total!$D85,0)))</f>
        <v>0</v>
      </c>
      <c r="F85" s="2"/>
      <c r="G85" s="109" cm="1">
        <f t="array" ref="G85">IF(F85="",0,SUM(_xlfn._xlws.FILTER(Bijoutier!$G$4:$G$58,Bijoutier!$E$4:$E$58=Total!F85,0)))</f>
        <v>0</v>
      </c>
      <c r="H85" s="2"/>
      <c r="I85" s="47"/>
      <c r="J85" s="2"/>
      <c r="K85" s="47"/>
      <c r="L85" s="2"/>
      <c r="M85" s="4"/>
      <c r="N85" s="2"/>
      <c r="O85" s="4"/>
      <c r="P85" s="2"/>
      <c r="Q85" s="4"/>
      <c r="R85" s="12"/>
      <c r="S85" s="12"/>
    </row>
    <row r="86" spans="2:19" ht="12.5" x14ac:dyDescent="0.25">
      <c r="B86" s="2"/>
      <c r="C86" s="3"/>
      <c r="D86" s="8"/>
      <c r="E86" s="106" cm="1">
        <f t="array" ref="E86">IF(D86="",0,SUM(_xlfn._xlws.FILTER(Tailleur!$G$4:$G$54,Tailleur!$E$4:$E$54=Total!$D86,0)))</f>
        <v>0</v>
      </c>
      <c r="F86" s="2"/>
      <c r="G86" s="109" cm="1">
        <f t="array" ref="G86">IF(F86="",0,SUM(_xlfn._xlws.FILTER(Bijoutier!$G$4:$G$58,Bijoutier!$E$4:$E$58=Total!F86,0)))</f>
        <v>0</v>
      </c>
      <c r="H86" s="2"/>
      <c r="I86" s="47"/>
      <c r="J86" s="2"/>
      <c r="K86" s="47"/>
      <c r="L86" s="2"/>
      <c r="M86" s="4"/>
      <c r="N86" s="2"/>
      <c r="O86" s="4"/>
      <c r="P86" s="2"/>
      <c r="Q86" s="4"/>
      <c r="R86" s="12"/>
      <c r="S86" s="12"/>
    </row>
    <row r="87" spans="2:19" ht="12.5" x14ac:dyDescent="0.25">
      <c r="B87" s="2"/>
      <c r="C87" s="3"/>
      <c r="D87" s="8"/>
      <c r="E87" s="106" cm="1">
        <f t="array" ref="E87">IF(D87="",0,SUM(_xlfn._xlws.FILTER(Tailleur!$G$4:$G$54,Tailleur!$E$4:$E$54=Total!$D87,0)))</f>
        <v>0</v>
      </c>
      <c r="F87" s="2"/>
      <c r="G87" s="109" cm="1">
        <f t="array" ref="G87">IF(F87="",0,SUM(_xlfn._xlws.FILTER(Bijoutier!$G$4:$G$58,Bijoutier!$E$4:$E$58=Total!F87,0)))</f>
        <v>0</v>
      </c>
      <c r="H87" s="2"/>
      <c r="I87" s="47"/>
      <c r="J87" s="2"/>
      <c r="K87" s="47"/>
      <c r="L87" s="2"/>
      <c r="M87" s="4"/>
      <c r="N87" s="2"/>
      <c r="O87" s="4"/>
      <c r="P87" s="2"/>
      <c r="Q87" s="4"/>
      <c r="R87" s="12"/>
      <c r="S87" s="12"/>
    </row>
    <row r="88" spans="2:19" ht="12.5" x14ac:dyDescent="0.25">
      <c r="B88" s="2"/>
      <c r="C88" s="3"/>
      <c r="D88" s="8"/>
      <c r="E88" s="106" cm="1">
        <f t="array" ref="E88">IF(D88="",0,SUM(_xlfn._xlws.FILTER(Tailleur!$G$4:$G$54,Tailleur!$E$4:$E$54=Total!$D88,0)))</f>
        <v>0</v>
      </c>
      <c r="F88" s="2"/>
      <c r="G88" s="109" cm="1">
        <f t="array" ref="G88">IF(F88="",0,SUM(_xlfn._xlws.FILTER(Bijoutier!$G$4:$G$58,Bijoutier!$E$4:$E$58=Total!F88,0)))</f>
        <v>0</v>
      </c>
      <c r="H88" s="2"/>
      <c r="I88" s="47"/>
      <c r="J88" s="2"/>
      <c r="K88" s="47"/>
      <c r="L88" s="2"/>
      <c r="M88" s="4"/>
      <c r="N88" s="2"/>
      <c r="O88" s="4"/>
      <c r="P88" s="2"/>
      <c r="Q88" s="4"/>
      <c r="R88" s="12"/>
      <c r="S88" s="12"/>
    </row>
    <row r="89" spans="2:19" ht="12.5" x14ac:dyDescent="0.25">
      <c r="B89" s="2"/>
      <c r="C89" s="3"/>
      <c r="D89" s="8"/>
      <c r="E89" s="106" cm="1">
        <f t="array" ref="E89">IF(D89="",0,SUM(_xlfn._xlws.FILTER(Tailleur!$G$4:$G$54,Tailleur!$E$4:$E$54=Total!$D89,0)))</f>
        <v>0</v>
      </c>
      <c r="F89" s="2"/>
      <c r="G89" s="109" cm="1">
        <f t="array" ref="G89">IF(F89="",0,SUM(_xlfn._xlws.FILTER(Bijoutier!$G$4:$G$58,Bijoutier!$E$4:$E$58=Total!F89,0)))</f>
        <v>0</v>
      </c>
      <c r="H89" s="2"/>
      <c r="I89" s="47"/>
      <c r="J89" s="2"/>
      <c r="K89" s="47"/>
      <c r="L89" s="2"/>
      <c r="M89" s="4"/>
      <c r="N89" s="2"/>
      <c r="O89" s="4"/>
      <c r="P89" s="2"/>
      <c r="Q89" s="4"/>
      <c r="R89" s="12"/>
      <c r="S89" s="12"/>
    </row>
    <row r="90" spans="2:19" ht="12.5" x14ac:dyDescent="0.25">
      <c r="B90" s="2"/>
      <c r="C90" s="3"/>
      <c r="D90" s="8"/>
      <c r="E90" s="106" cm="1">
        <f t="array" ref="E90">IF(D90="",0,SUM(_xlfn._xlws.FILTER(Tailleur!$G$4:$G$54,Tailleur!$E$4:$E$54=Total!$D90,0)))</f>
        <v>0</v>
      </c>
      <c r="F90" s="2"/>
      <c r="G90" s="109" cm="1">
        <f t="array" ref="G90">IF(F90="",0,SUM(_xlfn._xlws.FILTER(Bijoutier!$G$4:$G$58,Bijoutier!$E$4:$E$58=Total!F90,0)))</f>
        <v>0</v>
      </c>
      <c r="H90" s="2"/>
      <c r="I90" s="47"/>
      <c r="J90" s="2"/>
      <c r="K90" s="47"/>
      <c r="L90" s="2"/>
      <c r="M90" s="4"/>
      <c r="N90" s="2"/>
      <c r="O90" s="4"/>
      <c r="P90" s="2"/>
      <c r="Q90" s="4"/>
      <c r="R90" s="12"/>
      <c r="S90" s="12"/>
    </row>
    <row r="91" spans="2:19" ht="12.5" x14ac:dyDescent="0.25">
      <c r="B91" s="2"/>
      <c r="C91" s="3"/>
      <c r="D91" s="8"/>
      <c r="E91" s="106" cm="1">
        <f t="array" ref="E91">IF(D91="",0,SUM(_xlfn._xlws.FILTER(Tailleur!$G$4:$G$54,Tailleur!$E$4:$E$54=Total!$D91,0)))</f>
        <v>0</v>
      </c>
      <c r="F91" s="2"/>
      <c r="G91" s="109" cm="1">
        <f t="array" ref="G91">IF(F91="",0,SUM(_xlfn._xlws.FILTER(Bijoutier!$G$4:$G$58,Bijoutier!$E$4:$E$58=Total!F91,0)))</f>
        <v>0</v>
      </c>
      <c r="H91" s="2"/>
      <c r="I91" s="47"/>
      <c r="J91" s="2"/>
      <c r="K91" s="47"/>
      <c r="L91" s="2"/>
      <c r="M91" s="4"/>
      <c r="N91" s="2"/>
      <c r="O91" s="4"/>
      <c r="P91" s="2"/>
      <c r="Q91" s="4"/>
      <c r="R91" s="12"/>
      <c r="S91" s="12"/>
    </row>
    <row r="92" spans="2:19" ht="12.5" x14ac:dyDescent="0.25">
      <c r="B92" s="2"/>
      <c r="C92" s="3"/>
      <c r="D92" s="8"/>
      <c r="E92" s="106" cm="1">
        <f t="array" ref="E92">IF(D92="",0,SUM(_xlfn._xlws.FILTER(Tailleur!$G$4:$G$54,Tailleur!$E$4:$E$54=Total!$D92,0)))</f>
        <v>0</v>
      </c>
      <c r="F92" s="2"/>
      <c r="G92" s="109" cm="1">
        <f t="array" ref="G92">IF(F92="",0,SUM(_xlfn._xlws.FILTER(Bijoutier!$G$4:$G$58,Bijoutier!$E$4:$E$58=Total!F92,0)))</f>
        <v>0</v>
      </c>
      <c r="H92" s="2"/>
      <c r="I92" s="47"/>
      <c r="J92" s="2"/>
      <c r="K92" s="47"/>
      <c r="L92" s="2"/>
      <c r="M92" s="4"/>
      <c r="N92" s="2"/>
      <c r="O92" s="4"/>
      <c r="P92" s="2"/>
      <c r="Q92" s="4"/>
      <c r="R92" s="12"/>
      <c r="S92" s="12"/>
    </row>
    <row r="93" spans="2:19" ht="12.5" x14ac:dyDescent="0.25">
      <c r="B93" s="2"/>
      <c r="C93" s="3"/>
      <c r="D93" s="8"/>
      <c r="E93" s="106" cm="1">
        <f t="array" ref="E93">IF(D93="",0,SUM(_xlfn._xlws.FILTER(Tailleur!$G$4:$G$54,Tailleur!$E$4:$E$54=Total!$D93,0)))</f>
        <v>0</v>
      </c>
      <c r="F93" s="2"/>
      <c r="G93" s="109" cm="1">
        <f t="array" ref="G93">IF(F93="",0,SUM(_xlfn._xlws.FILTER(Bijoutier!$G$4:$G$58,Bijoutier!$E$4:$E$58=Total!F93,0)))</f>
        <v>0</v>
      </c>
      <c r="H93" s="2"/>
      <c r="I93" s="47"/>
      <c r="J93" s="2"/>
      <c r="K93" s="47"/>
      <c r="L93" s="2"/>
      <c r="M93" s="4"/>
      <c r="N93" s="2"/>
      <c r="O93" s="4"/>
      <c r="P93" s="2"/>
      <c r="Q93" s="4"/>
      <c r="R93" s="12"/>
      <c r="S93" s="12"/>
    </row>
    <row r="94" spans="2:19" ht="12.5" x14ac:dyDescent="0.25">
      <c r="B94" s="2"/>
      <c r="C94" s="3"/>
      <c r="D94" s="8"/>
      <c r="E94" s="106" cm="1">
        <f t="array" ref="E94">IF(D94="",0,SUM(_xlfn._xlws.FILTER(Tailleur!$G$4:$G$54,Tailleur!$E$4:$E$54=Total!$D94,0)))</f>
        <v>0</v>
      </c>
      <c r="F94" s="2"/>
      <c r="G94" s="109" cm="1">
        <f t="array" ref="G94">IF(F94="",0,SUM(_xlfn._xlws.FILTER(Bijoutier!$G$4:$G$58,Bijoutier!$E$4:$E$58=Total!F94,0)))</f>
        <v>0</v>
      </c>
      <c r="H94" s="2"/>
      <c r="I94" s="47"/>
      <c r="J94" s="2"/>
      <c r="K94" s="47"/>
      <c r="L94" s="2"/>
      <c r="M94" s="4"/>
      <c r="N94" s="2"/>
      <c r="O94" s="4"/>
      <c r="P94" s="2"/>
      <c r="Q94" s="4"/>
      <c r="R94" s="12"/>
      <c r="S94" s="12"/>
    </row>
    <row r="95" spans="2:19" ht="12.5" x14ac:dyDescent="0.25">
      <c r="B95" s="2"/>
      <c r="C95" s="3"/>
      <c r="D95" s="8"/>
      <c r="E95" s="106" cm="1">
        <f t="array" ref="E95">IF(D95="",0,SUM(_xlfn._xlws.FILTER(Tailleur!$G$4:$G$54,Tailleur!$E$4:$E$54=Total!$D95,0)))</f>
        <v>0</v>
      </c>
      <c r="F95" s="2"/>
      <c r="G95" s="109" cm="1">
        <f t="array" ref="G95">IF(F95="",0,SUM(_xlfn._xlws.FILTER(Bijoutier!$G$4:$G$58,Bijoutier!$E$4:$E$58=Total!F95,0)))</f>
        <v>0</v>
      </c>
      <c r="H95" s="2"/>
      <c r="I95" s="47"/>
      <c r="J95" s="2"/>
      <c r="K95" s="47"/>
      <c r="L95" s="2"/>
      <c r="M95" s="4"/>
      <c r="N95" s="2"/>
      <c r="O95" s="4"/>
      <c r="P95" s="2"/>
      <c r="Q95" s="4"/>
      <c r="R95" s="12"/>
      <c r="S95" s="12"/>
    </row>
    <row r="96" spans="2:19" ht="12.5" x14ac:dyDescent="0.25">
      <c r="B96" s="2"/>
      <c r="C96" s="3"/>
      <c r="D96" s="8"/>
      <c r="E96" s="106" cm="1">
        <f t="array" ref="E96">IF(D96="",0,SUM(_xlfn._xlws.FILTER(Tailleur!$G$4:$G$54,Tailleur!$E$4:$E$54=Total!$D96,0)))</f>
        <v>0</v>
      </c>
      <c r="F96" s="2"/>
      <c r="G96" s="109" cm="1">
        <f t="array" ref="G96">IF(F96="",0,SUM(_xlfn._xlws.FILTER(Bijoutier!$G$4:$G$58,Bijoutier!$E$4:$E$58=Total!F96,0)))</f>
        <v>0</v>
      </c>
      <c r="H96" s="2"/>
      <c r="I96" s="47"/>
      <c r="J96" s="2"/>
      <c r="K96" s="47"/>
      <c r="L96" s="2"/>
      <c r="M96" s="4"/>
      <c r="N96" s="2"/>
      <c r="O96" s="4"/>
      <c r="P96" s="2"/>
      <c r="Q96" s="4"/>
      <c r="R96" s="12"/>
      <c r="S96" s="12"/>
    </row>
    <row r="97" spans="2:19" ht="12.5" x14ac:dyDescent="0.25">
      <c r="B97" s="2"/>
      <c r="C97" s="3"/>
      <c r="D97" s="8"/>
      <c r="E97" s="106" cm="1">
        <f t="array" ref="E97">IF(D97="",0,SUM(_xlfn._xlws.FILTER(Tailleur!$G$4:$G$54,Tailleur!$E$4:$E$54=Total!$D97,0)))</f>
        <v>0</v>
      </c>
      <c r="F97" s="2"/>
      <c r="G97" s="109" cm="1">
        <f t="array" ref="G97">IF(F97="",0,SUM(_xlfn._xlws.FILTER(Bijoutier!$G$4:$G$58,Bijoutier!$E$4:$E$58=Total!F97,0)))</f>
        <v>0</v>
      </c>
      <c r="H97" s="2"/>
      <c r="I97" s="47"/>
      <c r="J97" s="2"/>
      <c r="K97" s="47"/>
      <c r="L97" s="2"/>
      <c r="M97" s="4"/>
      <c r="N97" s="2"/>
      <c r="O97" s="4"/>
      <c r="P97" s="2"/>
      <c r="Q97" s="4"/>
      <c r="R97" s="12"/>
      <c r="S97" s="12"/>
    </row>
    <row r="98" spans="2:19" ht="12.5" x14ac:dyDescent="0.25">
      <c r="B98" s="2"/>
      <c r="C98" s="3"/>
      <c r="D98" s="8"/>
      <c r="E98" s="106" cm="1">
        <f t="array" ref="E98">IF(D98="",0,SUM(_xlfn._xlws.FILTER(Tailleur!$G$4:$G$54,Tailleur!$E$4:$E$54=Total!$D98,0)))</f>
        <v>0</v>
      </c>
      <c r="F98" s="2"/>
      <c r="G98" s="109" cm="1">
        <f t="array" ref="G98">IF(F98="",0,SUM(_xlfn._xlws.FILTER(Bijoutier!$G$4:$G$58,Bijoutier!$E$4:$E$58=Total!F98,0)))</f>
        <v>0</v>
      </c>
      <c r="H98" s="2"/>
      <c r="I98" s="47"/>
      <c r="J98" s="2"/>
      <c r="K98" s="47"/>
      <c r="L98" s="2"/>
      <c r="M98" s="4"/>
      <c r="N98" s="2"/>
      <c r="O98" s="4"/>
      <c r="P98" s="2"/>
      <c r="Q98" s="4"/>
      <c r="R98" s="12"/>
      <c r="S98" s="12"/>
    </row>
    <row r="99" spans="2:19" ht="12.5" x14ac:dyDescent="0.25">
      <c r="B99" s="2"/>
      <c r="C99" s="3"/>
      <c r="D99" s="8"/>
      <c r="E99" s="106" cm="1">
        <f t="array" ref="E99">IF(D99="",0,SUM(_xlfn._xlws.FILTER(Tailleur!$G$4:$G$54,Tailleur!$E$4:$E$54=Total!$D99,0)))</f>
        <v>0</v>
      </c>
      <c r="F99" s="2"/>
      <c r="G99" s="109" cm="1">
        <f t="array" ref="G99">IF(F99="",0,SUM(_xlfn._xlws.FILTER(Bijoutier!$G$4:$G$58,Bijoutier!$E$4:$E$58=Total!F99,0)))</f>
        <v>0</v>
      </c>
      <c r="H99" s="2"/>
      <c r="I99" s="47"/>
      <c r="J99" s="2"/>
      <c r="K99" s="47"/>
      <c r="L99" s="2"/>
      <c r="M99" s="4"/>
      <c r="N99" s="2"/>
      <c r="O99" s="4"/>
      <c r="P99" s="2"/>
      <c r="Q99" s="4"/>
      <c r="R99" s="12"/>
      <c r="S99" s="12"/>
    </row>
    <row r="100" spans="2:19" ht="12.5" x14ac:dyDescent="0.25">
      <c r="B100" s="2"/>
      <c r="C100" s="3"/>
      <c r="D100" s="8"/>
      <c r="E100" s="106" cm="1">
        <f t="array" ref="E100">IF(D100="",0,SUM(_xlfn._xlws.FILTER(Tailleur!$G$4:$G$54,Tailleur!$E$4:$E$54=Total!$D100,0)))</f>
        <v>0</v>
      </c>
      <c r="F100" s="2"/>
      <c r="G100" s="109" cm="1">
        <f t="array" ref="G100">IF(F100="",0,SUM(_xlfn._xlws.FILTER(Bijoutier!$G$4:$G$58,Bijoutier!$E$4:$E$58=Total!F100,0)))</f>
        <v>0</v>
      </c>
      <c r="H100" s="2"/>
      <c r="I100" s="47"/>
      <c r="J100" s="2"/>
      <c r="K100" s="47"/>
      <c r="L100" s="2"/>
      <c r="M100" s="4"/>
      <c r="N100" s="2"/>
      <c r="O100" s="4"/>
      <c r="P100" s="2"/>
      <c r="Q100" s="4"/>
      <c r="R100" s="12"/>
      <c r="S100" s="12"/>
    </row>
    <row r="101" spans="2:19" ht="13" thickBot="1" x14ac:dyDescent="0.3">
      <c r="B101" s="5"/>
      <c r="C101" s="6"/>
      <c r="D101" s="45"/>
      <c r="E101" s="107" cm="1">
        <f t="array" ref="E101">IF(D101="",0,SUM(_xlfn._xlws.FILTER(Tailleur!$G$4:$G$54,Tailleur!$E$4:$E$54=Total!$D101,0)))</f>
        <v>0</v>
      </c>
      <c r="F101" s="5"/>
      <c r="G101" s="110" cm="1">
        <f t="array" ref="G101">IF(F101="",0,SUM(_xlfn._xlws.FILTER(Bijoutier!$G$4:$G$58,Bijoutier!$E$4:$E$58=Total!F101,0)))</f>
        <v>0</v>
      </c>
      <c r="H101" s="5"/>
      <c r="I101" s="48"/>
      <c r="J101" s="5"/>
      <c r="K101" s="48"/>
      <c r="L101" s="5"/>
      <c r="M101" s="50"/>
      <c r="N101" s="5"/>
      <c r="O101" s="50"/>
      <c r="P101" s="5"/>
      <c r="Q101" s="50"/>
      <c r="R101" s="12"/>
      <c r="S101" s="12"/>
    </row>
    <row r="102" spans="2:19" ht="15.75" customHeight="1" thickTop="1" x14ac:dyDescent="0.25"/>
  </sheetData>
  <mergeCells count="9">
    <mergeCell ref="P2:Q2"/>
    <mergeCell ref="R2:S2"/>
    <mergeCell ref="B2:C2"/>
    <mergeCell ref="D2:E2"/>
    <mergeCell ref="F2:G2"/>
    <mergeCell ref="H2:I2"/>
    <mergeCell ref="J2:K2"/>
    <mergeCell ref="L2:M2"/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54"/>
  <sheetViews>
    <sheetView topLeftCell="A15" workbookViewId="0">
      <selection activeCell="B25" sqref="B25:G25"/>
    </sheetView>
  </sheetViews>
  <sheetFormatPr defaultColWidth="12.54296875" defaultRowHeight="15.75" customHeight="1" x14ac:dyDescent="0.25"/>
  <cols>
    <col min="1" max="2" width="6" customWidth="1"/>
    <col min="3" max="3" width="17.453125" customWidth="1"/>
    <col min="4" max="4" width="2.26953125" customWidth="1"/>
    <col min="5" max="5" width="31.54296875" bestFit="1" customWidth="1"/>
    <col min="6" max="6" width="2.453125" customWidth="1"/>
  </cols>
  <sheetData>
    <row r="1" spans="1:7" ht="15.75" customHeight="1" x14ac:dyDescent="0.4">
      <c r="A1" s="7"/>
      <c r="B1" s="7"/>
      <c r="C1" s="7"/>
      <c r="D1" s="7"/>
      <c r="E1" s="7"/>
      <c r="F1" s="7"/>
      <c r="G1" s="7"/>
    </row>
    <row r="2" spans="1:7" ht="15.75" customHeight="1" x14ac:dyDescent="0.4">
      <c r="A2" s="7"/>
      <c r="B2" s="55" t="s">
        <v>8</v>
      </c>
      <c r="C2" s="56"/>
      <c r="D2" s="56"/>
      <c r="E2" s="56"/>
      <c r="F2" s="56"/>
      <c r="G2" s="57"/>
    </row>
    <row r="3" spans="1:7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1:7" ht="15.75" customHeight="1" x14ac:dyDescent="0.35">
      <c r="A4" s="11"/>
      <c r="B4" s="111" t="s">
        <v>14</v>
      </c>
      <c r="C4" s="112"/>
      <c r="D4" s="112"/>
      <c r="E4" s="112"/>
      <c r="F4" s="112"/>
      <c r="G4" s="113"/>
    </row>
    <row r="5" spans="1:7" ht="12.5" x14ac:dyDescent="0.25">
      <c r="A5" s="12"/>
      <c r="B5" s="8" t="s">
        <v>16</v>
      </c>
      <c r="C5" s="13" t="s">
        <v>17</v>
      </c>
      <c r="D5" s="14">
        <v>1</v>
      </c>
      <c r="E5" s="14" t="s">
        <v>18</v>
      </c>
      <c r="F5" s="14">
        <v>2</v>
      </c>
      <c r="G5" s="3">
        <f t="shared" ref="G5:G6" si="0">F5*$D$5</f>
        <v>2</v>
      </c>
    </row>
    <row r="6" spans="1:7" ht="12.5" x14ac:dyDescent="0.25">
      <c r="B6" s="8"/>
      <c r="C6" s="13"/>
      <c r="D6" s="14"/>
      <c r="E6" s="14" t="s">
        <v>19</v>
      </c>
      <c r="F6" s="14">
        <v>2</v>
      </c>
      <c r="G6" s="3">
        <f t="shared" si="0"/>
        <v>2</v>
      </c>
    </row>
    <row r="7" spans="1:7" ht="12.5" x14ac:dyDescent="0.25">
      <c r="A7" s="12"/>
      <c r="B7" s="8"/>
      <c r="C7" s="14"/>
      <c r="D7" s="14"/>
      <c r="E7" s="14"/>
      <c r="F7" s="14"/>
      <c r="G7" s="3"/>
    </row>
    <row r="8" spans="1:7" ht="12.5" x14ac:dyDescent="0.25">
      <c r="A8" s="12"/>
      <c r="B8" s="8" t="s">
        <v>21</v>
      </c>
      <c r="C8" s="14" t="s">
        <v>22</v>
      </c>
      <c r="D8" s="14">
        <v>1</v>
      </c>
      <c r="E8" s="14" t="s">
        <v>20</v>
      </c>
      <c r="F8" s="14">
        <v>3</v>
      </c>
      <c r="G8" s="3">
        <f t="shared" ref="G8:G9" si="1">$D$8*F8</f>
        <v>3</v>
      </c>
    </row>
    <row r="9" spans="1:7" ht="12.5" x14ac:dyDescent="0.25">
      <c r="B9" s="8"/>
      <c r="C9" s="14"/>
      <c r="D9" s="14"/>
      <c r="E9" s="14" t="s">
        <v>23</v>
      </c>
      <c r="F9" s="14">
        <v>3</v>
      </c>
      <c r="G9" s="3">
        <f t="shared" si="1"/>
        <v>3</v>
      </c>
    </row>
    <row r="10" spans="1:7" ht="12.5" x14ac:dyDescent="0.25">
      <c r="B10" s="8"/>
      <c r="C10" s="14"/>
      <c r="D10" s="14"/>
      <c r="E10" s="14"/>
      <c r="F10" s="14"/>
      <c r="G10" s="3"/>
    </row>
    <row r="11" spans="1:7" ht="12.5" x14ac:dyDescent="0.25">
      <c r="A11" s="12"/>
      <c r="B11" s="8" t="s">
        <v>26</v>
      </c>
      <c r="C11" s="14" t="s">
        <v>27</v>
      </c>
      <c r="D11" s="14">
        <v>1</v>
      </c>
      <c r="E11" s="14" t="s">
        <v>24</v>
      </c>
      <c r="F11" s="14">
        <v>3</v>
      </c>
      <c r="G11" s="3">
        <f t="shared" ref="G11:G12" si="2">$D$11*F11</f>
        <v>3</v>
      </c>
    </row>
    <row r="12" spans="1:7" ht="12.5" x14ac:dyDescent="0.25">
      <c r="B12" s="8"/>
      <c r="C12" s="14"/>
      <c r="D12" s="14"/>
      <c r="E12" s="14" t="s">
        <v>25</v>
      </c>
      <c r="F12" s="14">
        <v>3</v>
      </c>
      <c r="G12" s="3">
        <f t="shared" si="2"/>
        <v>3</v>
      </c>
    </row>
    <row r="13" spans="1:7" ht="12.5" x14ac:dyDescent="0.25">
      <c r="B13" s="8"/>
      <c r="C13" s="14"/>
      <c r="D13" s="14"/>
      <c r="E13" s="14"/>
      <c r="F13" s="14"/>
      <c r="G13" s="3"/>
    </row>
    <row r="14" spans="1:7" ht="12.5" x14ac:dyDescent="0.25">
      <c r="A14" s="12"/>
      <c r="B14" s="8" t="s">
        <v>31</v>
      </c>
      <c r="C14" s="14" t="s">
        <v>32</v>
      </c>
      <c r="D14" s="14">
        <v>3</v>
      </c>
      <c r="E14" s="14" t="s">
        <v>28</v>
      </c>
      <c r="F14" s="14">
        <v>3</v>
      </c>
      <c r="G14" s="3">
        <f t="shared" ref="G14:G15" si="3">$D$14*F14</f>
        <v>9</v>
      </c>
    </row>
    <row r="15" spans="1:7" ht="12.5" x14ac:dyDescent="0.25">
      <c r="B15" s="8"/>
      <c r="C15" s="14"/>
      <c r="D15" s="14"/>
      <c r="E15" s="14" t="s">
        <v>29</v>
      </c>
      <c r="F15" s="14">
        <v>3</v>
      </c>
      <c r="G15" s="3">
        <f t="shared" si="3"/>
        <v>9</v>
      </c>
    </row>
    <row r="16" spans="1:7" ht="12.5" x14ac:dyDescent="0.25">
      <c r="B16" s="8"/>
      <c r="C16" s="14"/>
      <c r="D16" s="14"/>
      <c r="E16" s="14"/>
      <c r="F16" s="14"/>
      <c r="G16" s="3"/>
    </row>
    <row r="17" spans="1:7" ht="12.5" x14ac:dyDescent="0.25">
      <c r="A17" s="12"/>
      <c r="B17" s="8" t="s">
        <v>34</v>
      </c>
      <c r="C17" s="14" t="s">
        <v>35</v>
      </c>
      <c r="D17" s="14">
        <v>1</v>
      </c>
      <c r="E17" s="14" t="s">
        <v>30</v>
      </c>
      <c r="F17" s="14">
        <v>4</v>
      </c>
      <c r="G17" s="3">
        <f t="shared" ref="G17:G18" si="4">$D$17*F17</f>
        <v>4</v>
      </c>
    </row>
    <row r="18" spans="1:7" ht="12.5" x14ac:dyDescent="0.25">
      <c r="B18" s="8"/>
      <c r="C18" s="14"/>
      <c r="D18" s="14"/>
      <c r="E18" s="14" t="s">
        <v>18</v>
      </c>
      <c r="F18" s="14">
        <v>3</v>
      </c>
      <c r="G18" s="3">
        <f t="shared" si="4"/>
        <v>3</v>
      </c>
    </row>
    <row r="19" spans="1:7" ht="12.5" x14ac:dyDescent="0.25">
      <c r="B19" s="8"/>
      <c r="C19" s="14"/>
      <c r="D19" s="14"/>
      <c r="E19" s="14"/>
      <c r="F19" s="14"/>
      <c r="G19" s="3"/>
    </row>
    <row r="20" spans="1:7" ht="12.5" x14ac:dyDescent="0.25">
      <c r="A20" s="12"/>
      <c r="B20" s="8" t="s">
        <v>36</v>
      </c>
      <c r="C20" s="14" t="s">
        <v>37</v>
      </c>
      <c r="D20" s="14">
        <v>1</v>
      </c>
      <c r="E20" s="14" t="s">
        <v>33</v>
      </c>
      <c r="F20" s="14">
        <v>3</v>
      </c>
      <c r="G20" s="3">
        <f t="shared" ref="G20:G21" si="5">$D$20*F20</f>
        <v>3</v>
      </c>
    </row>
    <row r="21" spans="1:7" ht="12.5" x14ac:dyDescent="0.25">
      <c r="B21" s="8"/>
      <c r="C21" s="14"/>
      <c r="D21" s="14"/>
      <c r="E21" s="14" t="s">
        <v>30</v>
      </c>
      <c r="F21" s="14">
        <v>3</v>
      </c>
      <c r="G21" s="3">
        <f t="shared" si="5"/>
        <v>3</v>
      </c>
    </row>
    <row r="22" spans="1:7" ht="12.5" x14ac:dyDescent="0.25">
      <c r="B22" s="8"/>
      <c r="C22" s="14"/>
      <c r="D22" s="14"/>
      <c r="E22" s="14"/>
      <c r="F22" s="14"/>
      <c r="G22" s="3"/>
    </row>
    <row r="23" spans="1:7" ht="12.5" x14ac:dyDescent="0.25">
      <c r="A23" s="12"/>
      <c r="B23" s="8" t="s">
        <v>38</v>
      </c>
      <c r="C23" s="14" t="s">
        <v>39</v>
      </c>
      <c r="D23" s="14">
        <v>2</v>
      </c>
      <c r="E23" s="14" t="s">
        <v>28</v>
      </c>
      <c r="F23" s="14">
        <v>4</v>
      </c>
      <c r="G23" s="3">
        <f t="shared" ref="G23:G24" si="6">$D$23*F23</f>
        <v>8</v>
      </c>
    </row>
    <row r="24" spans="1:7" ht="12.5" x14ac:dyDescent="0.25">
      <c r="B24" s="8"/>
      <c r="C24" s="14"/>
      <c r="D24" s="14"/>
      <c r="E24" s="14" t="s">
        <v>24</v>
      </c>
      <c r="F24" s="14">
        <v>2</v>
      </c>
      <c r="G24" s="3">
        <f t="shared" si="6"/>
        <v>4</v>
      </c>
    </row>
    <row r="25" spans="1:7" ht="15.5" x14ac:dyDescent="0.35">
      <c r="A25" s="1"/>
      <c r="B25" s="111" t="s">
        <v>40</v>
      </c>
      <c r="C25" s="112"/>
      <c r="D25" s="112"/>
      <c r="E25" s="112"/>
      <c r="F25" s="112"/>
      <c r="G25" s="113"/>
    </row>
    <row r="26" spans="1:7" ht="12.5" x14ac:dyDescent="0.25">
      <c r="B26" s="2" t="s">
        <v>42</v>
      </c>
      <c r="C26" s="14" t="s">
        <v>43</v>
      </c>
      <c r="D26" s="14">
        <v>1</v>
      </c>
      <c r="E26" s="14" t="s">
        <v>44</v>
      </c>
      <c r="F26" s="14">
        <v>3</v>
      </c>
      <c r="G26" s="3">
        <f>F26*D26</f>
        <v>3</v>
      </c>
    </row>
    <row r="27" spans="1:7" ht="12.5" x14ac:dyDescent="0.25">
      <c r="B27" s="2"/>
      <c r="C27" s="14"/>
      <c r="D27" s="14"/>
      <c r="E27" s="14" t="s">
        <v>45</v>
      </c>
      <c r="F27" s="14">
        <v>3</v>
      </c>
      <c r="G27" s="3">
        <f>F27*D26</f>
        <v>3</v>
      </c>
    </row>
    <row r="28" spans="1:7" ht="12.5" x14ac:dyDescent="0.25">
      <c r="B28" s="2"/>
      <c r="C28" s="14"/>
      <c r="D28" s="14"/>
      <c r="E28" s="14"/>
      <c r="F28" s="14"/>
      <c r="G28" s="3"/>
    </row>
    <row r="29" spans="1:7" ht="12.5" x14ac:dyDescent="0.25">
      <c r="B29" s="2" t="s">
        <v>47</v>
      </c>
      <c r="C29" s="14" t="s">
        <v>48</v>
      </c>
      <c r="D29" s="14">
        <v>1</v>
      </c>
      <c r="E29" s="14" t="s">
        <v>46</v>
      </c>
      <c r="F29" s="14">
        <v>1</v>
      </c>
      <c r="G29" s="3">
        <f>F29*D29</f>
        <v>1</v>
      </c>
    </row>
    <row r="30" spans="1:7" ht="12.5" x14ac:dyDescent="0.25">
      <c r="B30" s="2"/>
      <c r="C30" s="14"/>
      <c r="D30" s="14"/>
      <c r="E30" s="14" t="s">
        <v>49</v>
      </c>
      <c r="F30" s="14">
        <v>3</v>
      </c>
      <c r="G30" s="3">
        <f>F30*D29</f>
        <v>3</v>
      </c>
    </row>
    <row r="31" spans="1:7" ht="12.5" x14ac:dyDescent="0.25">
      <c r="B31" s="2"/>
      <c r="C31" s="14"/>
      <c r="D31" s="14"/>
      <c r="E31" s="14"/>
      <c r="F31" s="14"/>
      <c r="G31" s="3"/>
    </row>
    <row r="32" spans="1:7" ht="12.5" x14ac:dyDescent="0.25">
      <c r="B32" s="2" t="s">
        <v>52</v>
      </c>
      <c r="C32" s="14" t="s">
        <v>53</v>
      </c>
      <c r="D32" s="14">
        <v>1</v>
      </c>
      <c r="E32" s="14" t="s">
        <v>50</v>
      </c>
      <c r="F32" s="14">
        <v>3</v>
      </c>
      <c r="G32" s="3">
        <f>F32*D32</f>
        <v>3</v>
      </c>
    </row>
    <row r="33" spans="2:7" ht="12.5" x14ac:dyDescent="0.25">
      <c r="B33" s="2"/>
      <c r="C33" s="14"/>
      <c r="D33" s="14"/>
      <c r="E33" s="14" t="s">
        <v>51</v>
      </c>
      <c r="F33" s="14">
        <v>3</v>
      </c>
      <c r="G33" s="3">
        <f>F33*D32</f>
        <v>3</v>
      </c>
    </row>
    <row r="34" spans="2:7" ht="12.5" x14ac:dyDescent="0.25">
      <c r="B34" s="2"/>
      <c r="C34" s="14"/>
      <c r="D34" s="14"/>
      <c r="E34" s="14"/>
      <c r="F34" s="14"/>
      <c r="G34" s="3"/>
    </row>
    <row r="35" spans="2:7" ht="12.5" x14ac:dyDescent="0.25">
      <c r="B35" s="2" t="s">
        <v>57</v>
      </c>
      <c r="C35" s="14" t="s">
        <v>58</v>
      </c>
      <c r="D35" s="14">
        <v>1</v>
      </c>
      <c r="E35" s="14" t="s">
        <v>54</v>
      </c>
      <c r="F35" s="14">
        <v>4</v>
      </c>
      <c r="G35" s="3">
        <f>F35*D35</f>
        <v>4</v>
      </c>
    </row>
    <row r="36" spans="2:7" ht="12.5" x14ac:dyDescent="0.25">
      <c r="B36" s="2"/>
      <c r="C36" s="14"/>
      <c r="D36" s="14"/>
      <c r="E36" s="14" t="s">
        <v>55</v>
      </c>
      <c r="F36" s="14">
        <v>1</v>
      </c>
      <c r="G36" s="3">
        <f>F36*D35</f>
        <v>1</v>
      </c>
    </row>
    <row r="37" spans="2:7" ht="12.5" x14ac:dyDescent="0.25">
      <c r="B37" s="2"/>
      <c r="C37" s="14"/>
      <c r="D37" s="14"/>
      <c r="E37" s="14"/>
      <c r="F37" s="14"/>
      <c r="G37" s="3"/>
    </row>
    <row r="38" spans="2:7" ht="12.5" x14ac:dyDescent="0.25">
      <c r="B38" s="2" t="s">
        <v>62</v>
      </c>
      <c r="C38" s="14" t="s">
        <v>63</v>
      </c>
      <c r="D38" s="14">
        <v>1</v>
      </c>
      <c r="E38" s="14" t="s">
        <v>56</v>
      </c>
      <c r="F38" s="14">
        <v>3</v>
      </c>
      <c r="G38" s="3">
        <f>F38*D38</f>
        <v>3</v>
      </c>
    </row>
    <row r="39" spans="2:7" ht="12.5" x14ac:dyDescent="0.25">
      <c r="B39" s="2"/>
      <c r="C39" s="14"/>
      <c r="D39" s="14"/>
      <c r="E39" s="14" t="s">
        <v>59</v>
      </c>
      <c r="F39" s="14">
        <v>1</v>
      </c>
      <c r="G39" s="3">
        <f>F39*D38</f>
        <v>1</v>
      </c>
    </row>
    <row r="40" spans="2:7" ht="12.5" x14ac:dyDescent="0.25">
      <c r="B40" s="2"/>
      <c r="C40" s="14"/>
      <c r="D40" s="14"/>
      <c r="E40" s="14"/>
      <c r="F40" s="14"/>
      <c r="G40" s="3"/>
    </row>
    <row r="41" spans="2:7" ht="12.5" x14ac:dyDescent="0.25">
      <c r="B41" s="2" t="s">
        <v>67</v>
      </c>
      <c r="C41" s="14" t="s">
        <v>68</v>
      </c>
      <c r="D41" s="14">
        <v>1</v>
      </c>
      <c r="E41" s="14" t="s">
        <v>60</v>
      </c>
      <c r="F41" s="14">
        <v>4</v>
      </c>
      <c r="G41" s="3">
        <f>F41*D41</f>
        <v>4</v>
      </c>
    </row>
    <row r="42" spans="2:7" ht="12.5" x14ac:dyDescent="0.25">
      <c r="B42" s="2"/>
      <c r="C42" s="14"/>
      <c r="D42" s="14"/>
      <c r="E42" s="14" t="s">
        <v>61</v>
      </c>
      <c r="F42" s="14">
        <v>1</v>
      </c>
      <c r="G42" s="3">
        <f>F42*D41</f>
        <v>1</v>
      </c>
    </row>
    <row r="43" spans="2:7" ht="12.5" x14ac:dyDescent="0.25">
      <c r="B43" s="2"/>
      <c r="C43" s="14"/>
      <c r="D43" s="14"/>
      <c r="E43" s="14"/>
      <c r="F43" s="14"/>
      <c r="G43" s="3"/>
    </row>
    <row r="44" spans="2:7" ht="12.5" x14ac:dyDescent="0.25">
      <c r="B44" s="2" t="s">
        <v>70</v>
      </c>
      <c r="C44" s="14" t="s">
        <v>71</v>
      </c>
      <c r="D44" s="14">
        <v>1</v>
      </c>
      <c r="E44" s="14" t="s">
        <v>64</v>
      </c>
      <c r="F44" s="14">
        <v>1</v>
      </c>
      <c r="G44" s="3">
        <f>F44*D44</f>
        <v>1</v>
      </c>
    </row>
    <row r="45" spans="2:7" ht="12.5" x14ac:dyDescent="0.25">
      <c r="B45" s="2"/>
      <c r="C45" s="14"/>
      <c r="D45" s="14"/>
      <c r="E45" s="14" t="s">
        <v>56</v>
      </c>
      <c r="F45" s="14">
        <v>3</v>
      </c>
      <c r="G45" s="3">
        <f>F45*D44</f>
        <v>3</v>
      </c>
    </row>
    <row r="46" spans="2:7" ht="12.5" x14ac:dyDescent="0.25">
      <c r="B46" s="2"/>
      <c r="C46" s="14"/>
      <c r="D46" s="14"/>
      <c r="E46" s="14"/>
      <c r="F46" s="14"/>
      <c r="G46" s="3"/>
    </row>
    <row r="47" spans="2:7" ht="12.5" x14ac:dyDescent="0.25">
      <c r="B47" s="2" t="s">
        <v>72</v>
      </c>
      <c r="C47" s="14" t="s">
        <v>73</v>
      </c>
      <c r="D47" s="14">
        <v>1</v>
      </c>
      <c r="E47" s="14" t="s">
        <v>55</v>
      </c>
      <c r="F47" s="14">
        <v>1</v>
      </c>
      <c r="G47" s="3">
        <f>F47*D47</f>
        <v>1</v>
      </c>
    </row>
    <row r="48" spans="2:7" ht="12.5" x14ac:dyDescent="0.25">
      <c r="B48" s="2"/>
      <c r="C48" s="14"/>
      <c r="D48" s="14"/>
      <c r="E48" s="14" t="s">
        <v>65</v>
      </c>
      <c r="F48" s="14">
        <v>3</v>
      </c>
      <c r="G48" s="3">
        <f>F48*D47</f>
        <v>3</v>
      </c>
    </row>
    <row r="49" spans="2:7" ht="12.5" x14ac:dyDescent="0.25">
      <c r="B49" s="2"/>
      <c r="C49" s="14"/>
      <c r="D49" s="14"/>
      <c r="E49" s="14"/>
      <c r="F49" s="14"/>
      <c r="G49" s="3"/>
    </row>
    <row r="50" spans="2:7" ht="12.5" x14ac:dyDescent="0.25">
      <c r="B50" s="2" t="s">
        <v>74</v>
      </c>
      <c r="C50" s="14" t="s">
        <v>75</v>
      </c>
      <c r="D50" s="14">
        <v>1</v>
      </c>
      <c r="E50" s="14" t="s">
        <v>64</v>
      </c>
      <c r="F50" s="14">
        <v>1</v>
      </c>
      <c r="G50" s="3">
        <f>F50*D50</f>
        <v>1</v>
      </c>
    </row>
    <row r="51" spans="2:7" ht="12.5" x14ac:dyDescent="0.25">
      <c r="B51" s="2"/>
      <c r="C51" s="14"/>
      <c r="D51" s="14"/>
      <c r="E51" s="14" t="s">
        <v>66</v>
      </c>
      <c r="F51" s="14">
        <v>3</v>
      </c>
      <c r="G51" s="3">
        <f>F51*D50</f>
        <v>3</v>
      </c>
    </row>
    <row r="52" spans="2:7" ht="12.5" x14ac:dyDescent="0.25">
      <c r="B52" s="2"/>
      <c r="C52" s="14"/>
      <c r="D52" s="14"/>
      <c r="E52" s="14"/>
      <c r="F52" s="14"/>
      <c r="G52" s="3"/>
    </row>
    <row r="53" spans="2:7" ht="12.5" x14ac:dyDescent="0.25">
      <c r="B53" s="2" t="s">
        <v>76</v>
      </c>
      <c r="C53" s="14" t="s">
        <v>77</v>
      </c>
      <c r="D53" s="14">
        <v>1</v>
      </c>
      <c r="E53" s="14" t="s">
        <v>54</v>
      </c>
      <c r="F53" s="14">
        <v>4</v>
      </c>
      <c r="G53" s="3">
        <f>F53*D53</f>
        <v>4</v>
      </c>
    </row>
    <row r="54" spans="2:7" ht="12.5" x14ac:dyDescent="0.25">
      <c r="B54" s="5"/>
      <c r="C54" s="16"/>
      <c r="D54" s="16"/>
      <c r="E54" s="16" t="s">
        <v>69</v>
      </c>
      <c r="F54" s="16">
        <v>1</v>
      </c>
      <c r="G54" s="6">
        <f>F54*D53</f>
        <v>1</v>
      </c>
    </row>
  </sheetData>
  <mergeCells count="1">
    <mergeCell ref="B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1:G59"/>
  <sheetViews>
    <sheetView workbookViewId="0">
      <selection activeCell="E11" sqref="E11"/>
    </sheetView>
  </sheetViews>
  <sheetFormatPr defaultColWidth="12.54296875" defaultRowHeight="15.75" customHeight="1" x14ac:dyDescent="0.25"/>
  <cols>
    <col min="1" max="1" width="3" customWidth="1"/>
    <col min="2" max="2" width="6.453125" customWidth="1"/>
    <col min="3" max="3" width="19.26953125" customWidth="1"/>
    <col min="4" max="4" width="2.1796875" customWidth="1"/>
    <col min="5" max="5" width="27.1796875" customWidth="1"/>
    <col min="6" max="6" width="2.7265625" customWidth="1"/>
  </cols>
  <sheetData>
    <row r="1" spans="2:7" ht="15.75" customHeight="1" thickBot="1" x14ac:dyDescent="0.3"/>
    <row r="2" spans="2:7" ht="19" thickTop="1" thickBot="1" x14ac:dyDescent="0.45">
      <c r="B2" s="55" t="s">
        <v>78</v>
      </c>
      <c r="C2" s="56"/>
      <c r="D2" s="56"/>
      <c r="E2" s="56"/>
      <c r="F2" s="56"/>
      <c r="G2" s="57"/>
    </row>
    <row r="3" spans="2:7" ht="13.5" thickTop="1" thickBot="1" x14ac:dyDescent="0.3">
      <c r="B3" s="2"/>
      <c r="C3" s="9" t="s">
        <v>9</v>
      </c>
      <c r="D3" s="10" t="s">
        <v>10</v>
      </c>
      <c r="E3" s="10" t="s">
        <v>11</v>
      </c>
      <c r="F3" s="17" t="s">
        <v>10</v>
      </c>
      <c r="G3" s="18" t="s">
        <v>12</v>
      </c>
    </row>
    <row r="4" spans="2:7" ht="16" thickBot="1" x14ac:dyDescent="0.4">
      <c r="B4" s="114" t="s">
        <v>14</v>
      </c>
      <c r="C4" s="115"/>
      <c r="D4" s="115"/>
      <c r="E4" s="115"/>
      <c r="F4" s="115"/>
      <c r="G4" s="116"/>
    </row>
    <row r="5" spans="2:7" ht="12.5" x14ac:dyDescent="0.25">
      <c r="B5" s="2" t="s">
        <v>16</v>
      </c>
      <c r="C5" s="13" t="s">
        <v>79</v>
      </c>
      <c r="D5" s="10">
        <v>1</v>
      </c>
      <c r="E5" s="14" t="s">
        <v>24</v>
      </c>
      <c r="F5" s="17">
        <v>2</v>
      </c>
      <c r="G5" s="18">
        <f>D5*F5</f>
        <v>2</v>
      </c>
    </row>
    <row r="6" spans="2:7" ht="12.5" x14ac:dyDescent="0.25">
      <c r="B6" s="2"/>
      <c r="C6" s="13"/>
      <c r="D6" s="10"/>
      <c r="E6" s="14" t="s">
        <v>80</v>
      </c>
      <c r="F6" s="17">
        <v>2</v>
      </c>
      <c r="G6" s="18">
        <f>D5*F6</f>
        <v>2</v>
      </c>
    </row>
    <row r="7" spans="2:7" ht="12.5" x14ac:dyDescent="0.25">
      <c r="B7" s="2"/>
      <c r="C7" s="14"/>
      <c r="D7" s="10"/>
      <c r="E7" s="14"/>
      <c r="F7" s="17"/>
      <c r="G7" s="18"/>
    </row>
    <row r="8" spans="2:7" ht="12.5" x14ac:dyDescent="0.25">
      <c r="B8" s="2" t="s">
        <v>21</v>
      </c>
      <c r="C8" s="14" t="s">
        <v>81</v>
      </c>
      <c r="D8" s="10">
        <v>1</v>
      </c>
      <c r="E8" s="14" t="s">
        <v>29</v>
      </c>
      <c r="F8" s="17">
        <v>3</v>
      </c>
      <c r="G8" s="18">
        <f>D8*F8</f>
        <v>3</v>
      </c>
    </row>
    <row r="9" spans="2:7" ht="12.5" x14ac:dyDescent="0.25">
      <c r="B9" s="2"/>
      <c r="C9" s="14"/>
      <c r="D9" s="10"/>
      <c r="E9" s="14" t="s">
        <v>82</v>
      </c>
      <c r="F9" s="17">
        <v>3</v>
      </c>
      <c r="G9" s="18">
        <f>D8*F9</f>
        <v>3</v>
      </c>
    </row>
    <row r="10" spans="2:7" ht="12.5" x14ac:dyDescent="0.25">
      <c r="B10" s="2"/>
      <c r="C10" s="14"/>
      <c r="D10" s="10"/>
      <c r="E10" s="14"/>
      <c r="F10" s="17"/>
      <c r="G10" s="18"/>
    </row>
    <row r="11" spans="2:7" ht="15" customHeight="1" x14ac:dyDescent="0.25">
      <c r="B11" s="2" t="s">
        <v>26</v>
      </c>
      <c r="C11" s="14" t="s">
        <v>84</v>
      </c>
      <c r="D11" s="10">
        <v>1</v>
      </c>
      <c r="E11" s="14" t="s">
        <v>28</v>
      </c>
      <c r="F11" s="17">
        <v>3</v>
      </c>
      <c r="G11" s="18">
        <f>D11*F11</f>
        <v>3</v>
      </c>
    </row>
    <row r="12" spans="2:7" ht="12.5" x14ac:dyDescent="0.25">
      <c r="B12" s="2"/>
      <c r="C12" s="14"/>
      <c r="D12" s="10"/>
      <c r="E12" s="14" t="s">
        <v>83</v>
      </c>
      <c r="F12" s="17">
        <v>3</v>
      </c>
      <c r="G12" s="18">
        <f>D11*F12</f>
        <v>3</v>
      </c>
    </row>
    <row r="13" spans="2:7" ht="12.5" x14ac:dyDescent="0.25">
      <c r="B13" s="2"/>
      <c r="C13" s="14"/>
      <c r="D13" s="10"/>
      <c r="E13" s="14"/>
      <c r="F13" s="17"/>
      <c r="G13" s="18"/>
    </row>
    <row r="14" spans="2:7" ht="12.5" x14ac:dyDescent="0.25">
      <c r="B14" s="2" t="s">
        <v>31</v>
      </c>
      <c r="C14" s="14" t="s">
        <v>86</v>
      </c>
      <c r="D14" s="10">
        <v>1</v>
      </c>
      <c r="E14" s="14" t="s">
        <v>18</v>
      </c>
      <c r="F14" s="17">
        <v>3</v>
      </c>
      <c r="G14" s="18">
        <f>D14*F14</f>
        <v>3</v>
      </c>
    </row>
    <row r="15" spans="2:7" ht="12.5" x14ac:dyDescent="0.25">
      <c r="B15" s="2"/>
      <c r="C15" s="14"/>
      <c r="D15" s="10"/>
      <c r="E15" s="14" t="s">
        <v>85</v>
      </c>
      <c r="F15" s="17">
        <v>1</v>
      </c>
      <c r="G15" s="18">
        <f>D14*F15</f>
        <v>1</v>
      </c>
    </row>
    <row r="16" spans="2:7" ht="12.5" x14ac:dyDescent="0.25">
      <c r="B16" s="2"/>
      <c r="C16" s="14"/>
      <c r="D16" s="10"/>
      <c r="E16" s="14"/>
      <c r="F16" s="17"/>
      <c r="G16" s="18"/>
    </row>
    <row r="17" spans="2:7" ht="12.5" x14ac:dyDescent="0.25">
      <c r="B17" s="2" t="s">
        <v>90</v>
      </c>
      <c r="C17" s="14" t="s">
        <v>91</v>
      </c>
      <c r="D17" s="10">
        <v>1</v>
      </c>
      <c r="E17" s="14" t="s">
        <v>24</v>
      </c>
      <c r="F17" s="17">
        <v>3</v>
      </c>
      <c r="G17" s="18">
        <f>D17*F17</f>
        <v>3</v>
      </c>
    </row>
    <row r="18" spans="2:7" ht="12.5" x14ac:dyDescent="0.25">
      <c r="B18" s="2"/>
      <c r="C18" s="14"/>
      <c r="D18" s="10"/>
      <c r="E18" s="14" t="s">
        <v>51</v>
      </c>
      <c r="F18" s="17">
        <v>3</v>
      </c>
      <c r="G18" s="18">
        <f>D17*F18</f>
        <v>3</v>
      </c>
    </row>
    <row r="19" spans="2:7" ht="12.5" x14ac:dyDescent="0.25">
      <c r="B19" s="2"/>
      <c r="C19" s="14"/>
      <c r="D19" s="10"/>
      <c r="E19" s="14"/>
      <c r="F19" s="17"/>
      <c r="G19" s="18"/>
    </row>
    <row r="20" spans="2:7" ht="12.5" x14ac:dyDescent="0.25">
      <c r="B20" s="2" t="s">
        <v>34</v>
      </c>
      <c r="C20" s="14" t="s">
        <v>92</v>
      </c>
      <c r="D20" s="10">
        <v>1</v>
      </c>
      <c r="E20" s="14" t="s">
        <v>51</v>
      </c>
      <c r="F20" s="17">
        <v>3</v>
      </c>
      <c r="G20" s="18">
        <f>D20*F20</f>
        <v>3</v>
      </c>
    </row>
    <row r="21" spans="2:7" ht="12.5" x14ac:dyDescent="0.25">
      <c r="B21" s="2"/>
      <c r="C21" s="14"/>
      <c r="D21" s="10"/>
      <c r="E21" s="14" t="s">
        <v>85</v>
      </c>
      <c r="F21" s="17">
        <v>1</v>
      </c>
      <c r="G21" s="18">
        <f>D20*F21</f>
        <v>1</v>
      </c>
    </row>
    <row r="22" spans="2:7" ht="12.5" x14ac:dyDescent="0.25">
      <c r="B22" s="2"/>
      <c r="C22" s="14"/>
      <c r="D22" s="10"/>
      <c r="E22" s="14"/>
      <c r="F22" s="17"/>
      <c r="G22" s="18"/>
    </row>
    <row r="23" spans="2:7" ht="12.5" x14ac:dyDescent="0.25">
      <c r="B23" s="2" t="s">
        <v>36</v>
      </c>
      <c r="C23" s="14" t="s">
        <v>93</v>
      </c>
      <c r="D23" s="10">
        <v>1</v>
      </c>
      <c r="E23" s="14" t="s">
        <v>87</v>
      </c>
      <c r="F23" s="17">
        <v>3</v>
      </c>
      <c r="G23" s="18">
        <f>D23*F23</f>
        <v>3</v>
      </c>
    </row>
    <row r="24" spans="2:7" ht="12.5" x14ac:dyDescent="0.25">
      <c r="B24" s="2"/>
      <c r="C24" s="14"/>
      <c r="D24" s="10"/>
      <c r="E24" s="14" t="s">
        <v>83</v>
      </c>
      <c r="F24" s="17">
        <v>3</v>
      </c>
      <c r="G24" s="18">
        <f>D23*F24</f>
        <v>3</v>
      </c>
    </row>
    <row r="25" spans="2:7" ht="15.5" x14ac:dyDescent="0.35">
      <c r="B25" s="20"/>
      <c r="C25" s="21"/>
      <c r="D25" s="21"/>
      <c r="E25" s="21"/>
      <c r="F25" s="22"/>
      <c r="G25" s="23"/>
    </row>
    <row r="26" spans="2:7" ht="12.5" x14ac:dyDescent="0.25">
      <c r="B26" s="2" t="s">
        <v>38</v>
      </c>
      <c r="C26" s="24" t="s">
        <v>94</v>
      </c>
      <c r="D26" s="25">
        <v>1</v>
      </c>
      <c r="E26" s="24" t="s">
        <v>88</v>
      </c>
      <c r="F26" s="26">
        <v>3</v>
      </c>
      <c r="G26" s="18">
        <f>D26*F26</f>
        <v>3</v>
      </c>
    </row>
    <row r="27" spans="2:7" ht="15.5" x14ac:dyDescent="0.35">
      <c r="B27" s="20"/>
      <c r="C27" s="24"/>
      <c r="D27" s="25"/>
      <c r="E27" s="24" t="s">
        <v>51</v>
      </c>
      <c r="F27" s="26">
        <v>3</v>
      </c>
      <c r="G27" s="18">
        <f>D26*F27</f>
        <v>3</v>
      </c>
    </row>
    <row r="28" spans="2:7" ht="15.5" x14ac:dyDescent="0.35">
      <c r="B28" s="20"/>
      <c r="C28" s="24"/>
      <c r="D28" s="25"/>
      <c r="E28" s="24"/>
      <c r="F28" s="26"/>
      <c r="G28" s="27"/>
    </row>
    <row r="29" spans="2:7" ht="12.5" x14ac:dyDescent="0.25">
      <c r="B29" s="2" t="s">
        <v>95</v>
      </c>
      <c r="C29" s="24" t="s">
        <v>96</v>
      </c>
      <c r="D29" s="25">
        <v>1</v>
      </c>
      <c r="E29" s="24" t="s">
        <v>89</v>
      </c>
      <c r="F29" s="26">
        <v>3</v>
      </c>
      <c r="G29" s="18">
        <f>D29*F29</f>
        <v>3</v>
      </c>
    </row>
    <row r="30" spans="2:7" ht="15.5" x14ac:dyDescent="0.35">
      <c r="B30" s="20"/>
      <c r="C30" s="24"/>
      <c r="D30" s="25"/>
      <c r="E30" s="24" t="s">
        <v>18</v>
      </c>
      <c r="F30" s="26">
        <v>3</v>
      </c>
      <c r="G30" s="18">
        <f>D29*F30</f>
        <v>3</v>
      </c>
    </row>
    <row r="31" spans="2:7" ht="16" thickBot="1" x14ac:dyDescent="0.4">
      <c r="B31" s="20"/>
      <c r="C31" s="24"/>
      <c r="D31" s="25"/>
      <c r="E31" s="24"/>
      <c r="F31" s="26"/>
      <c r="G31" s="27"/>
    </row>
    <row r="32" spans="2:7" ht="16" thickBot="1" x14ac:dyDescent="0.4">
      <c r="B32" s="114" t="s">
        <v>40</v>
      </c>
      <c r="C32" s="115"/>
      <c r="D32" s="115"/>
      <c r="E32" s="115"/>
      <c r="F32" s="115"/>
      <c r="G32" s="116"/>
    </row>
    <row r="33" spans="2:7" ht="12.5" x14ac:dyDescent="0.25">
      <c r="B33" s="2" t="s">
        <v>42</v>
      </c>
      <c r="C33" s="14" t="s">
        <v>97</v>
      </c>
      <c r="D33" s="10">
        <v>1</v>
      </c>
      <c r="E33" s="14" t="s">
        <v>87</v>
      </c>
      <c r="F33" s="17">
        <v>4</v>
      </c>
      <c r="G33" s="18">
        <f>D33*F33</f>
        <v>4</v>
      </c>
    </row>
    <row r="34" spans="2:7" ht="12.5" x14ac:dyDescent="0.25">
      <c r="B34" s="2"/>
      <c r="C34" s="14"/>
      <c r="D34" s="10"/>
      <c r="E34" s="14" t="s">
        <v>85</v>
      </c>
      <c r="F34" s="17">
        <v>1</v>
      </c>
      <c r="G34" s="18">
        <f>D33*F34</f>
        <v>1</v>
      </c>
    </row>
    <row r="35" spans="2:7" ht="12.5" x14ac:dyDescent="0.25">
      <c r="B35" s="2"/>
      <c r="C35" s="14"/>
      <c r="D35" s="10"/>
      <c r="E35" s="14"/>
      <c r="F35" s="17"/>
      <c r="G35" s="18"/>
    </row>
    <row r="36" spans="2:7" ht="12.5" x14ac:dyDescent="0.25">
      <c r="B36" s="2" t="s">
        <v>47</v>
      </c>
      <c r="C36" s="14" t="s">
        <v>99</v>
      </c>
      <c r="D36" s="10">
        <v>1</v>
      </c>
      <c r="E36" s="14" t="s">
        <v>98</v>
      </c>
      <c r="F36" s="17">
        <v>3</v>
      </c>
      <c r="G36" s="18">
        <f>D36*F36</f>
        <v>3</v>
      </c>
    </row>
    <row r="37" spans="2:7" ht="12.5" x14ac:dyDescent="0.25">
      <c r="B37" s="2"/>
      <c r="C37" s="14"/>
      <c r="D37" s="10"/>
      <c r="E37" s="14" t="s">
        <v>28</v>
      </c>
      <c r="F37" s="17">
        <v>3</v>
      </c>
      <c r="G37" s="18">
        <f>D36*F37</f>
        <v>3</v>
      </c>
    </row>
    <row r="38" spans="2:7" ht="12.5" x14ac:dyDescent="0.25">
      <c r="B38" s="2"/>
      <c r="C38" s="14"/>
      <c r="D38" s="10"/>
      <c r="E38" s="14"/>
      <c r="F38" s="17"/>
      <c r="G38" s="18"/>
    </row>
    <row r="39" spans="2:7" ht="12.5" x14ac:dyDescent="0.25">
      <c r="B39" s="2" t="s">
        <v>52</v>
      </c>
      <c r="C39" s="14" t="s">
        <v>102</v>
      </c>
      <c r="D39" s="10">
        <v>1</v>
      </c>
      <c r="E39" s="14" t="s">
        <v>100</v>
      </c>
      <c r="F39" s="17">
        <v>3</v>
      </c>
      <c r="G39" s="18">
        <f>D39*F39</f>
        <v>3</v>
      </c>
    </row>
    <row r="40" spans="2:7" ht="12.5" x14ac:dyDescent="0.25">
      <c r="B40" s="2"/>
      <c r="C40" s="14"/>
      <c r="D40" s="10"/>
      <c r="E40" s="14" t="s">
        <v>101</v>
      </c>
      <c r="F40" s="17">
        <v>3</v>
      </c>
      <c r="G40" s="18">
        <f>D39*F40</f>
        <v>3</v>
      </c>
    </row>
    <row r="41" spans="2:7" ht="12.5" x14ac:dyDescent="0.25">
      <c r="B41" s="2"/>
      <c r="C41" s="14"/>
      <c r="D41" s="10"/>
      <c r="E41" s="14"/>
      <c r="F41" s="17"/>
      <c r="G41" s="18"/>
    </row>
    <row r="42" spans="2:7" ht="12.5" x14ac:dyDescent="0.25">
      <c r="B42" s="2" t="s">
        <v>57</v>
      </c>
      <c r="C42" s="14" t="s">
        <v>106</v>
      </c>
      <c r="D42" s="10">
        <v>1</v>
      </c>
      <c r="E42" s="14" t="s">
        <v>98</v>
      </c>
      <c r="F42" s="17">
        <v>3</v>
      </c>
      <c r="G42" s="18">
        <f>D42*F42</f>
        <v>3</v>
      </c>
    </row>
    <row r="43" spans="2:7" ht="12.5" x14ac:dyDescent="0.25">
      <c r="B43" s="2"/>
      <c r="C43" s="14"/>
      <c r="D43" s="10"/>
      <c r="E43" s="14" t="s">
        <v>103</v>
      </c>
      <c r="F43" s="17">
        <v>3</v>
      </c>
      <c r="G43" s="18">
        <f>D42*F43</f>
        <v>3</v>
      </c>
    </row>
    <row r="44" spans="2:7" ht="12.5" x14ac:dyDescent="0.25">
      <c r="B44" s="2"/>
      <c r="C44" s="14"/>
      <c r="D44" s="10"/>
      <c r="E44" s="14"/>
      <c r="F44" s="17"/>
      <c r="G44" s="18"/>
    </row>
    <row r="45" spans="2:7" ht="12.5" x14ac:dyDescent="0.25">
      <c r="B45" s="2" t="s">
        <v>62</v>
      </c>
      <c r="C45" s="14" t="s">
        <v>110</v>
      </c>
      <c r="D45" s="10">
        <v>1</v>
      </c>
      <c r="E45" s="14" t="s">
        <v>104</v>
      </c>
      <c r="F45" s="17">
        <v>3</v>
      </c>
      <c r="G45" s="18">
        <f>D45*F45</f>
        <v>3</v>
      </c>
    </row>
    <row r="46" spans="2:7" ht="12.5" x14ac:dyDescent="0.25">
      <c r="B46" s="2"/>
      <c r="C46" s="14"/>
      <c r="D46" s="10"/>
      <c r="E46" s="14" t="s">
        <v>101</v>
      </c>
      <c r="F46" s="17">
        <v>3</v>
      </c>
      <c r="G46" s="18">
        <f>D45*F46</f>
        <v>3</v>
      </c>
    </row>
    <row r="47" spans="2:7" ht="12.5" x14ac:dyDescent="0.25">
      <c r="B47" s="2"/>
      <c r="C47" s="14"/>
      <c r="D47" s="10"/>
      <c r="E47" s="14"/>
      <c r="F47" s="17"/>
      <c r="G47" s="18"/>
    </row>
    <row r="48" spans="2:7" ht="12.5" x14ac:dyDescent="0.25">
      <c r="B48" s="2" t="s">
        <v>67</v>
      </c>
      <c r="C48" s="14" t="s">
        <v>114</v>
      </c>
      <c r="D48" s="10">
        <v>3</v>
      </c>
      <c r="E48" s="14" t="s">
        <v>105</v>
      </c>
      <c r="F48" s="17">
        <v>4</v>
      </c>
      <c r="G48" s="18">
        <f>D48*F48</f>
        <v>12</v>
      </c>
    </row>
    <row r="49" spans="2:7" ht="12.5" x14ac:dyDescent="0.25">
      <c r="B49" s="2"/>
      <c r="C49" s="14"/>
      <c r="D49" s="10"/>
      <c r="E49" s="14" t="s">
        <v>107</v>
      </c>
      <c r="F49" s="17">
        <v>1</v>
      </c>
      <c r="G49" s="18">
        <f>D48*F49</f>
        <v>3</v>
      </c>
    </row>
    <row r="50" spans="2:7" ht="12.5" x14ac:dyDescent="0.25">
      <c r="B50" s="2"/>
      <c r="C50" s="14"/>
      <c r="D50" s="10"/>
      <c r="E50" s="14"/>
      <c r="F50" s="17"/>
      <c r="G50" s="18"/>
    </row>
    <row r="51" spans="2:7" ht="12.5" x14ac:dyDescent="0.25">
      <c r="B51" s="2" t="s">
        <v>72</v>
      </c>
      <c r="C51" s="14" t="s">
        <v>115</v>
      </c>
      <c r="D51" s="10">
        <v>1</v>
      </c>
      <c r="E51" s="14" t="s">
        <v>108</v>
      </c>
      <c r="F51" s="17">
        <v>1</v>
      </c>
      <c r="G51" s="18">
        <f>D51*F51</f>
        <v>1</v>
      </c>
    </row>
    <row r="52" spans="2:7" ht="12.5" x14ac:dyDescent="0.25">
      <c r="B52" s="2"/>
      <c r="C52" s="14"/>
      <c r="D52" s="10"/>
      <c r="E52" s="14" t="s">
        <v>100</v>
      </c>
      <c r="F52" s="17">
        <v>4</v>
      </c>
      <c r="G52" s="18">
        <f>D51*F52</f>
        <v>4</v>
      </c>
    </row>
    <row r="53" spans="2:7" ht="12.5" x14ac:dyDescent="0.25">
      <c r="B53" s="2"/>
      <c r="C53" s="14"/>
      <c r="D53" s="10"/>
      <c r="E53" s="14"/>
      <c r="F53" s="17"/>
      <c r="G53" s="18"/>
    </row>
    <row r="54" spans="2:7" ht="12.5" x14ac:dyDescent="0.25">
      <c r="B54" s="2" t="s">
        <v>74</v>
      </c>
      <c r="C54" s="14" t="s">
        <v>116</v>
      </c>
      <c r="D54" s="10">
        <v>1</v>
      </c>
      <c r="E54" s="14" t="s">
        <v>109</v>
      </c>
      <c r="F54" s="17">
        <v>3</v>
      </c>
      <c r="G54" s="18">
        <f>D54*F54</f>
        <v>3</v>
      </c>
    </row>
    <row r="55" spans="2:7" ht="12.5" x14ac:dyDescent="0.25">
      <c r="B55" s="2"/>
      <c r="C55" s="14"/>
      <c r="D55" s="10"/>
      <c r="E55" s="14" t="s">
        <v>111</v>
      </c>
      <c r="F55" s="17">
        <v>3</v>
      </c>
      <c r="G55" s="18">
        <f>D54*F55</f>
        <v>3</v>
      </c>
    </row>
    <row r="56" spans="2:7" ht="12.5" x14ac:dyDescent="0.25">
      <c r="B56" s="2"/>
      <c r="C56" s="14"/>
      <c r="D56" s="10"/>
      <c r="E56" s="14"/>
      <c r="F56" s="17"/>
      <c r="G56" s="18"/>
    </row>
    <row r="57" spans="2:7" ht="12.5" x14ac:dyDescent="0.25">
      <c r="B57" s="2" t="s">
        <v>76</v>
      </c>
      <c r="C57" s="14" t="s">
        <v>117</v>
      </c>
      <c r="D57" s="10">
        <v>1</v>
      </c>
      <c r="E57" s="14" t="s">
        <v>112</v>
      </c>
      <c r="F57" s="17">
        <v>4</v>
      </c>
      <c r="G57" s="18">
        <f>D57*F57</f>
        <v>4</v>
      </c>
    </row>
    <row r="58" spans="2:7" ht="13" thickBot="1" x14ac:dyDescent="0.3">
      <c r="B58" s="5"/>
      <c r="C58" s="16"/>
      <c r="D58" s="28"/>
      <c r="E58" s="16" t="s">
        <v>113</v>
      </c>
      <c r="F58" s="29">
        <v>1</v>
      </c>
      <c r="G58" s="44">
        <f>D57*F58</f>
        <v>1</v>
      </c>
    </row>
    <row r="59" spans="2:7" ht="15.75" customHeight="1" thickTop="1" x14ac:dyDescent="0.25"/>
  </sheetData>
  <mergeCells count="1">
    <mergeCell ref="B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2:J59"/>
  <sheetViews>
    <sheetView topLeftCell="A4" workbookViewId="0">
      <selection activeCell="L17" sqref="L17"/>
    </sheetView>
  </sheetViews>
  <sheetFormatPr defaultColWidth="12.54296875" defaultRowHeight="15.75" customHeight="1" x14ac:dyDescent="0.25"/>
  <cols>
    <col min="2" max="2" width="6.453125" customWidth="1"/>
    <col min="3" max="3" width="17.453125" customWidth="1"/>
    <col min="4" max="4" width="3" customWidth="1"/>
    <col min="5" max="5" width="31.1796875" bestFit="1" customWidth="1"/>
    <col min="6" max="6" width="3.81640625" customWidth="1"/>
    <col min="9" max="9" width="31.1796875" bestFit="1" customWidth="1"/>
  </cols>
  <sheetData>
    <row r="2" spans="2:10" ht="15.75" customHeight="1" x14ac:dyDescent="0.4">
      <c r="B2" s="55" t="s">
        <v>118</v>
      </c>
      <c r="C2" s="56"/>
      <c r="D2" s="56"/>
      <c r="E2" s="56"/>
      <c r="F2" s="56"/>
      <c r="G2" s="57"/>
    </row>
    <row r="3" spans="2:10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5">
      <c r="B4" s="60" t="s">
        <v>14</v>
      </c>
      <c r="C4" s="61"/>
      <c r="D4" s="61"/>
      <c r="E4" s="61"/>
      <c r="F4" s="61"/>
      <c r="G4" s="62"/>
      <c r="I4" s="58" t="s">
        <v>13</v>
      </c>
      <c r="J4" s="59"/>
    </row>
    <row r="5" spans="2:10" ht="12.5" x14ac:dyDescent="0.25">
      <c r="B5" s="8" t="s">
        <v>16</v>
      </c>
      <c r="C5" s="13" t="s">
        <v>119</v>
      </c>
      <c r="D5" s="14">
        <v>1</v>
      </c>
      <c r="E5" s="14" t="s">
        <v>120</v>
      </c>
      <c r="F5" s="14">
        <v>3</v>
      </c>
      <c r="G5" s="3">
        <f>F5*D5</f>
        <v>3</v>
      </c>
      <c r="I5" s="12" t="s">
        <v>120</v>
      </c>
      <c r="J5" s="1">
        <f>SUMIF($E$5:$E$59,I5,$G$5:$G$59)</f>
        <v>15</v>
      </c>
    </row>
    <row r="6" spans="2:10" ht="12.5" x14ac:dyDescent="0.25">
      <c r="B6" s="8"/>
      <c r="C6" s="13"/>
      <c r="D6" s="14"/>
      <c r="E6" s="14" t="s">
        <v>28</v>
      </c>
      <c r="F6" s="14">
        <v>3</v>
      </c>
      <c r="G6" s="3">
        <f>F6*D5</f>
        <v>3</v>
      </c>
      <c r="I6" s="12" t="s">
        <v>28</v>
      </c>
      <c r="J6" s="1">
        <f t="shared" ref="J6:J16" si="0">SUMIF($E$5:$E$59,I6,$G$5:$G$59)</f>
        <v>6</v>
      </c>
    </row>
    <row r="7" spans="2:10" ht="12.5" x14ac:dyDescent="0.25">
      <c r="B7" s="8"/>
      <c r="C7" s="14"/>
      <c r="D7" s="14"/>
      <c r="E7" s="14"/>
      <c r="F7" s="14"/>
      <c r="G7" s="3"/>
      <c r="I7" s="12" t="s">
        <v>30</v>
      </c>
      <c r="J7" s="1">
        <f t="shared" si="0"/>
        <v>12</v>
      </c>
    </row>
    <row r="8" spans="2:10" ht="12.5" x14ac:dyDescent="0.25">
      <c r="B8" s="8" t="s">
        <v>21</v>
      </c>
      <c r="C8" s="14" t="s">
        <v>121</v>
      </c>
      <c r="D8" s="14">
        <v>1</v>
      </c>
      <c r="E8" s="14" t="s">
        <v>30</v>
      </c>
      <c r="F8" s="14">
        <v>3</v>
      </c>
      <c r="G8" s="3">
        <f>F8*D8</f>
        <v>3</v>
      </c>
      <c r="I8" s="12" t="s">
        <v>19</v>
      </c>
      <c r="J8" s="1">
        <f t="shared" si="0"/>
        <v>6</v>
      </c>
    </row>
    <row r="9" spans="2:10" ht="12.5" x14ac:dyDescent="0.25">
      <c r="B9" s="8"/>
      <c r="C9" s="14"/>
      <c r="D9" s="14"/>
      <c r="E9" s="14" t="s">
        <v>28</v>
      </c>
      <c r="F9" s="14">
        <v>3</v>
      </c>
      <c r="G9" s="3">
        <f>F9*D8</f>
        <v>3</v>
      </c>
      <c r="I9" s="12" t="s">
        <v>18</v>
      </c>
      <c r="J9" s="1">
        <f t="shared" si="0"/>
        <v>3</v>
      </c>
    </row>
    <row r="10" spans="2:10" ht="12.5" x14ac:dyDescent="0.25">
      <c r="B10" s="8"/>
      <c r="C10" s="14"/>
      <c r="D10" s="14"/>
      <c r="E10" s="14"/>
      <c r="F10" s="14"/>
      <c r="G10" s="3"/>
      <c r="I10" s="12" t="s">
        <v>23</v>
      </c>
      <c r="J10" s="1">
        <f t="shared" si="0"/>
        <v>6</v>
      </c>
    </row>
    <row r="11" spans="2:10" ht="12.5" x14ac:dyDescent="0.25">
      <c r="B11" s="8" t="s">
        <v>26</v>
      </c>
      <c r="C11" s="14" t="s">
        <v>122</v>
      </c>
      <c r="D11" s="14">
        <v>1</v>
      </c>
      <c r="E11" s="14" t="s">
        <v>120</v>
      </c>
      <c r="F11" s="14">
        <v>3</v>
      </c>
      <c r="G11" s="3">
        <f>F11*D11</f>
        <v>3</v>
      </c>
      <c r="I11" s="12" t="s">
        <v>29</v>
      </c>
      <c r="J11" s="1">
        <f t="shared" si="0"/>
        <v>3</v>
      </c>
    </row>
    <row r="12" spans="2:10" ht="12.5" x14ac:dyDescent="0.25">
      <c r="B12" s="8"/>
      <c r="C12" s="14"/>
      <c r="D12" s="14"/>
      <c r="E12" s="14" t="s">
        <v>19</v>
      </c>
      <c r="F12" s="14">
        <v>3</v>
      </c>
      <c r="G12" s="3">
        <f>F12*D11</f>
        <v>3</v>
      </c>
      <c r="I12" s="12" t="s">
        <v>45</v>
      </c>
      <c r="J12" s="1">
        <f t="shared" si="0"/>
        <v>5</v>
      </c>
    </row>
    <row r="13" spans="2:10" ht="12.5" x14ac:dyDescent="0.25">
      <c r="B13" s="8"/>
      <c r="C13" s="14"/>
      <c r="D13" s="14"/>
      <c r="E13" s="14"/>
      <c r="F13" s="14"/>
      <c r="G13" s="3"/>
      <c r="I13" s="12" t="s">
        <v>123</v>
      </c>
      <c r="J13" s="1">
        <f t="shared" si="0"/>
        <v>6</v>
      </c>
    </row>
    <row r="14" spans="2:10" ht="12.5" x14ac:dyDescent="0.25">
      <c r="B14" s="8" t="s">
        <v>31</v>
      </c>
      <c r="C14" s="14" t="s">
        <v>124</v>
      </c>
      <c r="D14" s="14">
        <v>1</v>
      </c>
      <c r="E14" s="14" t="s">
        <v>120</v>
      </c>
      <c r="F14" s="14">
        <v>3</v>
      </c>
      <c r="G14" s="3">
        <f>F14*D14</f>
        <v>3</v>
      </c>
      <c r="I14" s="12" t="s">
        <v>87</v>
      </c>
      <c r="J14" s="1">
        <f t="shared" si="0"/>
        <v>3</v>
      </c>
    </row>
    <row r="15" spans="2:10" ht="12.5" x14ac:dyDescent="0.25">
      <c r="B15" s="8"/>
      <c r="C15" s="14"/>
      <c r="D15" s="14"/>
      <c r="E15" s="14" t="s">
        <v>30</v>
      </c>
      <c r="F15" s="14">
        <v>3</v>
      </c>
      <c r="G15" s="3">
        <f>F15*D14</f>
        <v>3</v>
      </c>
      <c r="I15" s="12" t="s">
        <v>19</v>
      </c>
      <c r="J15" s="1">
        <f t="shared" si="0"/>
        <v>6</v>
      </c>
    </row>
    <row r="16" spans="2:10" ht="12.5" x14ac:dyDescent="0.25">
      <c r="B16" s="8"/>
      <c r="C16" s="14"/>
      <c r="D16" s="14"/>
      <c r="E16" s="14"/>
      <c r="F16" s="14"/>
      <c r="G16" s="3"/>
      <c r="I16" s="12" t="s">
        <v>131</v>
      </c>
      <c r="J16" s="1">
        <f t="shared" si="0"/>
        <v>3</v>
      </c>
    </row>
    <row r="17" spans="2:10" ht="12.5" x14ac:dyDescent="0.25">
      <c r="B17" s="8" t="s">
        <v>90</v>
      </c>
      <c r="C17" s="14" t="s">
        <v>125</v>
      </c>
      <c r="D17" s="14">
        <v>1</v>
      </c>
      <c r="E17" s="14" t="s">
        <v>18</v>
      </c>
      <c r="F17" s="14">
        <v>3</v>
      </c>
      <c r="G17" s="3">
        <f>F17*D17</f>
        <v>3</v>
      </c>
      <c r="I17" s="12" t="s">
        <v>133</v>
      </c>
      <c r="J17" s="1">
        <f t="shared" ref="J17:J27" si="1">SUMIF($E$5:$E$59,I17,$G$5:$G$59)</f>
        <v>3</v>
      </c>
    </row>
    <row r="18" spans="2:10" ht="12.5" x14ac:dyDescent="0.25">
      <c r="B18" s="8"/>
      <c r="C18" s="14"/>
      <c r="D18" s="14"/>
      <c r="E18" s="14" t="s">
        <v>120</v>
      </c>
      <c r="F18" s="14">
        <v>3</v>
      </c>
      <c r="G18" s="3">
        <f>F18*D17</f>
        <v>3</v>
      </c>
      <c r="I18" s="12" t="s">
        <v>135</v>
      </c>
      <c r="J18" s="1">
        <f t="shared" si="1"/>
        <v>12</v>
      </c>
    </row>
    <row r="19" spans="2:10" ht="12.5" x14ac:dyDescent="0.25">
      <c r="B19" s="8"/>
      <c r="C19" s="14"/>
      <c r="D19" s="14"/>
      <c r="E19" s="14"/>
      <c r="F19" s="14"/>
      <c r="G19" s="3"/>
      <c r="I19" s="12" t="s">
        <v>60</v>
      </c>
      <c r="J19" s="1">
        <f t="shared" si="1"/>
        <v>9</v>
      </c>
    </row>
    <row r="20" spans="2:10" ht="12.5" x14ac:dyDescent="0.25">
      <c r="B20" s="8" t="s">
        <v>34</v>
      </c>
      <c r="C20" s="14" t="s">
        <v>126</v>
      </c>
      <c r="D20" s="14">
        <v>1</v>
      </c>
      <c r="E20" s="14" t="s">
        <v>30</v>
      </c>
      <c r="F20" s="14">
        <v>3</v>
      </c>
      <c r="G20" s="3">
        <f>F20*D20</f>
        <v>3</v>
      </c>
      <c r="I20" s="12" t="s">
        <v>136</v>
      </c>
      <c r="J20" s="1">
        <f t="shared" si="1"/>
        <v>3</v>
      </c>
    </row>
    <row r="21" spans="2:10" ht="12.5" x14ac:dyDescent="0.25">
      <c r="B21" s="8"/>
      <c r="C21" s="14"/>
      <c r="D21" s="14"/>
      <c r="E21" s="14" t="s">
        <v>23</v>
      </c>
      <c r="F21" s="14">
        <v>3</v>
      </c>
      <c r="G21" s="3">
        <f>F21*D20</f>
        <v>3</v>
      </c>
      <c r="I21" s="12" t="s">
        <v>138</v>
      </c>
      <c r="J21" s="1">
        <f t="shared" si="1"/>
        <v>7</v>
      </c>
    </row>
    <row r="22" spans="2:10" ht="12.5" x14ac:dyDescent="0.25">
      <c r="B22" s="8"/>
      <c r="C22" s="14"/>
      <c r="D22" s="14"/>
      <c r="E22" s="14"/>
      <c r="F22" s="14"/>
      <c r="G22" s="3"/>
      <c r="I22" s="12" t="s">
        <v>139</v>
      </c>
      <c r="J22" s="1">
        <f t="shared" si="1"/>
        <v>1</v>
      </c>
    </row>
    <row r="23" spans="2:10" ht="12.5" x14ac:dyDescent="0.25">
      <c r="B23" s="8" t="s">
        <v>36</v>
      </c>
      <c r="C23" s="14" t="s">
        <v>127</v>
      </c>
      <c r="D23" s="14">
        <v>1</v>
      </c>
      <c r="E23" s="14" t="s">
        <v>29</v>
      </c>
      <c r="F23" s="14">
        <v>3</v>
      </c>
      <c r="G23" s="3">
        <f>F23*D23</f>
        <v>3</v>
      </c>
      <c r="I23" s="12" t="s">
        <v>54</v>
      </c>
      <c r="J23" s="1">
        <f t="shared" si="1"/>
        <v>3</v>
      </c>
    </row>
    <row r="24" spans="2:10" ht="12.5" x14ac:dyDescent="0.25">
      <c r="B24" s="8"/>
      <c r="C24" s="14"/>
      <c r="D24" s="14"/>
      <c r="E24" s="14" t="s">
        <v>45</v>
      </c>
      <c r="F24" s="14">
        <v>2</v>
      </c>
      <c r="G24" s="3">
        <f>F24*D23</f>
        <v>2</v>
      </c>
      <c r="I24" s="12" t="s">
        <v>141</v>
      </c>
      <c r="J24" s="1">
        <f t="shared" si="1"/>
        <v>4</v>
      </c>
    </row>
    <row r="25" spans="2:10" ht="12.5" x14ac:dyDescent="0.25">
      <c r="B25" s="8"/>
      <c r="C25" s="14"/>
      <c r="D25" s="14"/>
      <c r="E25" s="14"/>
      <c r="F25" s="14"/>
      <c r="G25" s="3"/>
      <c r="I25" s="12" t="s">
        <v>142</v>
      </c>
      <c r="J25" s="1">
        <f t="shared" si="1"/>
        <v>1</v>
      </c>
    </row>
    <row r="26" spans="2:10" ht="12.5" x14ac:dyDescent="0.25">
      <c r="B26" s="8" t="s">
        <v>38</v>
      </c>
      <c r="C26" s="14" t="s">
        <v>128</v>
      </c>
      <c r="D26" s="14">
        <v>1</v>
      </c>
      <c r="E26" s="14" t="s">
        <v>30</v>
      </c>
      <c r="F26" s="14">
        <v>3</v>
      </c>
      <c r="G26" s="3">
        <f>F26*D26</f>
        <v>3</v>
      </c>
      <c r="I26" s="12" t="s">
        <v>64</v>
      </c>
      <c r="J26" s="1">
        <f t="shared" si="1"/>
        <v>3</v>
      </c>
    </row>
    <row r="27" spans="2:10" ht="12.5" x14ac:dyDescent="0.25">
      <c r="B27" s="8"/>
      <c r="C27" s="14"/>
      <c r="D27" s="14"/>
      <c r="E27" s="14" t="s">
        <v>123</v>
      </c>
      <c r="F27" s="14">
        <v>3</v>
      </c>
      <c r="G27" s="3">
        <f>F27*D26</f>
        <v>3</v>
      </c>
      <c r="I27" s="12" t="s">
        <v>144</v>
      </c>
      <c r="J27" s="1">
        <f t="shared" si="1"/>
        <v>1</v>
      </c>
    </row>
    <row r="28" spans="2:10" ht="12.5" x14ac:dyDescent="0.25">
      <c r="B28" s="8"/>
      <c r="C28" s="14"/>
      <c r="D28" s="14"/>
      <c r="E28" s="14"/>
      <c r="F28" s="14"/>
      <c r="G28" s="3"/>
    </row>
    <row r="29" spans="2:10" ht="12.5" x14ac:dyDescent="0.25">
      <c r="B29" s="8" t="s">
        <v>95</v>
      </c>
      <c r="C29" s="14" t="s">
        <v>129</v>
      </c>
      <c r="D29" s="14">
        <v>1</v>
      </c>
      <c r="E29" s="14" t="s">
        <v>123</v>
      </c>
      <c r="F29" s="14">
        <v>3</v>
      </c>
      <c r="G29" s="3">
        <f>F29*D29</f>
        <v>3</v>
      </c>
    </row>
    <row r="30" spans="2:10" ht="12.5" x14ac:dyDescent="0.25">
      <c r="B30" s="8"/>
      <c r="C30" s="14"/>
      <c r="D30" s="14"/>
      <c r="E30" s="14" t="s">
        <v>87</v>
      </c>
      <c r="F30" s="14">
        <v>3</v>
      </c>
      <c r="G30" s="3">
        <f>F30*D29</f>
        <v>3</v>
      </c>
    </row>
    <row r="31" spans="2:10" ht="12.5" x14ac:dyDescent="0.25">
      <c r="B31" s="8"/>
      <c r="C31" s="14"/>
      <c r="D31" s="14"/>
      <c r="E31" s="14"/>
      <c r="F31" s="14"/>
      <c r="G31" s="3"/>
    </row>
    <row r="32" spans="2:10" ht="15.5" x14ac:dyDescent="0.35">
      <c r="B32" s="60" t="s">
        <v>40</v>
      </c>
      <c r="C32" s="61"/>
      <c r="D32" s="61"/>
      <c r="E32" s="61"/>
      <c r="F32" s="61"/>
      <c r="G32" s="62"/>
      <c r="I32" s="12"/>
    </row>
    <row r="33" spans="2:10" ht="12.5" x14ac:dyDescent="0.25">
      <c r="B33" s="2" t="s">
        <v>42</v>
      </c>
      <c r="C33" s="14" t="s">
        <v>130</v>
      </c>
      <c r="D33" s="14">
        <v>1</v>
      </c>
      <c r="E33" s="14" t="s">
        <v>45</v>
      </c>
      <c r="F33" s="14">
        <v>3</v>
      </c>
      <c r="G33" s="3">
        <f>F33*D33</f>
        <v>3</v>
      </c>
      <c r="J33" s="1"/>
    </row>
    <row r="34" spans="2:10" ht="12.5" x14ac:dyDescent="0.25">
      <c r="B34" s="2"/>
      <c r="C34" s="14"/>
      <c r="D34" s="14"/>
      <c r="E34" s="14" t="s">
        <v>19</v>
      </c>
      <c r="F34" s="14">
        <v>3</v>
      </c>
      <c r="G34" s="3">
        <f>F34*D33</f>
        <v>3</v>
      </c>
      <c r="J34" s="1"/>
    </row>
    <row r="35" spans="2:10" ht="12.5" x14ac:dyDescent="0.25">
      <c r="B35" s="2"/>
      <c r="C35" s="14"/>
      <c r="D35" s="14"/>
      <c r="E35" s="14"/>
      <c r="F35" s="14"/>
      <c r="G35" s="3"/>
      <c r="J35" s="1"/>
    </row>
    <row r="36" spans="2:10" ht="12.5" x14ac:dyDescent="0.25">
      <c r="B36" s="2" t="s">
        <v>47</v>
      </c>
      <c r="C36" s="14" t="s">
        <v>132</v>
      </c>
      <c r="D36" s="14">
        <v>1</v>
      </c>
      <c r="E36" s="14" t="s">
        <v>131</v>
      </c>
      <c r="F36" s="14">
        <v>3</v>
      </c>
      <c r="G36" s="3">
        <f>F36*D36</f>
        <v>3</v>
      </c>
      <c r="J36" s="1"/>
    </row>
    <row r="37" spans="2:10" ht="12.5" x14ac:dyDescent="0.25">
      <c r="B37" s="2"/>
      <c r="C37" s="14"/>
      <c r="D37" s="14"/>
      <c r="E37" s="14" t="s">
        <v>120</v>
      </c>
      <c r="F37" s="14">
        <v>3</v>
      </c>
      <c r="G37" s="3">
        <f>F37*D36</f>
        <v>3</v>
      </c>
      <c r="J37" s="1"/>
    </row>
    <row r="38" spans="2:10" ht="12.5" x14ac:dyDescent="0.25">
      <c r="B38" s="2"/>
      <c r="C38" s="14"/>
      <c r="D38" s="14"/>
      <c r="E38" s="14"/>
      <c r="F38" s="14"/>
      <c r="G38" s="3"/>
      <c r="J38" s="1"/>
    </row>
    <row r="39" spans="2:10" ht="12.5" x14ac:dyDescent="0.25">
      <c r="B39" s="2" t="s">
        <v>52</v>
      </c>
      <c r="C39" s="14" t="s">
        <v>134</v>
      </c>
      <c r="D39" s="14">
        <v>1</v>
      </c>
      <c r="E39" s="14" t="s">
        <v>133</v>
      </c>
      <c r="F39" s="14">
        <v>3</v>
      </c>
      <c r="G39" s="3">
        <f>F39*D39</f>
        <v>3</v>
      </c>
      <c r="J39" s="1"/>
    </row>
    <row r="40" spans="2:10" ht="12.5" x14ac:dyDescent="0.25">
      <c r="B40" s="2"/>
      <c r="C40" s="14"/>
      <c r="D40" s="14"/>
      <c r="E40" s="14" t="s">
        <v>23</v>
      </c>
      <c r="F40" s="14">
        <v>3</v>
      </c>
      <c r="G40" s="3">
        <f>F40*D39</f>
        <v>3</v>
      </c>
      <c r="J40" s="1"/>
    </row>
    <row r="41" spans="2:10" ht="12.5" x14ac:dyDescent="0.25">
      <c r="B41" s="2"/>
      <c r="C41" s="14"/>
      <c r="D41" s="14"/>
      <c r="E41" s="14"/>
      <c r="F41" s="14"/>
      <c r="G41" s="3"/>
      <c r="J41" s="1"/>
    </row>
    <row r="42" spans="2:10" ht="12.5" x14ac:dyDescent="0.25">
      <c r="B42" s="2" t="s">
        <v>57</v>
      </c>
      <c r="C42" s="14" t="s">
        <v>137</v>
      </c>
      <c r="D42" s="14">
        <v>3</v>
      </c>
      <c r="E42" s="14" t="s">
        <v>135</v>
      </c>
      <c r="F42" s="14">
        <v>3</v>
      </c>
      <c r="G42" s="3">
        <f>F42*D42</f>
        <v>9</v>
      </c>
      <c r="J42" s="1"/>
    </row>
    <row r="43" spans="2:10" ht="12.5" x14ac:dyDescent="0.25">
      <c r="B43" s="2"/>
      <c r="C43" s="14"/>
      <c r="D43" s="14"/>
      <c r="E43" s="14" t="s">
        <v>60</v>
      </c>
      <c r="F43" s="14">
        <v>3</v>
      </c>
      <c r="G43" s="3">
        <f>F43*D42</f>
        <v>9</v>
      </c>
      <c r="J43" s="1"/>
    </row>
    <row r="44" spans="2:10" ht="12.5" x14ac:dyDescent="0.25">
      <c r="B44" s="2"/>
      <c r="C44" s="14"/>
      <c r="D44" s="14"/>
      <c r="E44" s="14"/>
      <c r="F44" s="14"/>
      <c r="G44" s="3"/>
      <c r="J44" s="1"/>
    </row>
    <row r="45" spans="2:10" ht="12.5" x14ac:dyDescent="0.25">
      <c r="B45" s="2" t="s">
        <v>67</v>
      </c>
      <c r="C45" s="14" t="s">
        <v>140</v>
      </c>
      <c r="D45" s="14">
        <v>1</v>
      </c>
      <c r="E45" s="14" t="s">
        <v>136</v>
      </c>
      <c r="F45" s="14">
        <v>3</v>
      </c>
      <c r="G45" s="3">
        <f>F45*D45</f>
        <v>3</v>
      </c>
      <c r="J45" s="1"/>
    </row>
    <row r="46" spans="2:10" ht="12.5" x14ac:dyDescent="0.25">
      <c r="B46" s="2"/>
      <c r="C46" s="14"/>
      <c r="D46" s="14"/>
      <c r="E46" s="14" t="s">
        <v>138</v>
      </c>
      <c r="F46" s="14">
        <v>4</v>
      </c>
      <c r="G46" s="3">
        <f>F46*D45</f>
        <v>4</v>
      </c>
      <c r="J46" s="1"/>
    </row>
    <row r="47" spans="2:10" ht="12.5" x14ac:dyDescent="0.25">
      <c r="B47" s="2"/>
      <c r="C47" s="14"/>
      <c r="D47" s="14"/>
      <c r="E47" s="14"/>
      <c r="F47" s="14"/>
      <c r="G47" s="3"/>
      <c r="J47" s="1"/>
    </row>
    <row r="48" spans="2:10" ht="12.5" x14ac:dyDescent="0.25">
      <c r="B48" s="2" t="s">
        <v>70</v>
      </c>
      <c r="C48" s="14" t="s">
        <v>143</v>
      </c>
      <c r="D48" s="14">
        <v>1</v>
      </c>
      <c r="E48" s="14" t="s">
        <v>139</v>
      </c>
      <c r="F48" s="14">
        <v>1</v>
      </c>
      <c r="G48" s="3">
        <f>F48*D48</f>
        <v>1</v>
      </c>
      <c r="J48" s="1"/>
    </row>
    <row r="49" spans="2:7" ht="12.5" x14ac:dyDescent="0.25">
      <c r="B49" s="2"/>
      <c r="C49" s="14"/>
      <c r="D49" s="14"/>
      <c r="E49" s="14" t="s">
        <v>54</v>
      </c>
      <c r="F49" s="14">
        <v>3</v>
      </c>
      <c r="G49" s="3">
        <f>F49*D48</f>
        <v>3</v>
      </c>
    </row>
    <row r="50" spans="2:7" ht="12.5" x14ac:dyDescent="0.25">
      <c r="B50" s="2"/>
      <c r="C50" s="14"/>
      <c r="D50" s="14"/>
      <c r="E50" s="14"/>
      <c r="F50" s="14"/>
      <c r="G50" s="3"/>
    </row>
    <row r="51" spans="2:7" ht="12.5" x14ac:dyDescent="0.25">
      <c r="B51" s="2" t="s">
        <v>72</v>
      </c>
      <c r="C51" s="14" t="s">
        <v>145</v>
      </c>
      <c r="D51" s="14">
        <v>1</v>
      </c>
      <c r="E51" s="14" t="s">
        <v>135</v>
      </c>
      <c r="F51" s="14">
        <v>3</v>
      </c>
      <c r="G51" s="3">
        <f>F51*D51</f>
        <v>3</v>
      </c>
    </row>
    <row r="52" spans="2:7" ht="12.5" x14ac:dyDescent="0.25">
      <c r="B52" s="2"/>
      <c r="C52" s="14"/>
      <c r="D52" s="14"/>
      <c r="E52" s="14" t="s">
        <v>138</v>
      </c>
      <c r="F52" s="14">
        <v>3</v>
      </c>
      <c r="G52" s="3">
        <f>F52*D51</f>
        <v>3</v>
      </c>
    </row>
    <row r="53" spans="2:7" ht="12.5" x14ac:dyDescent="0.25">
      <c r="B53" s="2"/>
      <c r="C53" s="14"/>
      <c r="D53" s="14"/>
      <c r="E53" s="14"/>
      <c r="F53" s="14"/>
      <c r="G53" s="3"/>
    </row>
    <row r="54" spans="2:7" ht="12.5" x14ac:dyDescent="0.25">
      <c r="B54" s="2" t="s">
        <v>74</v>
      </c>
      <c r="C54" s="14" t="s">
        <v>146</v>
      </c>
      <c r="D54" s="14">
        <v>1</v>
      </c>
      <c r="E54" s="14" t="s">
        <v>141</v>
      </c>
      <c r="F54" s="14">
        <v>4</v>
      </c>
      <c r="G54" s="3">
        <f>F54*D54</f>
        <v>4</v>
      </c>
    </row>
    <row r="55" spans="2:7" ht="12.5" x14ac:dyDescent="0.25">
      <c r="B55" s="2"/>
      <c r="C55" s="14"/>
      <c r="D55" s="14"/>
      <c r="E55" s="14" t="s">
        <v>142</v>
      </c>
      <c r="F55" s="14">
        <v>1</v>
      </c>
      <c r="G55" s="3">
        <f>F55*D54</f>
        <v>1</v>
      </c>
    </row>
    <row r="56" spans="2:7" ht="12.5" x14ac:dyDescent="0.25">
      <c r="B56" s="2"/>
      <c r="C56" s="14"/>
      <c r="D56" s="14"/>
      <c r="E56" s="14"/>
      <c r="F56" s="14"/>
      <c r="G56" s="3"/>
    </row>
    <row r="57" spans="2:7" ht="12.5" x14ac:dyDescent="0.25">
      <c r="B57" s="2" t="s">
        <v>76</v>
      </c>
      <c r="C57" s="14" t="s">
        <v>147</v>
      </c>
      <c r="D57" s="14">
        <v>1</v>
      </c>
      <c r="E57" s="14" t="s">
        <v>64</v>
      </c>
      <c r="F57" s="14">
        <v>3</v>
      </c>
      <c r="G57" s="3">
        <f>F57*D57</f>
        <v>3</v>
      </c>
    </row>
    <row r="58" spans="2:7" ht="12.5" x14ac:dyDescent="0.25">
      <c r="B58" s="2"/>
      <c r="C58" s="14"/>
      <c r="D58" s="14"/>
      <c r="E58" s="14" t="s">
        <v>144</v>
      </c>
      <c r="F58" s="14">
        <v>1</v>
      </c>
      <c r="G58" s="3">
        <f>F58*D57</f>
        <v>1</v>
      </c>
    </row>
    <row r="59" spans="2:7" ht="12.5" x14ac:dyDescent="0.25">
      <c r="B59" s="5"/>
      <c r="C59" s="16"/>
      <c r="D59" s="16"/>
      <c r="E59" s="16"/>
      <c r="F59" s="16"/>
      <c r="G59" s="6"/>
    </row>
  </sheetData>
  <mergeCells count="4">
    <mergeCell ref="B2:G2"/>
    <mergeCell ref="I4:J4"/>
    <mergeCell ref="B4:G4"/>
    <mergeCell ref="B32:G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B2:J38"/>
  <sheetViews>
    <sheetView topLeftCell="A5" workbookViewId="0">
      <selection activeCell="I5" sqref="I5:I22"/>
    </sheetView>
  </sheetViews>
  <sheetFormatPr defaultColWidth="12.54296875" defaultRowHeight="15.75" customHeight="1" x14ac:dyDescent="0.25"/>
  <cols>
    <col min="2" max="2" width="6.7265625" customWidth="1"/>
    <col min="3" max="3" width="17.453125" customWidth="1"/>
    <col min="4" max="4" width="3.26953125" customWidth="1"/>
    <col min="5" max="5" width="27.1796875" customWidth="1"/>
    <col min="6" max="6" width="3.54296875" customWidth="1"/>
    <col min="9" max="9" width="25" bestFit="1" customWidth="1"/>
  </cols>
  <sheetData>
    <row r="2" spans="2:10" ht="15.75" customHeight="1" x14ac:dyDescent="0.4">
      <c r="B2" s="55" t="s">
        <v>148</v>
      </c>
      <c r="C2" s="56"/>
      <c r="D2" s="56"/>
      <c r="E2" s="56"/>
      <c r="F2" s="56"/>
      <c r="G2" s="57"/>
    </row>
    <row r="3" spans="2:10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5">
      <c r="B4" s="60" t="s">
        <v>14</v>
      </c>
      <c r="C4" s="61"/>
      <c r="D4" s="61"/>
      <c r="E4" s="61"/>
      <c r="F4" s="61"/>
      <c r="G4" s="62"/>
      <c r="I4" s="58" t="s">
        <v>13</v>
      </c>
      <c r="J4" s="59"/>
    </row>
    <row r="5" spans="2:10" ht="12.5" x14ac:dyDescent="0.25">
      <c r="B5" s="8" t="s">
        <v>16</v>
      </c>
      <c r="C5" s="13" t="s">
        <v>149</v>
      </c>
      <c r="D5" s="14">
        <v>13</v>
      </c>
      <c r="E5" s="14" t="s">
        <v>20</v>
      </c>
      <c r="F5" s="14">
        <v>3</v>
      </c>
      <c r="G5" s="3">
        <f>D5*F5</f>
        <v>39</v>
      </c>
      <c r="I5" s="12" t="s">
        <v>20</v>
      </c>
      <c r="J5" s="1">
        <f>SUMIF($E$5:$E$38,I5,$G$5:$G$38)</f>
        <v>39</v>
      </c>
    </row>
    <row r="6" spans="2:10" ht="12.5" x14ac:dyDescent="0.25">
      <c r="B6" s="8"/>
      <c r="C6" s="13"/>
      <c r="D6" s="14"/>
      <c r="E6" s="14" t="s">
        <v>18</v>
      </c>
      <c r="F6" s="14">
        <v>3</v>
      </c>
      <c r="G6" s="3">
        <f>D5*F6</f>
        <v>39</v>
      </c>
      <c r="I6" s="12" t="s">
        <v>18</v>
      </c>
      <c r="J6" s="1">
        <f t="shared" ref="J6:J22" si="0">SUMIF($E$5:$E$38,I6,$G$5:$G$38)</f>
        <v>39</v>
      </c>
    </row>
    <row r="7" spans="2:10" ht="12.5" x14ac:dyDescent="0.25">
      <c r="B7" s="8"/>
      <c r="C7" s="14"/>
      <c r="D7" s="14"/>
      <c r="E7" s="14"/>
      <c r="F7" s="14"/>
      <c r="G7" s="3"/>
      <c r="I7" s="12" t="s">
        <v>150</v>
      </c>
      <c r="J7" s="1">
        <f t="shared" si="0"/>
        <v>3</v>
      </c>
    </row>
    <row r="8" spans="2:10" ht="12.5" x14ac:dyDescent="0.25">
      <c r="B8" s="8" t="s">
        <v>90</v>
      </c>
      <c r="C8" s="14" t="s">
        <v>151</v>
      </c>
      <c r="D8" s="14">
        <v>1</v>
      </c>
      <c r="E8" s="14" t="s">
        <v>150</v>
      </c>
      <c r="F8" s="14">
        <v>1</v>
      </c>
      <c r="G8" s="3">
        <f>F8*D8</f>
        <v>1</v>
      </c>
      <c r="I8" s="12" t="s">
        <v>23</v>
      </c>
      <c r="J8" s="1">
        <f t="shared" si="0"/>
        <v>3</v>
      </c>
    </row>
    <row r="9" spans="2:10" ht="12.5" x14ac:dyDescent="0.25">
      <c r="B9" s="8"/>
      <c r="C9" s="14"/>
      <c r="D9" s="14"/>
      <c r="E9" s="14" t="s">
        <v>23</v>
      </c>
      <c r="F9" s="14">
        <v>3</v>
      </c>
      <c r="G9" s="3">
        <f>F9*D8</f>
        <v>3</v>
      </c>
      <c r="I9" s="12" t="s">
        <v>89</v>
      </c>
      <c r="J9" s="1">
        <f t="shared" si="0"/>
        <v>3</v>
      </c>
    </row>
    <row r="10" spans="2:10" ht="12.5" x14ac:dyDescent="0.25">
      <c r="B10" s="8"/>
      <c r="C10" s="14"/>
      <c r="D10" s="14"/>
      <c r="E10" s="14"/>
      <c r="F10" s="14"/>
      <c r="G10" s="3"/>
      <c r="I10" s="12" t="s">
        <v>85</v>
      </c>
      <c r="J10" s="1">
        <f t="shared" si="0"/>
        <v>1</v>
      </c>
    </row>
    <row r="11" spans="2:10" ht="12.5" x14ac:dyDescent="0.25">
      <c r="B11" s="8" t="s">
        <v>34</v>
      </c>
      <c r="C11" s="14" t="s">
        <v>152</v>
      </c>
      <c r="D11" s="14">
        <v>1</v>
      </c>
      <c r="E11" s="14" t="s">
        <v>89</v>
      </c>
      <c r="F11" s="14">
        <v>3</v>
      </c>
      <c r="G11" s="3">
        <f>F11*D11</f>
        <v>3</v>
      </c>
      <c r="I11" s="12" t="s">
        <v>30</v>
      </c>
      <c r="J11" s="1">
        <f t="shared" si="0"/>
        <v>30</v>
      </c>
    </row>
    <row r="12" spans="2:10" ht="12.5" x14ac:dyDescent="0.25">
      <c r="B12" s="8"/>
      <c r="C12" s="14"/>
      <c r="D12" s="14"/>
      <c r="E12" s="14" t="s">
        <v>85</v>
      </c>
      <c r="F12" s="14">
        <v>1</v>
      </c>
      <c r="G12" s="3">
        <f>F12*D11</f>
        <v>1</v>
      </c>
      <c r="I12" s="12" t="s">
        <v>153</v>
      </c>
      <c r="J12" s="1">
        <f t="shared" si="0"/>
        <v>30</v>
      </c>
    </row>
    <row r="13" spans="2:10" ht="12.5" x14ac:dyDescent="0.25">
      <c r="B13" s="8"/>
      <c r="C13" s="14"/>
      <c r="D13" s="14"/>
      <c r="E13" s="14"/>
      <c r="F13" s="14"/>
      <c r="G13" s="3"/>
      <c r="I13" s="12" t="s">
        <v>55</v>
      </c>
      <c r="J13" s="1">
        <f t="shared" si="0"/>
        <v>2</v>
      </c>
    </row>
    <row r="14" spans="2:10" ht="12.5" x14ac:dyDescent="0.25">
      <c r="B14" s="8" t="s">
        <v>36</v>
      </c>
      <c r="C14" s="14" t="s">
        <v>154</v>
      </c>
      <c r="D14" s="14">
        <v>10</v>
      </c>
      <c r="E14" s="14" t="s">
        <v>30</v>
      </c>
      <c r="F14" s="14">
        <v>3</v>
      </c>
      <c r="G14" s="3">
        <f>F14*D14</f>
        <v>30</v>
      </c>
      <c r="I14" s="12" t="s">
        <v>156</v>
      </c>
      <c r="J14" s="1">
        <f t="shared" si="0"/>
        <v>6</v>
      </c>
    </row>
    <row r="15" spans="2:10" ht="12.5" x14ac:dyDescent="0.25">
      <c r="B15" s="8"/>
      <c r="C15" s="14"/>
      <c r="D15" s="14"/>
      <c r="E15" s="14" t="s">
        <v>153</v>
      </c>
      <c r="F15" s="14">
        <v>3</v>
      </c>
      <c r="G15" s="3">
        <f>F15*D14</f>
        <v>30</v>
      </c>
      <c r="I15" s="12" t="s">
        <v>157</v>
      </c>
      <c r="J15" s="1">
        <f t="shared" si="0"/>
        <v>2</v>
      </c>
    </row>
    <row r="16" spans="2:10" ht="12.5" x14ac:dyDescent="0.25">
      <c r="B16" s="8"/>
      <c r="C16" s="14"/>
      <c r="D16" s="14"/>
      <c r="E16" s="14"/>
      <c r="F16" s="14"/>
      <c r="G16" s="3"/>
      <c r="I16" s="12" t="s">
        <v>159</v>
      </c>
      <c r="J16" s="1">
        <f t="shared" si="0"/>
        <v>9</v>
      </c>
    </row>
    <row r="17" spans="2:10" ht="15.75" customHeight="1" x14ac:dyDescent="0.35">
      <c r="B17" s="60" t="s">
        <v>40</v>
      </c>
      <c r="C17" s="61"/>
      <c r="D17" s="61"/>
      <c r="E17" s="61"/>
      <c r="F17" s="61"/>
      <c r="G17" s="62"/>
      <c r="I17" s="12" t="s">
        <v>160</v>
      </c>
      <c r="J17" s="1">
        <f t="shared" si="0"/>
        <v>3</v>
      </c>
    </row>
    <row r="18" spans="2:10" ht="12.5" x14ac:dyDescent="0.25">
      <c r="B18" s="2" t="s">
        <v>52</v>
      </c>
      <c r="C18" s="14" t="s">
        <v>155</v>
      </c>
      <c r="D18" s="14">
        <v>1</v>
      </c>
      <c r="E18" s="14" t="s">
        <v>55</v>
      </c>
      <c r="F18" s="14">
        <v>1</v>
      </c>
      <c r="G18" s="3">
        <f>F18*D18</f>
        <v>1</v>
      </c>
      <c r="I18" s="12" t="s">
        <v>162</v>
      </c>
      <c r="J18" s="1">
        <f t="shared" si="0"/>
        <v>3</v>
      </c>
    </row>
    <row r="19" spans="2:10" ht="12.5" x14ac:dyDescent="0.25">
      <c r="B19" s="2"/>
      <c r="C19" s="14"/>
      <c r="D19" s="14"/>
      <c r="E19" s="14" t="s">
        <v>156</v>
      </c>
      <c r="F19" s="14">
        <v>3</v>
      </c>
      <c r="G19" s="3">
        <f>F19*D18</f>
        <v>3</v>
      </c>
      <c r="I19" s="12" t="s">
        <v>139</v>
      </c>
      <c r="J19" s="1">
        <f t="shared" si="0"/>
        <v>1</v>
      </c>
    </row>
    <row r="20" spans="2:10" ht="12.5" x14ac:dyDescent="0.25">
      <c r="B20" s="2"/>
      <c r="C20" s="14"/>
      <c r="D20" s="14"/>
      <c r="E20" s="14"/>
      <c r="F20" s="14"/>
      <c r="G20" s="3"/>
      <c r="I20" s="12" t="s">
        <v>163</v>
      </c>
      <c r="J20" s="1">
        <f t="shared" si="0"/>
        <v>3</v>
      </c>
    </row>
    <row r="21" spans="2:10" ht="12.5" x14ac:dyDescent="0.25">
      <c r="B21" s="2" t="s">
        <v>57</v>
      </c>
      <c r="C21" s="14" t="s">
        <v>158</v>
      </c>
      <c r="D21" s="14">
        <v>2</v>
      </c>
      <c r="E21" s="14" t="s">
        <v>157</v>
      </c>
      <c r="F21" s="14">
        <v>1</v>
      </c>
      <c r="G21" s="3">
        <f>F21*D21</f>
        <v>2</v>
      </c>
      <c r="I21" s="12" t="s">
        <v>165</v>
      </c>
      <c r="J21" s="1">
        <f t="shared" si="0"/>
        <v>3</v>
      </c>
    </row>
    <row r="22" spans="2:10" ht="12.5" x14ac:dyDescent="0.25">
      <c r="B22" s="2"/>
      <c r="C22" s="14"/>
      <c r="D22" s="14"/>
      <c r="E22" s="14" t="s">
        <v>159</v>
      </c>
      <c r="F22" s="14">
        <v>3</v>
      </c>
      <c r="G22" s="3">
        <f>F22*D21</f>
        <v>6</v>
      </c>
      <c r="I22" s="12" t="s">
        <v>166</v>
      </c>
      <c r="J22" s="1">
        <f t="shared" si="0"/>
        <v>3</v>
      </c>
    </row>
    <row r="23" spans="2:10" ht="12.5" x14ac:dyDescent="0.25">
      <c r="B23" s="2"/>
      <c r="C23" s="14"/>
      <c r="D23" s="14"/>
      <c r="E23" s="14"/>
      <c r="F23" s="14"/>
      <c r="G23" s="3"/>
    </row>
    <row r="24" spans="2:10" ht="12.5" x14ac:dyDescent="0.25">
      <c r="B24" s="2" t="s">
        <v>67</v>
      </c>
      <c r="C24" s="14" t="s">
        <v>161</v>
      </c>
      <c r="D24" s="14">
        <v>1</v>
      </c>
      <c r="E24" s="14" t="s">
        <v>150</v>
      </c>
      <c r="F24" s="14">
        <v>2</v>
      </c>
      <c r="G24" s="3">
        <f>F24*D24</f>
        <v>2</v>
      </c>
    </row>
    <row r="25" spans="2:10" ht="12.5" x14ac:dyDescent="0.25">
      <c r="B25" s="2"/>
      <c r="C25" s="14"/>
      <c r="D25" s="14"/>
      <c r="E25" s="14" t="s">
        <v>160</v>
      </c>
      <c r="F25" s="14">
        <v>3</v>
      </c>
      <c r="G25" s="3">
        <f>F25*D24</f>
        <v>3</v>
      </c>
    </row>
    <row r="26" spans="2:10" ht="12.5" x14ac:dyDescent="0.25">
      <c r="B26" s="2"/>
      <c r="C26" s="14"/>
      <c r="D26" s="14"/>
      <c r="E26" s="14"/>
      <c r="F26" s="14"/>
      <c r="G26" s="3"/>
    </row>
    <row r="27" spans="2:10" ht="12.5" x14ac:dyDescent="0.25">
      <c r="B27" s="2" t="s">
        <v>70</v>
      </c>
      <c r="C27" s="14" t="s">
        <v>164</v>
      </c>
      <c r="D27" s="14">
        <v>1</v>
      </c>
      <c r="E27" s="14" t="s">
        <v>162</v>
      </c>
      <c r="F27" s="14">
        <v>3</v>
      </c>
      <c r="G27" s="3">
        <f>F27*D27</f>
        <v>3</v>
      </c>
    </row>
    <row r="28" spans="2:10" ht="12.5" x14ac:dyDescent="0.25">
      <c r="B28" s="2"/>
      <c r="C28" s="14"/>
      <c r="D28" s="14"/>
      <c r="E28" s="14" t="s">
        <v>156</v>
      </c>
      <c r="F28" s="14">
        <v>3</v>
      </c>
      <c r="G28" s="3">
        <f>F28*D27</f>
        <v>3</v>
      </c>
    </row>
    <row r="29" spans="2:10" ht="12.5" x14ac:dyDescent="0.25">
      <c r="B29" s="2"/>
      <c r="C29" s="14"/>
      <c r="D29" s="14"/>
      <c r="E29" s="14"/>
      <c r="F29" s="14"/>
      <c r="G29" s="3"/>
    </row>
    <row r="30" spans="2:10" ht="12.5" x14ac:dyDescent="0.25">
      <c r="B30" s="2" t="s">
        <v>72</v>
      </c>
      <c r="C30" s="14" t="s">
        <v>167</v>
      </c>
      <c r="D30" s="14">
        <v>1</v>
      </c>
      <c r="E30" s="14" t="s">
        <v>139</v>
      </c>
      <c r="F30" s="14">
        <v>1</v>
      </c>
      <c r="G30" s="3">
        <f>F30*D30</f>
        <v>1</v>
      </c>
    </row>
    <row r="31" spans="2:10" ht="12.5" x14ac:dyDescent="0.25">
      <c r="B31" s="2"/>
      <c r="C31" s="14"/>
      <c r="D31" s="14"/>
      <c r="E31" s="14" t="s">
        <v>163</v>
      </c>
      <c r="F31" s="14">
        <v>3</v>
      </c>
      <c r="G31" s="3">
        <f>F31*D30</f>
        <v>3</v>
      </c>
    </row>
    <row r="32" spans="2:10" ht="12.5" x14ac:dyDescent="0.25">
      <c r="B32" s="2"/>
      <c r="C32" s="14"/>
      <c r="D32" s="14"/>
      <c r="E32" s="14"/>
      <c r="F32" s="14"/>
      <c r="G32" s="3"/>
    </row>
    <row r="33" spans="2:9" ht="12.5" x14ac:dyDescent="0.25">
      <c r="B33" s="2" t="s">
        <v>74</v>
      </c>
      <c r="C33" s="14" t="s">
        <v>168</v>
      </c>
      <c r="D33" s="14">
        <v>1</v>
      </c>
      <c r="E33" s="14" t="s">
        <v>165</v>
      </c>
      <c r="F33" s="14">
        <v>3</v>
      </c>
      <c r="G33" s="3">
        <f>F33*D33</f>
        <v>3</v>
      </c>
    </row>
    <row r="34" spans="2:9" ht="12.5" x14ac:dyDescent="0.25">
      <c r="B34" s="2"/>
      <c r="C34" s="14"/>
      <c r="D34" s="14"/>
      <c r="E34" s="14" t="s">
        <v>159</v>
      </c>
      <c r="F34" s="14">
        <v>3</v>
      </c>
      <c r="G34" s="3">
        <f>F34*D33</f>
        <v>3</v>
      </c>
    </row>
    <row r="35" spans="2:9" ht="12.5" x14ac:dyDescent="0.25">
      <c r="B35" s="2"/>
      <c r="C35" s="14"/>
      <c r="D35" s="14"/>
      <c r="E35" s="14"/>
      <c r="F35" s="14"/>
      <c r="G35" s="3"/>
    </row>
    <row r="36" spans="2:9" ht="12.5" x14ac:dyDescent="0.25">
      <c r="B36" s="2" t="s">
        <v>76</v>
      </c>
      <c r="C36" s="14" t="s">
        <v>169</v>
      </c>
      <c r="D36" s="14">
        <v>1</v>
      </c>
      <c r="E36" s="14" t="s">
        <v>55</v>
      </c>
      <c r="F36" s="14">
        <v>1</v>
      </c>
      <c r="G36" s="3">
        <f>F36*D36</f>
        <v>1</v>
      </c>
    </row>
    <row r="37" spans="2:9" ht="12.5" x14ac:dyDescent="0.25">
      <c r="B37" s="2"/>
      <c r="C37" s="14"/>
      <c r="D37" s="14"/>
      <c r="E37" s="14" t="s">
        <v>166</v>
      </c>
      <c r="F37" s="14">
        <v>3</v>
      </c>
      <c r="G37" s="3">
        <f>F37*D36</f>
        <v>3</v>
      </c>
    </row>
    <row r="38" spans="2:9" ht="12.5" x14ac:dyDescent="0.25">
      <c r="B38" s="5"/>
      <c r="C38" s="16"/>
      <c r="D38" s="16"/>
      <c r="E38" s="16"/>
      <c r="F38" s="16"/>
      <c r="G38" s="6"/>
      <c r="I38" s="12"/>
    </row>
  </sheetData>
  <mergeCells count="4">
    <mergeCell ref="B2:G2"/>
    <mergeCell ref="I4:J4"/>
    <mergeCell ref="B4:G4"/>
    <mergeCell ref="B17:G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B2:J44"/>
  <sheetViews>
    <sheetView topLeftCell="A5" workbookViewId="0">
      <selection activeCell="I5" sqref="I5:I26"/>
    </sheetView>
  </sheetViews>
  <sheetFormatPr defaultColWidth="12.54296875" defaultRowHeight="15.75" customHeight="1" x14ac:dyDescent="0.25"/>
  <cols>
    <col min="1" max="1" width="1.54296875" customWidth="1"/>
    <col min="2" max="2" width="6.81640625" customWidth="1"/>
    <col min="3" max="3" width="20.453125" customWidth="1"/>
    <col min="4" max="4" width="3.26953125" customWidth="1"/>
    <col min="5" max="5" width="27.1796875" customWidth="1"/>
    <col min="6" max="6" width="3.7265625" customWidth="1"/>
    <col min="9" max="9" width="24.7265625" bestFit="1" customWidth="1"/>
  </cols>
  <sheetData>
    <row r="2" spans="2:10" ht="15.75" customHeight="1" x14ac:dyDescent="0.4">
      <c r="B2" s="55" t="s">
        <v>170</v>
      </c>
      <c r="C2" s="56"/>
      <c r="D2" s="56"/>
      <c r="E2" s="56"/>
      <c r="F2" s="56"/>
      <c r="G2" s="57"/>
    </row>
    <row r="3" spans="2:10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5">
      <c r="B4" s="60" t="s">
        <v>14</v>
      </c>
      <c r="C4" s="61"/>
      <c r="D4" s="61"/>
      <c r="E4" s="61"/>
      <c r="F4" s="61"/>
      <c r="G4" s="62"/>
      <c r="I4" s="58" t="s">
        <v>13</v>
      </c>
      <c r="J4" s="59"/>
    </row>
    <row r="5" spans="2:10" ht="12.5" x14ac:dyDescent="0.25">
      <c r="B5" s="8" t="s">
        <v>16</v>
      </c>
      <c r="C5" s="13" t="s">
        <v>171</v>
      </c>
      <c r="D5" s="14">
        <v>4</v>
      </c>
      <c r="E5" s="14" t="s">
        <v>28</v>
      </c>
      <c r="F5" s="14">
        <v>3</v>
      </c>
      <c r="G5" s="3">
        <f>D5*F5</f>
        <v>12</v>
      </c>
      <c r="I5" s="12" t="s">
        <v>28</v>
      </c>
      <c r="J5" s="1">
        <f>SUMIF($E$5:$E$44,I5,$G$5:$G$44)</f>
        <v>12</v>
      </c>
    </row>
    <row r="6" spans="2:10" ht="12.5" x14ac:dyDescent="0.25">
      <c r="B6" s="8"/>
      <c r="C6" s="13"/>
      <c r="D6" s="14"/>
      <c r="E6" s="14" t="s">
        <v>18</v>
      </c>
      <c r="F6" s="14">
        <v>3</v>
      </c>
      <c r="G6" s="3">
        <f>D5*F6</f>
        <v>12</v>
      </c>
      <c r="I6" s="12" t="s">
        <v>18</v>
      </c>
      <c r="J6" s="1">
        <f t="shared" ref="J6:J26" si="0">SUMIF($E$5:$E$44,I6,$G$5:$G$44)</f>
        <v>12</v>
      </c>
    </row>
    <row r="7" spans="2:10" ht="12.5" x14ac:dyDescent="0.25">
      <c r="B7" s="8"/>
      <c r="C7" s="14"/>
      <c r="D7" s="14"/>
      <c r="E7" s="14"/>
      <c r="F7" s="14"/>
      <c r="G7" s="3"/>
      <c r="I7" s="12" t="s">
        <v>120</v>
      </c>
      <c r="J7" s="1">
        <f t="shared" si="0"/>
        <v>9</v>
      </c>
    </row>
    <row r="8" spans="2:10" ht="12.5" x14ac:dyDescent="0.25">
      <c r="B8" s="8" t="s">
        <v>26</v>
      </c>
      <c r="C8" s="14" t="s">
        <v>172</v>
      </c>
      <c r="D8" s="14">
        <v>3</v>
      </c>
      <c r="E8" s="14" t="s">
        <v>120</v>
      </c>
      <c r="F8" s="14">
        <v>3</v>
      </c>
      <c r="G8" s="3">
        <f>D8*F8</f>
        <v>9</v>
      </c>
      <c r="I8" s="12" t="s">
        <v>85</v>
      </c>
      <c r="J8" s="1">
        <f t="shared" si="0"/>
        <v>4</v>
      </c>
    </row>
    <row r="9" spans="2:10" ht="12.5" x14ac:dyDescent="0.25">
      <c r="B9" s="8"/>
      <c r="C9" s="14"/>
      <c r="D9" s="14"/>
      <c r="E9" s="14" t="s">
        <v>85</v>
      </c>
      <c r="F9" s="14">
        <v>1</v>
      </c>
      <c r="G9" s="3">
        <f>D8*F9</f>
        <v>3</v>
      </c>
      <c r="I9" s="12" t="s">
        <v>51</v>
      </c>
      <c r="J9" s="1">
        <f t="shared" si="0"/>
        <v>6</v>
      </c>
    </row>
    <row r="10" spans="2:10" ht="12.5" x14ac:dyDescent="0.25">
      <c r="B10" s="8"/>
      <c r="C10" s="14"/>
      <c r="D10" s="14"/>
      <c r="E10" s="14"/>
      <c r="F10" s="14"/>
      <c r="G10" s="3"/>
      <c r="I10" s="12" t="s">
        <v>19</v>
      </c>
      <c r="J10" s="1">
        <f t="shared" si="0"/>
        <v>9</v>
      </c>
    </row>
    <row r="11" spans="2:10" ht="12.5" x14ac:dyDescent="0.25">
      <c r="B11" s="8" t="s">
        <v>90</v>
      </c>
      <c r="C11" s="14" t="s">
        <v>173</v>
      </c>
      <c r="D11" s="14">
        <v>2</v>
      </c>
      <c r="E11" s="14" t="s">
        <v>51</v>
      </c>
      <c r="F11" s="14">
        <v>3</v>
      </c>
      <c r="G11" s="3">
        <f>D11*F11</f>
        <v>6</v>
      </c>
      <c r="I11" s="12" t="s">
        <v>29</v>
      </c>
      <c r="J11" s="1">
        <f t="shared" si="0"/>
        <v>3</v>
      </c>
    </row>
    <row r="12" spans="2:10" ht="12.5" x14ac:dyDescent="0.25">
      <c r="B12" s="8"/>
      <c r="C12" s="14"/>
      <c r="D12" s="14"/>
      <c r="E12" s="14" t="s">
        <v>19</v>
      </c>
      <c r="F12" s="14">
        <v>3</v>
      </c>
      <c r="G12" s="3">
        <f>D11*F12</f>
        <v>6</v>
      </c>
      <c r="I12" s="12" t="s">
        <v>23</v>
      </c>
      <c r="J12" s="1">
        <f t="shared" si="0"/>
        <v>3</v>
      </c>
    </row>
    <row r="13" spans="2:10" ht="12.5" x14ac:dyDescent="0.25">
      <c r="B13" s="8"/>
      <c r="C13" s="14"/>
      <c r="D13" s="14"/>
      <c r="E13" s="14"/>
      <c r="F13" s="14"/>
      <c r="G13" s="3"/>
      <c r="I13" s="12" t="s">
        <v>24</v>
      </c>
      <c r="J13" s="1">
        <f t="shared" si="0"/>
        <v>6</v>
      </c>
    </row>
    <row r="14" spans="2:10" ht="12.5" x14ac:dyDescent="0.25">
      <c r="B14" s="8" t="s">
        <v>36</v>
      </c>
      <c r="C14" s="14" t="s">
        <v>174</v>
      </c>
      <c r="D14" s="14">
        <v>1</v>
      </c>
      <c r="E14" s="14" t="s">
        <v>29</v>
      </c>
      <c r="F14" s="14">
        <v>3</v>
      </c>
      <c r="G14" s="3">
        <f>D14*F14</f>
        <v>3</v>
      </c>
      <c r="I14" s="12" t="s">
        <v>89</v>
      </c>
      <c r="J14" s="1">
        <f t="shared" si="0"/>
        <v>3</v>
      </c>
    </row>
    <row r="15" spans="2:10" ht="12.5" x14ac:dyDescent="0.25">
      <c r="B15" s="8"/>
      <c r="C15" s="14"/>
      <c r="D15" s="14"/>
      <c r="E15" s="14" t="s">
        <v>19</v>
      </c>
      <c r="F15" s="14">
        <v>3</v>
      </c>
      <c r="G15" s="3">
        <f>D14*F15</f>
        <v>3</v>
      </c>
      <c r="I15" s="12" t="s">
        <v>87</v>
      </c>
      <c r="J15" s="1">
        <f t="shared" si="0"/>
        <v>3</v>
      </c>
    </row>
    <row r="16" spans="2:10" ht="12.5" x14ac:dyDescent="0.25">
      <c r="B16" s="8"/>
      <c r="C16" s="14"/>
      <c r="D16" s="14"/>
      <c r="E16" s="14"/>
      <c r="F16" s="14"/>
      <c r="G16" s="3"/>
      <c r="I16" s="12" t="s">
        <v>101</v>
      </c>
      <c r="J16" s="1">
        <f t="shared" si="0"/>
        <v>3</v>
      </c>
    </row>
    <row r="17" spans="2:10" ht="12.5" x14ac:dyDescent="0.25">
      <c r="B17" s="8" t="s">
        <v>38</v>
      </c>
      <c r="C17" s="14" t="s">
        <v>175</v>
      </c>
      <c r="D17" s="14">
        <v>1</v>
      </c>
      <c r="E17" s="14" t="s">
        <v>23</v>
      </c>
      <c r="F17" s="14">
        <v>3</v>
      </c>
      <c r="G17" s="3">
        <f>D17*F17</f>
        <v>3</v>
      </c>
      <c r="I17" s="12" t="s">
        <v>138</v>
      </c>
      <c r="J17" s="1">
        <f t="shared" si="0"/>
        <v>12</v>
      </c>
    </row>
    <row r="18" spans="2:10" ht="12.5" x14ac:dyDescent="0.25">
      <c r="B18" s="8"/>
      <c r="C18" s="14"/>
      <c r="D18" s="14"/>
      <c r="E18" s="14" t="s">
        <v>85</v>
      </c>
      <c r="F18" s="14">
        <v>1</v>
      </c>
      <c r="G18" s="3">
        <f>D17*F18</f>
        <v>1</v>
      </c>
      <c r="I18" s="12" t="s">
        <v>179</v>
      </c>
      <c r="J18" s="1">
        <f t="shared" si="0"/>
        <v>1</v>
      </c>
    </row>
    <row r="19" spans="2:10" ht="12.5" x14ac:dyDescent="0.25">
      <c r="B19" s="8"/>
      <c r="C19" s="14"/>
      <c r="D19" s="14"/>
      <c r="E19" s="14"/>
      <c r="F19" s="14"/>
      <c r="G19" s="3"/>
      <c r="I19" s="12" t="s">
        <v>180</v>
      </c>
      <c r="J19" s="1">
        <f t="shared" si="0"/>
        <v>3</v>
      </c>
    </row>
    <row r="20" spans="2:10" ht="12.5" x14ac:dyDescent="0.25">
      <c r="B20" s="8" t="s">
        <v>95</v>
      </c>
      <c r="C20" s="14" t="s">
        <v>176</v>
      </c>
      <c r="D20" s="14">
        <v>1</v>
      </c>
      <c r="E20" s="14" t="s">
        <v>24</v>
      </c>
      <c r="F20" s="14">
        <v>3</v>
      </c>
      <c r="G20" s="3">
        <f>D20*F20</f>
        <v>3</v>
      </c>
      <c r="I20" s="12" t="s">
        <v>55</v>
      </c>
      <c r="J20" s="1">
        <f t="shared" si="0"/>
        <v>3</v>
      </c>
    </row>
    <row r="21" spans="2:10" ht="12.5" x14ac:dyDescent="0.25">
      <c r="B21" s="8"/>
      <c r="C21" s="14"/>
      <c r="D21" s="14"/>
      <c r="E21" s="12" t="s">
        <v>89</v>
      </c>
      <c r="F21" s="14">
        <v>3</v>
      </c>
      <c r="G21" s="3">
        <f>D20*F21</f>
        <v>3</v>
      </c>
      <c r="I21" s="12" t="s">
        <v>182</v>
      </c>
      <c r="J21" s="1">
        <f t="shared" si="0"/>
        <v>1</v>
      </c>
    </row>
    <row r="22" spans="2:10" ht="12.5" x14ac:dyDescent="0.25">
      <c r="B22" s="8"/>
      <c r="C22" s="14"/>
      <c r="D22" s="14"/>
      <c r="E22" s="14"/>
      <c r="F22" s="14"/>
      <c r="G22" s="3"/>
      <c r="I22" s="12" t="s">
        <v>183</v>
      </c>
      <c r="J22" s="1">
        <f t="shared" si="0"/>
        <v>1</v>
      </c>
    </row>
    <row r="23" spans="2:10" ht="15.5" x14ac:dyDescent="0.35">
      <c r="B23" s="60" t="s">
        <v>40</v>
      </c>
      <c r="C23" s="61"/>
      <c r="D23" s="61"/>
      <c r="E23" s="61"/>
      <c r="F23" s="61"/>
      <c r="G23" s="62"/>
      <c r="I23" s="12" t="s">
        <v>185</v>
      </c>
      <c r="J23" s="1">
        <f t="shared" si="0"/>
        <v>9</v>
      </c>
    </row>
    <row r="24" spans="2:10" ht="12.5" x14ac:dyDescent="0.25">
      <c r="B24" s="2" t="s">
        <v>42</v>
      </c>
      <c r="C24" s="14" t="s">
        <v>177</v>
      </c>
      <c r="D24" s="14">
        <v>1</v>
      </c>
      <c r="E24" s="14" t="s">
        <v>24</v>
      </c>
      <c r="F24" s="14">
        <v>3</v>
      </c>
      <c r="G24" s="3">
        <f>D24*F24</f>
        <v>3</v>
      </c>
      <c r="I24" s="12" t="s">
        <v>56</v>
      </c>
      <c r="J24" s="1">
        <f t="shared" si="0"/>
        <v>9</v>
      </c>
    </row>
    <row r="25" spans="2:10" ht="12.5" x14ac:dyDescent="0.25">
      <c r="B25" s="2"/>
      <c r="C25" s="14"/>
      <c r="D25" s="14"/>
      <c r="E25" s="14" t="s">
        <v>87</v>
      </c>
      <c r="F25" s="14">
        <v>3</v>
      </c>
      <c r="G25" s="3">
        <f>D24*F25</f>
        <v>3</v>
      </c>
      <c r="I25" s="12" t="s">
        <v>160</v>
      </c>
      <c r="J25" s="1">
        <f t="shared" si="0"/>
        <v>3</v>
      </c>
    </row>
    <row r="26" spans="2:10" ht="12.5" x14ac:dyDescent="0.25">
      <c r="B26" s="2"/>
      <c r="C26" s="14"/>
      <c r="D26" s="14"/>
      <c r="E26" s="14"/>
      <c r="F26" s="14"/>
      <c r="G26" s="3"/>
      <c r="I26" s="12" t="s">
        <v>54</v>
      </c>
      <c r="J26" s="1">
        <f t="shared" si="0"/>
        <v>3</v>
      </c>
    </row>
    <row r="27" spans="2:10" ht="12.5" x14ac:dyDescent="0.25">
      <c r="B27" s="2" t="s">
        <v>47</v>
      </c>
      <c r="C27" s="14" t="s">
        <v>178</v>
      </c>
      <c r="D27" s="14">
        <v>1</v>
      </c>
      <c r="E27" s="14" t="s">
        <v>101</v>
      </c>
      <c r="F27" s="14">
        <v>3</v>
      </c>
      <c r="G27" s="3">
        <f>D27*F27</f>
        <v>3</v>
      </c>
      <c r="J27" s="1"/>
    </row>
    <row r="28" spans="2:10" ht="12.5" x14ac:dyDescent="0.25">
      <c r="B28" s="2"/>
      <c r="C28" s="14"/>
      <c r="D28" s="14"/>
      <c r="E28" s="14" t="s">
        <v>138</v>
      </c>
      <c r="F28" s="14">
        <v>3</v>
      </c>
      <c r="G28" s="3">
        <f>D27*F28</f>
        <v>3</v>
      </c>
      <c r="I28" s="12"/>
      <c r="J28" s="1"/>
    </row>
    <row r="29" spans="2:10" ht="12.5" x14ac:dyDescent="0.25">
      <c r="B29" s="2"/>
      <c r="C29" s="14"/>
      <c r="D29" s="14"/>
      <c r="E29" s="14"/>
      <c r="F29" s="14"/>
      <c r="G29" s="3"/>
      <c r="I29" s="12"/>
      <c r="J29" s="1"/>
    </row>
    <row r="30" spans="2:10" ht="12.5" x14ac:dyDescent="0.25">
      <c r="B30" s="2" t="s">
        <v>52</v>
      </c>
      <c r="C30" s="14" t="s">
        <v>181</v>
      </c>
      <c r="D30" s="14">
        <v>1</v>
      </c>
      <c r="E30" s="14" t="s">
        <v>179</v>
      </c>
      <c r="F30" s="14">
        <v>1</v>
      </c>
      <c r="G30" s="3">
        <f>D30*F30</f>
        <v>1</v>
      </c>
      <c r="I30" s="12"/>
      <c r="J30" s="1"/>
    </row>
    <row r="31" spans="2:10" ht="12.5" x14ac:dyDescent="0.25">
      <c r="B31" s="2"/>
      <c r="C31" s="14"/>
      <c r="D31" s="14"/>
      <c r="E31" s="14" t="s">
        <v>180</v>
      </c>
      <c r="F31" s="14">
        <v>3</v>
      </c>
      <c r="G31" s="3">
        <f>D30*F31</f>
        <v>3</v>
      </c>
      <c r="I31" s="12"/>
      <c r="J31" s="1"/>
    </row>
    <row r="32" spans="2:10" ht="12.5" x14ac:dyDescent="0.25">
      <c r="B32" s="2"/>
      <c r="C32" s="14"/>
      <c r="D32" s="14"/>
      <c r="E32" s="14"/>
      <c r="F32" s="14"/>
      <c r="G32" s="3"/>
      <c r="I32" s="12"/>
      <c r="J32" s="1"/>
    </row>
    <row r="33" spans="2:10" ht="12.5" x14ac:dyDescent="0.25">
      <c r="B33" s="2" t="s">
        <v>57</v>
      </c>
      <c r="C33" s="14" t="s">
        <v>184</v>
      </c>
      <c r="D33" s="14">
        <v>3</v>
      </c>
      <c r="E33" s="14" t="s">
        <v>55</v>
      </c>
      <c r="F33" s="14">
        <v>1</v>
      </c>
      <c r="G33" s="3">
        <f>D33*F33</f>
        <v>3</v>
      </c>
      <c r="I33" s="12"/>
      <c r="J33" s="1"/>
    </row>
    <row r="34" spans="2:10" ht="12.5" x14ac:dyDescent="0.25">
      <c r="B34" s="2"/>
      <c r="C34" s="14"/>
      <c r="D34" s="14"/>
      <c r="E34" s="14" t="s">
        <v>138</v>
      </c>
      <c r="F34" s="14">
        <v>3</v>
      </c>
      <c r="G34" s="3">
        <f>D33*F34</f>
        <v>9</v>
      </c>
      <c r="I34" s="12"/>
      <c r="J34" s="1"/>
    </row>
    <row r="35" spans="2:10" ht="12.5" x14ac:dyDescent="0.25">
      <c r="B35" s="2"/>
      <c r="C35" s="14"/>
      <c r="D35" s="14"/>
      <c r="E35" s="14"/>
      <c r="F35" s="14"/>
      <c r="G35" s="3"/>
      <c r="I35" s="12"/>
      <c r="J35" s="1"/>
    </row>
    <row r="36" spans="2:10" ht="12.5" x14ac:dyDescent="0.25">
      <c r="B36" s="2" t="s">
        <v>67</v>
      </c>
      <c r="C36" s="14" t="s">
        <v>186</v>
      </c>
      <c r="D36" s="14">
        <v>1</v>
      </c>
      <c r="E36" s="14" t="s">
        <v>182</v>
      </c>
      <c r="F36" s="14">
        <v>1</v>
      </c>
      <c r="G36" s="3">
        <f>D36*F36</f>
        <v>1</v>
      </c>
      <c r="I36" s="12"/>
      <c r="J36" s="1"/>
    </row>
    <row r="37" spans="2:10" ht="12.5" x14ac:dyDescent="0.25">
      <c r="B37" s="2"/>
      <c r="C37" s="14"/>
      <c r="D37" s="14"/>
      <c r="E37" s="14" t="s">
        <v>183</v>
      </c>
      <c r="F37" s="14">
        <v>1</v>
      </c>
      <c r="G37" s="3">
        <f>D36*F37</f>
        <v>1</v>
      </c>
    </row>
    <row r="38" spans="2:10" ht="12.5" x14ac:dyDescent="0.25">
      <c r="B38" s="2"/>
      <c r="C38" s="14"/>
      <c r="D38" s="14"/>
      <c r="E38" s="14" t="s">
        <v>187</v>
      </c>
      <c r="F38" s="14"/>
      <c r="G38" s="3"/>
      <c r="I38" s="39" t="s">
        <v>187</v>
      </c>
    </row>
    <row r="39" spans="2:10" ht="12.5" x14ac:dyDescent="0.25">
      <c r="B39" s="2" t="s">
        <v>70</v>
      </c>
      <c r="C39" s="14" t="s">
        <v>188</v>
      </c>
      <c r="D39" s="14">
        <v>3</v>
      </c>
      <c r="E39" s="14" t="s">
        <v>185</v>
      </c>
      <c r="F39" s="14">
        <v>3</v>
      </c>
      <c r="G39" s="3">
        <f>D39*F39</f>
        <v>9</v>
      </c>
    </row>
    <row r="40" spans="2:10" ht="12.5" x14ac:dyDescent="0.25">
      <c r="B40" s="2"/>
      <c r="C40" s="14"/>
      <c r="D40" s="14"/>
      <c r="E40" s="14" t="s">
        <v>56</v>
      </c>
      <c r="F40" s="14">
        <v>3</v>
      </c>
      <c r="G40" s="3">
        <f>D39*F40</f>
        <v>9</v>
      </c>
    </row>
    <row r="41" spans="2:10" ht="12.5" x14ac:dyDescent="0.25">
      <c r="B41" s="2"/>
      <c r="C41" s="14"/>
      <c r="D41" s="14"/>
      <c r="E41" s="14"/>
      <c r="F41" s="14"/>
      <c r="G41" s="3"/>
    </row>
    <row r="42" spans="2:10" ht="12.5" x14ac:dyDescent="0.25">
      <c r="B42" s="2" t="s">
        <v>76</v>
      </c>
      <c r="C42" s="14" t="s">
        <v>189</v>
      </c>
      <c r="D42" s="14">
        <v>1</v>
      </c>
      <c r="E42" s="14" t="s">
        <v>160</v>
      </c>
      <c r="F42" s="14">
        <v>3</v>
      </c>
      <c r="G42" s="3">
        <f>D42*F42</f>
        <v>3</v>
      </c>
    </row>
    <row r="43" spans="2:10" ht="12.5" x14ac:dyDescent="0.25">
      <c r="B43" s="2"/>
      <c r="C43" s="14"/>
      <c r="D43" s="14"/>
      <c r="E43" s="14" t="s">
        <v>54</v>
      </c>
      <c r="F43" s="14">
        <v>3</v>
      </c>
      <c r="G43" s="3">
        <f>D42*F43</f>
        <v>3</v>
      </c>
    </row>
    <row r="44" spans="2:10" ht="12.5" x14ac:dyDescent="0.25">
      <c r="B44" s="5"/>
      <c r="C44" s="16"/>
      <c r="D44" s="16"/>
      <c r="E44" s="16"/>
      <c r="F44" s="16"/>
      <c r="G44" s="6"/>
    </row>
  </sheetData>
  <mergeCells count="4">
    <mergeCell ref="B2:G2"/>
    <mergeCell ref="I4:J4"/>
    <mergeCell ref="B4:G4"/>
    <mergeCell ref="B23:G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B2:J13"/>
  <sheetViews>
    <sheetView workbookViewId="0">
      <selection activeCell="I5" sqref="I5:I8"/>
    </sheetView>
  </sheetViews>
  <sheetFormatPr defaultColWidth="12.54296875" defaultRowHeight="15.75" customHeight="1" x14ac:dyDescent="0.25"/>
  <cols>
    <col min="2" max="2" width="9.453125" bestFit="1" customWidth="1"/>
    <col min="3" max="3" width="18.54296875" bestFit="1" customWidth="1"/>
    <col min="4" max="4" width="3.54296875" customWidth="1"/>
    <col min="5" max="5" width="27.1796875" customWidth="1"/>
    <col min="6" max="6" width="3.54296875" customWidth="1"/>
    <col min="9" max="9" width="19" customWidth="1"/>
  </cols>
  <sheetData>
    <row r="2" spans="2:10" ht="15.75" customHeight="1" x14ac:dyDescent="0.4">
      <c r="B2" s="55" t="s">
        <v>191</v>
      </c>
      <c r="C2" s="56"/>
      <c r="D2" s="56"/>
      <c r="E2" s="56"/>
      <c r="F2" s="56"/>
      <c r="G2" s="57"/>
    </row>
    <row r="3" spans="2:10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5">
      <c r="B4" s="68" t="s">
        <v>193</v>
      </c>
      <c r="C4" s="69"/>
      <c r="D4" s="69"/>
      <c r="E4" s="69"/>
      <c r="F4" s="69"/>
      <c r="G4" s="70"/>
      <c r="I4" s="53" t="s">
        <v>13</v>
      </c>
      <c r="J4" s="63"/>
    </row>
    <row r="5" spans="2:10" ht="12.5" x14ac:dyDescent="0.25">
      <c r="B5" s="40" t="s">
        <v>313</v>
      </c>
      <c r="C5" s="64" t="s">
        <v>316</v>
      </c>
      <c r="D5" s="14">
        <v>13</v>
      </c>
      <c r="E5" s="37" t="s">
        <v>319</v>
      </c>
      <c r="F5" s="14">
        <v>1</v>
      </c>
      <c r="G5" s="3">
        <f>F5*$D$5</f>
        <v>13</v>
      </c>
      <c r="I5" s="39" t="s">
        <v>319</v>
      </c>
      <c r="J5" s="1">
        <f>SUMIF($E$5:$E$13,I5,$G$5:$G$13)</f>
        <v>45</v>
      </c>
    </row>
    <row r="6" spans="2:10" ht="12.5" x14ac:dyDescent="0.25">
      <c r="B6" s="8"/>
      <c r="C6" s="65"/>
      <c r="D6" s="14"/>
      <c r="E6" s="37" t="s">
        <v>320</v>
      </c>
      <c r="F6" s="14">
        <v>1</v>
      </c>
      <c r="G6" s="3">
        <f>F6*$D$5</f>
        <v>13</v>
      </c>
      <c r="I6" s="39" t="s">
        <v>320</v>
      </c>
      <c r="J6" s="1">
        <f t="shared" ref="J6:J8" si="0">SUMIF($E$5:$E$13,I6,$G$5:$G$13)</f>
        <v>13</v>
      </c>
    </row>
    <row r="7" spans="2:10" ht="12.5" x14ac:dyDescent="0.25">
      <c r="B7" s="8"/>
      <c r="C7" s="42"/>
      <c r="D7" s="14"/>
      <c r="E7" s="14"/>
      <c r="F7" s="14"/>
      <c r="G7" s="3"/>
      <c r="I7" s="12" t="s">
        <v>28</v>
      </c>
      <c r="J7" s="1">
        <f t="shared" si="0"/>
        <v>18</v>
      </c>
    </row>
    <row r="8" spans="2:10" ht="14.25" customHeight="1" x14ac:dyDescent="0.25">
      <c r="B8" s="40" t="s">
        <v>314</v>
      </c>
      <c r="C8" s="66" t="s">
        <v>317</v>
      </c>
      <c r="D8" s="14">
        <v>9</v>
      </c>
      <c r="E8" s="41" t="s">
        <v>319</v>
      </c>
      <c r="F8" s="14">
        <v>1</v>
      </c>
      <c r="G8" s="3">
        <f>F8*$D$8</f>
        <v>9</v>
      </c>
      <c r="I8" s="39" t="s">
        <v>180</v>
      </c>
      <c r="J8" s="1">
        <f t="shared" si="0"/>
        <v>92</v>
      </c>
    </row>
    <row r="9" spans="2:10" ht="14.25" customHeight="1" x14ac:dyDescent="0.25">
      <c r="B9" s="8"/>
      <c r="C9" s="66"/>
      <c r="D9" s="14"/>
      <c r="E9" s="14" t="s">
        <v>28</v>
      </c>
      <c r="F9" s="14">
        <v>2</v>
      </c>
      <c r="G9" s="3">
        <f>F9*$D$8</f>
        <v>18</v>
      </c>
    </row>
    <row r="10" spans="2:10" ht="12.5" x14ac:dyDescent="0.25">
      <c r="B10" s="8"/>
      <c r="C10" s="14"/>
      <c r="D10" s="14"/>
      <c r="E10" s="14"/>
      <c r="F10" s="14"/>
      <c r="G10" s="3"/>
    </row>
    <row r="11" spans="2:10" ht="12.5" x14ac:dyDescent="0.25">
      <c r="B11" s="40" t="s">
        <v>315</v>
      </c>
      <c r="C11" s="66" t="s">
        <v>318</v>
      </c>
      <c r="D11" s="14">
        <v>23</v>
      </c>
      <c r="E11" s="41" t="s">
        <v>319</v>
      </c>
      <c r="F11" s="14">
        <v>1</v>
      </c>
      <c r="G11" s="3">
        <f>F11*$D$11</f>
        <v>23</v>
      </c>
    </row>
    <row r="12" spans="2:10" ht="12.5" x14ac:dyDescent="0.25">
      <c r="B12" s="8"/>
      <c r="C12" s="67"/>
      <c r="D12" s="14"/>
      <c r="E12" s="37" t="s">
        <v>180</v>
      </c>
      <c r="F12" s="14">
        <v>4</v>
      </c>
      <c r="G12" s="3">
        <f>F12*$D$11</f>
        <v>92</v>
      </c>
    </row>
    <row r="13" spans="2:10" ht="12.5" x14ac:dyDescent="0.25">
      <c r="B13" s="8"/>
      <c r="C13" s="14"/>
      <c r="D13" s="14"/>
      <c r="E13" s="14"/>
      <c r="F13" s="14"/>
      <c r="G13" s="3"/>
    </row>
  </sheetData>
  <mergeCells count="6">
    <mergeCell ref="C5:C6"/>
    <mergeCell ref="C8:C9"/>
    <mergeCell ref="C11:C12"/>
    <mergeCell ref="B2:G2"/>
    <mergeCell ref="I4:J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B2:J37"/>
  <sheetViews>
    <sheetView workbookViewId="0">
      <selection activeCell="I5" sqref="I5:I6"/>
    </sheetView>
  </sheetViews>
  <sheetFormatPr defaultColWidth="12.54296875" defaultRowHeight="15.75" customHeight="1" x14ac:dyDescent="0.25"/>
  <cols>
    <col min="2" max="2" width="6.453125" customWidth="1"/>
    <col min="3" max="3" width="25.54296875" bestFit="1" customWidth="1"/>
    <col min="4" max="4" width="3.26953125" customWidth="1"/>
    <col min="5" max="5" width="27.1796875" customWidth="1"/>
    <col min="6" max="6" width="4.1796875" customWidth="1"/>
    <col min="9" max="9" width="16.54296875" bestFit="1" customWidth="1"/>
  </cols>
  <sheetData>
    <row r="2" spans="2:10" ht="15.75" customHeight="1" x14ac:dyDescent="0.4">
      <c r="B2" s="55" t="s">
        <v>190</v>
      </c>
      <c r="C2" s="56"/>
      <c r="D2" s="56"/>
      <c r="E2" s="56"/>
      <c r="F2" s="56"/>
      <c r="G2" s="57"/>
    </row>
    <row r="3" spans="2:10" ht="12.5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  <c r="I3" s="53" t="s">
        <v>13</v>
      </c>
      <c r="J3" s="63"/>
    </row>
    <row r="4" spans="2:10" ht="15.75" customHeight="1" x14ac:dyDescent="0.35">
      <c r="B4" s="60" t="s">
        <v>14</v>
      </c>
      <c r="C4" s="61"/>
      <c r="D4" s="61"/>
      <c r="E4" s="61"/>
      <c r="F4" s="61"/>
      <c r="G4" s="62"/>
      <c r="I4" s="53" t="s">
        <v>15</v>
      </c>
      <c r="J4" s="63"/>
    </row>
    <row r="5" spans="2:10" ht="12.5" x14ac:dyDescent="0.25">
      <c r="B5" s="8" t="s">
        <v>16</v>
      </c>
      <c r="C5" t="s">
        <v>274</v>
      </c>
      <c r="D5" s="14">
        <v>50</v>
      </c>
      <c r="E5" s="14" t="s">
        <v>88</v>
      </c>
      <c r="F5" s="14">
        <v>3</v>
      </c>
      <c r="G5" s="3">
        <v>150</v>
      </c>
      <c r="I5" s="12" t="s">
        <v>88</v>
      </c>
      <c r="J5" s="1">
        <f>SUMIF($E$5:$E$7,I5,$G$5:$G$7)</f>
        <v>150</v>
      </c>
    </row>
    <row r="6" spans="2:10" ht="12.5" x14ac:dyDescent="0.25">
      <c r="B6" s="8"/>
      <c r="C6" s="13"/>
      <c r="D6" s="14"/>
      <c r="E6" s="14" t="s">
        <v>251</v>
      </c>
      <c r="F6" s="14">
        <v>5</v>
      </c>
      <c r="G6" s="3">
        <v>250</v>
      </c>
      <c r="I6" s="12" t="s">
        <v>251</v>
      </c>
      <c r="J6" s="1">
        <f>SUMIF($E$5:$E$7,I6,$G$5:$G$7)</f>
        <v>250</v>
      </c>
    </row>
    <row r="7" spans="2:10" ht="12.5" x14ac:dyDescent="0.25">
      <c r="B7" s="8"/>
      <c r="C7" s="14"/>
      <c r="D7" s="14"/>
      <c r="E7" s="14"/>
      <c r="F7" s="14"/>
      <c r="G7" s="3"/>
    </row>
    <row r="8" spans="2:10" ht="15.5" x14ac:dyDescent="0.35">
      <c r="B8" s="60" t="s">
        <v>40</v>
      </c>
      <c r="C8" s="61"/>
      <c r="D8" s="61"/>
      <c r="E8" s="61"/>
      <c r="F8" s="61"/>
      <c r="G8" s="62"/>
      <c r="I8" s="53" t="s">
        <v>41</v>
      </c>
      <c r="J8" s="63"/>
    </row>
    <row r="9" spans="2:10" ht="12.5" x14ac:dyDescent="0.25">
      <c r="B9" s="2" t="s">
        <v>42</v>
      </c>
      <c r="C9" s="14"/>
      <c r="D9" s="14"/>
      <c r="E9" s="14"/>
      <c r="F9" s="14"/>
      <c r="G9" s="3"/>
    </row>
    <row r="10" spans="2:10" ht="12.5" x14ac:dyDescent="0.25">
      <c r="B10" s="2"/>
      <c r="C10" s="14"/>
      <c r="D10" s="14"/>
      <c r="E10" s="14"/>
      <c r="F10" s="14"/>
      <c r="G10" s="3"/>
    </row>
    <row r="11" spans="2:10" ht="12.5" x14ac:dyDescent="0.25">
      <c r="B11" s="2"/>
      <c r="C11" s="14"/>
      <c r="D11" s="14"/>
      <c r="E11" s="14"/>
      <c r="F11" s="14"/>
      <c r="G11" s="3"/>
    </row>
    <row r="12" spans="2:10" ht="12.5" x14ac:dyDescent="0.25">
      <c r="B12" s="2" t="s">
        <v>47</v>
      </c>
      <c r="C12" s="14"/>
      <c r="D12" s="14"/>
      <c r="E12" s="14"/>
      <c r="F12" s="14"/>
      <c r="G12" s="3"/>
    </row>
    <row r="13" spans="2:10" ht="12.5" x14ac:dyDescent="0.25">
      <c r="B13" s="2"/>
      <c r="C13" s="14"/>
      <c r="D13" s="14"/>
      <c r="E13" s="14"/>
      <c r="F13" s="14"/>
      <c r="G13" s="3"/>
    </row>
    <row r="14" spans="2:10" ht="12.5" x14ac:dyDescent="0.25">
      <c r="B14" s="2"/>
      <c r="C14" s="14"/>
      <c r="D14" s="14"/>
      <c r="E14" s="14"/>
      <c r="F14" s="14"/>
      <c r="G14" s="3"/>
    </row>
    <row r="15" spans="2:10" ht="12.5" x14ac:dyDescent="0.25">
      <c r="B15" s="2" t="s">
        <v>52</v>
      </c>
      <c r="C15" s="14"/>
      <c r="D15" s="14"/>
      <c r="E15" s="14"/>
      <c r="F15" s="14"/>
      <c r="G15" s="3"/>
    </row>
    <row r="16" spans="2:10" ht="12.5" x14ac:dyDescent="0.25">
      <c r="B16" s="2"/>
      <c r="C16" s="14"/>
      <c r="D16" s="14"/>
      <c r="E16" s="14"/>
      <c r="F16" s="14"/>
      <c r="G16" s="3"/>
    </row>
    <row r="17" spans="2:7" ht="12.5" x14ac:dyDescent="0.25">
      <c r="B17" s="2"/>
      <c r="C17" s="14"/>
      <c r="D17" s="14"/>
      <c r="E17" s="14"/>
      <c r="F17" s="14"/>
      <c r="G17" s="3"/>
    </row>
    <row r="18" spans="2:7" ht="12.5" x14ac:dyDescent="0.25">
      <c r="B18" s="2" t="s">
        <v>57</v>
      </c>
      <c r="C18" s="14"/>
      <c r="D18" s="14"/>
      <c r="E18" s="14"/>
      <c r="F18" s="14"/>
      <c r="G18" s="3"/>
    </row>
    <row r="19" spans="2:7" ht="12.5" x14ac:dyDescent="0.25">
      <c r="B19" s="2"/>
      <c r="C19" s="14"/>
      <c r="D19" s="14"/>
      <c r="E19" s="14"/>
      <c r="F19" s="14"/>
      <c r="G19" s="3"/>
    </row>
    <row r="20" spans="2:7" ht="12.5" x14ac:dyDescent="0.25">
      <c r="B20" s="2"/>
      <c r="C20" s="14"/>
      <c r="D20" s="14"/>
      <c r="E20" s="14"/>
      <c r="F20" s="14"/>
      <c r="G20" s="3"/>
    </row>
    <row r="21" spans="2:7" ht="12.5" x14ac:dyDescent="0.25">
      <c r="B21" s="2" t="s">
        <v>62</v>
      </c>
      <c r="C21" s="14"/>
      <c r="D21" s="14"/>
      <c r="E21" s="14"/>
      <c r="F21" s="14"/>
      <c r="G21" s="3"/>
    </row>
    <row r="22" spans="2:7" ht="12.5" x14ac:dyDescent="0.25">
      <c r="B22" s="2"/>
      <c r="C22" s="14"/>
      <c r="D22" s="14"/>
      <c r="E22" s="14"/>
      <c r="F22" s="14"/>
      <c r="G22" s="3"/>
    </row>
    <row r="23" spans="2:7" ht="12.5" x14ac:dyDescent="0.25">
      <c r="B23" s="2"/>
      <c r="C23" s="14"/>
      <c r="D23" s="14"/>
      <c r="E23" s="14"/>
      <c r="F23" s="14"/>
      <c r="G23" s="3"/>
    </row>
    <row r="24" spans="2:7" ht="12.5" x14ac:dyDescent="0.25">
      <c r="B24" s="2" t="s">
        <v>67</v>
      </c>
      <c r="C24" s="14"/>
      <c r="D24" s="14"/>
      <c r="E24" s="14"/>
      <c r="F24" s="14"/>
      <c r="G24" s="3"/>
    </row>
    <row r="25" spans="2:7" ht="12.5" x14ac:dyDescent="0.25">
      <c r="B25" s="2"/>
      <c r="C25" s="14"/>
      <c r="D25" s="14"/>
      <c r="E25" s="14"/>
      <c r="F25" s="14"/>
      <c r="G25" s="3"/>
    </row>
    <row r="26" spans="2:7" ht="12.5" x14ac:dyDescent="0.25">
      <c r="B26" s="2"/>
      <c r="C26" s="14"/>
      <c r="D26" s="14"/>
      <c r="E26" s="14"/>
      <c r="F26" s="14"/>
      <c r="G26" s="3"/>
    </row>
    <row r="27" spans="2:7" ht="12.5" x14ac:dyDescent="0.25">
      <c r="B27" s="2" t="s">
        <v>70</v>
      </c>
      <c r="C27" s="14"/>
      <c r="D27" s="14"/>
      <c r="E27" s="14"/>
      <c r="F27" s="14"/>
      <c r="G27" s="3"/>
    </row>
    <row r="28" spans="2:7" ht="12.5" x14ac:dyDescent="0.25">
      <c r="B28" s="2"/>
      <c r="C28" s="14"/>
      <c r="D28" s="14"/>
      <c r="E28" s="14"/>
      <c r="F28" s="14"/>
      <c r="G28" s="3"/>
    </row>
    <row r="29" spans="2:7" ht="12.5" x14ac:dyDescent="0.25">
      <c r="B29" s="2"/>
      <c r="C29" s="14"/>
      <c r="D29" s="14"/>
      <c r="E29" s="14"/>
      <c r="F29" s="14"/>
      <c r="G29" s="3"/>
    </row>
    <row r="30" spans="2:7" ht="12.5" x14ac:dyDescent="0.25">
      <c r="B30" s="2" t="s">
        <v>72</v>
      </c>
      <c r="C30" s="14"/>
      <c r="D30" s="14"/>
      <c r="E30" s="14"/>
      <c r="F30" s="14"/>
      <c r="G30" s="3"/>
    </row>
    <row r="31" spans="2:7" ht="12.5" x14ac:dyDescent="0.25">
      <c r="B31" s="2"/>
      <c r="C31" s="14"/>
      <c r="D31" s="14"/>
      <c r="E31" s="14"/>
      <c r="F31" s="14"/>
      <c r="G31" s="3"/>
    </row>
    <row r="32" spans="2:7" ht="12.5" x14ac:dyDescent="0.25">
      <c r="B32" s="2"/>
      <c r="C32" s="14"/>
      <c r="D32" s="14"/>
      <c r="E32" s="14"/>
      <c r="F32" s="14"/>
      <c r="G32" s="3"/>
    </row>
    <row r="33" spans="2:7" ht="12.5" x14ac:dyDescent="0.25">
      <c r="B33" s="2" t="s">
        <v>74</v>
      </c>
      <c r="C33" s="14"/>
      <c r="D33" s="14"/>
      <c r="E33" s="14"/>
      <c r="F33" s="14"/>
      <c r="G33" s="3"/>
    </row>
    <row r="34" spans="2:7" ht="12.5" x14ac:dyDescent="0.25">
      <c r="B34" s="2"/>
      <c r="C34" s="14"/>
      <c r="D34" s="14"/>
      <c r="E34" s="14"/>
      <c r="F34" s="14"/>
      <c r="G34" s="3"/>
    </row>
    <row r="35" spans="2:7" ht="12.5" x14ac:dyDescent="0.25">
      <c r="B35" s="2"/>
      <c r="C35" s="14"/>
      <c r="D35" s="14"/>
      <c r="E35" s="14"/>
      <c r="F35" s="14"/>
      <c r="G35" s="3"/>
    </row>
    <row r="36" spans="2:7" ht="12.5" x14ac:dyDescent="0.25">
      <c r="B36" s="2" t="s">
        <v>76</v>
      </c>
      <c r="C36" s="14"/>
      <c r="D36" s="14"/>
      <c r="E36" s="14"/>
      <c r="F36" s="14"/>
      <c r="G36" s="3"/>
    </row>
    <row r="37" spans="2:7" ht="12.5" x14ac:dyDescent="0.25">
      <c r="B37" s="5"/>
      <c r="C37" s="16"/>
      <c r="D37" s="16"/>
      <c r="E37" s="16"/>
      <c r="F37" s="16"/>
      <c r="G37" s="6"/>
    </row>
  </sheetData>
  <mergeCells count="6">
    <mergeCell ref="B2:G2"/>
    <mergeCell ref="I3:J3"/>
    <mergeCell ref="B4:G4"/>
    <mergeCell ref="I4:J4"/>
    <mergeCell ref="B8:G8"/>
    <mergeCell ref="I8:J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B2:G80"/>
  <sheetViews>
    <sheetView workbookViewId="0">
      <selection activeCell="B2" sqref="B2:G25"/>
    </sheetView>
  </sheetViews>
  <sheetFormatPr defaultColWidth="12.54296875" defaultRowHeight="15.75" customHeight="1" x14ac:dyDescent="0.25"/>
  <cols>
    <col min="2" max="2" width="13" bestFit="1" customWidth="1"/>
    <col min="3" max="3" width="21" bestFit="1" customWidth="1"/>
    <col min="4" max="4" width="4" bestFit="1" customWidth="1"/>
    <col min="5" max="5" width="27.54296875" customWidth="1"/>
    <col min="6" max="6" width="3.453125" customWidth="1"/>
  </cols>
  <sheetData>
    <row r="2" spans="2:7" ht="15.75" customHeight="1" x14ac:dyDescent="0.4">
      <c r="B2" s="55" t="s">
        <v>192</v>
      </c>
      <c r="C2" s="56"/>
      <c r="D2" s="56"/>
      <c r="E2" s="56"/>
      <c r="F2" s="56"/>
      <c r="G2" s="57"/>
    </row>
    <row r="3" spans="2:7" ht="12.5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customHeight="1" x14ac:dyDescent="0.35">
      <c r="B4" s="60" t="s">
        <v>193</v>
      </c>
      <c r="C4" s="61"/>
      <c r="D4" s="61"/>
      <c r="E4" s="61"/>
      <c r="F4" s="61"/>
      <c r="G4" s="62"/>
    </row>
    <row r="5" spans="2:7" ht="12.5" x14ac:dyDescent="0.25">
      <c r="B5" s="32" t="s">
        <v>14</v>
      </c>
      <c r="C5" t="s">
        <v>212</v>
      </c>
      <c r="D5" s="14">
        <v>77</v>
      </c>
      <c r="E5" s="14" t="s">
        <v>213</v>
      </c>
      <c r="F5" s="14">
        <v>1</v>
      </c>
      <c r="G5" s="3">
        <v>77</v>
      </c>
    </row>
    <row r="6" spans="2:7" ht="12.5" x14ac:dyDescent="0.25">
      <c r="B6" s="32"/>
      <c r="C6" s="30"/>
      <c r="D6" s="14"/>
      <c r="E6" s="14"/>
      <c r="F6" s="14"/>
      <c r="G6" s="3"/>
    </row>
    <row r="7" spans="2:7" ht="12.5" x14ac:dyDescent="0.25">
      <c r="B7" s="32"/>
      <c r="C7" s="31"/>
      <c r="D7" s="14"/>
      <c r="E7" s="14"/>
      <c r="F7" s="14"/>
      <c r="G7" s="3"/>
    </row>
    <row r="8" spans="2:7" ht="12.5" x14ac:dyDescent="0.25">
      <c r="B8" s="32" t="s">
        <v>40</v>
      </c>
      <c r="C8" t="s">
        <v>214</v>
      </c>
      <c r="D8" s="14">
        <v>244</v>
      </c>
      <c r="E8" s="14" t="s">
        <v>215</v>
      </c>
      <c r="F8" s="14">
        <v>1</v>
      </c>
      <c r="G8" s="3">
        <v>244</v>
      </c>
    </row>
    <row r="9" spans="2:7" ht="12.5" x14ac:dyDescent="0.25">
      <c r="B9" s="32"/>
      <c r="C9" s="31"/>
      <c r="D9" s="14"/>
      <c r="E9" s="14"/>
      <c r="F9" s="14"/>
      <c r="G9" s="3"/>
    </row>
    <row r="10" spans="2:7" ht="12.5" x14ac:dyDescent="0.25">
      <c r="B10" s="32"/>
      <c r="C10" s="31"/>
      <c r="D10" s="14"/>
      <c r="E10" s="14"/>
      <c r="F10" s="14"/>
      <c r="G10" s="3"/>
    </row>
    <row r="11" spans="2:7" ht="12.5" x14ac:dyDescent="0.25">
      <c r="B11" s="32" t="s">
        <v>194</v>
      </c>
      <c r="C11" t="s">
        <v>216</v>
      </c>
      <c r="D11" s="14">
        <v>198</v>
      </c>
      <c r="E11" s="14" t="s">
        <v>217</v>
      </c>
      <c r="F11" s="14">
        <v>1</v>
      </c>
      <c r="G11" s="3">
        <v>198</v>
      </c>
    </row>
    <row r="12" spans="2:7" ht="12.5" x14ac:dyDescent="0.25">
      <c r="B12" s="32"/>
      <c r="C12" s="31"/>
      <c r="D12" s="14"/>
      <c r="E12" s="14" t="s">
        <v>80</v>
      </c>
      <c r="F12" s="14">
        <v>1</v>
      </c>
      <c r="G12" s="3">
        <v>198</v>
      </c>
    </row>
    <row r="13" spans="2:7" ht="12.5" x14ac:dyDescent="0.25">
      <c r="B13" s="32"/>
      <c r="C13" s="31"/>
      <c r="D13" s="14"/>
      <c r="E13" s="14"/>
      <c r="F13" s="14"/>
      <c r="G13" s="3"/>
    </row>
    <row r="14" spans="2:7" ht="12.5" x14ac:dyDescent="0.25">
      <c r="B14" s="32" t="s">
        <v>195</v>
      </c>
      <c r="C14" t="s">
        <v>218</v>
      </c>
      <c r="D14" s="14">
        <v>182</v>
      </c>
      <c r="E14" s="14" t="s">
        <v>219</v>
      </c>
      <c r="F14" s="14">
        <v>1</v>
      </c>
      <c r="G14" s="3">
        <v>182</v>
      </c>
    </row>
    <row r="15" spans="2:7" ht="12.5" x14ac:dyDescent="0.25">
      <c r="B15" s="32"/>
      <c r="C15" s="31"/>
      <c r="D15" s="14"/>
      <c r="E15" s="14" t="s">
        <v>80</v>
      </c>
      <c r="F15" s="14">
        <v>1</v>
      </c>
      <c r="G15" s="3">
        <v>182</v>
      </c>
    </row>
    <row r="16" spans="2:7" ht="12.5" x14ac:dyDescent="0.25">
      <c r="B16" s="32"/>
      <c r="C16" s="31"/>
      <c r="D16" s="14"/>
      <c r="E16" s="14"/>
      <c r="F16" s="14"/>
      <c r="G16" s="3"/>
    </row>
    <row r="17" spans="2:7" ht="12.5" x14ac:dyDescent="0.25">
      <c r="B17" s="32" t="s">
        <v>196</v>
      </c>
      <c r="C17" t="s">
        <v>220</v>
      </c>
      <c r="D17" s="14">
        <v>176</v>
      </c>
      <c r="E17" s="14" t="s">
        <v>221</v>
      </c>
      <c r="F17" s="14">
        <v>1</v>
      </c>
      <c r="G17" s="3">
        <v>176</v>
      </c>
    </row>
    <row r="18" spans="2:7" ht="12.5" x14ac:dyDescent="0.25">
      <c r="B18" s="32"/>
      <c r="C18" s="31"/>
      <c r="D18" s="14"/>
      <c r="E18" s="14" t="s">
        <v>222</v>
      </c>
      <c r="F18" s="14">
        <v>1</v>
      </c>
      <c r="G18" s="3">
        <v>176</v>
      </c>
    </row>
    <row r="19" spans="2:7" ht="12.5" x14ac:dyDescent="0.25">
      <c r="B19" s="32"/>
      <c r="C19" s="31"/>
      <c r="D19" s="14"/>
      <c r="E19" s="14" t="s">
        <v>223</v>
      </c>
      <c r="F19" s="14">
        <v>1</v>
      </c>
      <c r="G19" s="3">
        <v>176</v>
      </c>
    </row>
    <row r="20" spans="2:7" ht="12.5" x14ac:dyDescent="0.25">
      <c r="B20" s="32"/>
      <c r="C20" s="12"/>
      <c r="D20" s="14"/>
      <c r="E20" s="14"/>
      <c r="F20" s="14"/>
      <c r="G20" s="3"/>
    </row>
    <row r="21" spans="2:7" ht="12.5" x14ac:dyDescent="0.25">
      <c r="B21" s="32" t="s">
        <v>197</v>
      </c>
      <c r="C21" t="s">
        <v>224</v>
      </c>
      <c r="D21" s="14">
        <v>171</v>
      </c>
      <c r="E21" s="14" t="s">
        <v>225</v>
      </c>
      <c r="F21" s="14">
        <v>1</v>
      </c>
      <c r="G21" s="3">
        <v>171</v>
      </c>
    </row>
    <row r="22" spans="2:7" ht="12.5" x14ac:dyDescent="0.25">
      <c r="B22" s="32"/>
      <c r="C22" s="31"/>
      <c r="D22" s="14"/>
      <c r="E22" s="14" t="s">
        <v>226</v>
      </c>
      <c r="F22" s="14">
        <v>1</v>
      </c>
      <c r="G22" s="3">
        <v>171</v>
      </c>
    </row>
    <row r="23" spans="2:7" ht="12.5" x14ac:dyDescent="0.25">
      <c r="B23" s="32"/>
      <c r="C23" s="31"/>
      <c r="D23" s="14"/>
      <c r="E23" s="14" t="s">
        <v>223</v>
      </c>
      <c r="F23" s="14">
        <v>1</v>
      </c>
      <c r="G23" s="3">
        <v>171</v>
      </c>
    </row>
    <row r="24" spans="2:7" ht="12.5" x14ac:dyDescent="0.25">
      <c r="B24" s="32"/>
      <c r="C24" s="31"/>
      <c r="D24" s="14"/>
      <c r="E24" s="14"/>
      <c r="F24" s="14"/>
      <c r="G24" s="3"/>
    </row>
    <row r="25" spans="2:7" ht="12.5" x14ac:dyDescent="0.25">
      <c r="B25" s="32" t="s">
        <v>198</v>
      </c>
      <c r="C25" t="s">
        <v>227</v>
      </c>
      <c r="D25" s="14">
        <v>168</v>
      </c>
      <c r="E25" s="14" t="s">
        <v>228</v>
      </c>
      <c r="F25" s="14">
        <v>1</v>
      </c>
      <c r="G25" s="3">
        <v>168</v>
      </c>
    </row>
    <row r="26" spans="2:7" ht="12.5" x14ac:dyDescent="0.25">
      <c r="B26" s="32"/>
      <c r="C26" s="31"/>
      <c r="D26" s="14"/>
      <c r="E26" s="14" t="s">
        <v>229</v>
      </c>
      <c r="F26" s="14">
        <v>1</v>
      </c>
      <c r="G26" s="3">
        <v>168</v>
      </c>
    </row>
    <row r="27" spans="2:7" ht="12.5" x14ac:dyDescent="0.25">
      <c r="B27" s="32"/>
      <c r="C27" s="31"/>
      <c r="D27" s="14"/>
      <c r="E27" s="14" t="s">
        <v>230</v>
      </c>
      <c r="F27" s="14">
        <v>1</v>
      </c>
      <c r="G27" s="3">
        <v>168</v>
      </c>
    </row>
    <row r="28" spans="2:7" ht="12.5" x14ac:dyDescent="0.25">
      <c r="B28" s="32"/>
      <c r="C28" s="31"/>
      <c r="D28" s="14"/>
      <c r="E28" s="14"/>
      <c r="F28" s="14"/>
      <c r="G28" s="3"/>
    </row>
    <row r="29" spans="2:7" ht="12.5" x14ac:dyDescent="0.25">
      <c r="B29" s="2" t="s">
        <v>199</v>
      </c>
      <c r="C29" t="s">
        <v>231</v>
      </c>
      <c r="D29" s="14">
        <v>166</v>
      </c>
      <c r="E29" s="14" t="s">
        <v>232</v>
      </c>
      <c r="F29" s="14">
        <v>1</v>
      </c>
      <c r="G29" s="3">
        <v>166</v>
      </c>
    </row>
    <row r="30" spans="2:7" ht="12.5" x14ac:dyDescent="0.25">
      <c r="B30" s="2"/>
      <c r="C30" s="14"/>
      <c r="D30" s="14"/>
      <c r="E30" s="14" t="s">
        <v>229</v>
      </c>
      <c r="F30" s="14">
        <v>1</v>
      </c>
      <c r="G30" s="3">
        <v>166</v>
      </c>
    </row>
    <row r="31" spans="2:7" ht="12.5" x14ac:dyDescent="0.25">
      <c r="B31" s="2"/>
      <c r="C31" s="14"/>
      <c r="D31" s="14"/>
      <c r="E31" s="14" t="s">
        <v>233</v>
      </c>
      <c r="F31" s="14">
        <v>1</v>
      </c>
      <c r="G31" s="3">
        <v>166</v>
      </c>
    </row>
    <row r="32" spans="2:7" ht="12.5" x14ac:dyDescent="0.25">
      <c r="B32" s="2"/>
      <c r="C32" s="14"/>
      <c r="D32" s="14"/>
      <c r="E32" s="14"/>
      <c r="F32" s="14"/>
      <c r="G32" s="3"/>
    </row>
    <row r="33" spans="2:7" ht="12.5" x14ac:dyDescent="0.25">
      <c r="B33" s="2" t="s">
        <v>200</v>
      </c>
      <c r="C33" t="s">
        <v>234</v>
      </c>
      <c r="D33" s="14">
        <v>164</v>
      </c>
      <c r="E33" s="14" t="s">
        <v>235</v>
      </c>
      <c r="F33" s="14">
        <v>1</v>
      </c>
      <c r="G33" s="3">
        <v>164</v>
      </c>
    </row>
    <row r="34" spans="2:7" ht="12.5" x14ac:dyDescent="0.25">
      <c r="B34" s="2"/>
      <c r="C34" s="14"/>
      <c r="D34" s="14"/>
      <c r="E34" s="14" t="s">
        <v>236</v>
      </c>
      <c r="F34" s="14">
        <v>1</v>
      </c>
      <c r="G34" s="3">
        <v>164</v>
      </c>
    </row>
    <row r="35" spans="2:7" ht="12.5" x14ac:dyDescent="0.25">
      <c r="B35" s="2"/>
      <c r="C35" s="14"/>
      <c r="D35" s="14"/>
      <c r="E35" s="14" t="s">
        <v>237</v>
      </c>
      <c r="F35" s="14">
        <v>1</v>
      </c>
      <c r="G35" s="3">
        <v>164</v>
      </c>
    </row>
    <row r="36" spans="2:7" ht="12.5" x14ac:dyDescent="0.25">
      <c r="B36" s="2"/>
      <c r="C36" s="14"/>
      <c r="D36" s="14"/>
      <c r="E36" s="14"/>
      <c r="F36" s="14"/>
      <c r="G36" s="3"/>
    </row>
    <row r="37" spans="2:7" ht="12.5" x14ac:dyDescent="0.25">
      <c r="B37" s="2" t="s">
        <v>201</v>
      </c>
      <c r="C37" t="s">
        <v>238</v>
      </c>
      <c r="D37" s="14">
        <v>163</v>
      </c>
      <c r="E37" s="14" t="s">
        <v>239</v>
      </c>
      <c r="F37" s="14">
        <v>1</v>
      </c>
      <c r="G37" s="3">
        <v>163</v>
      </c>
    </row>
    <row r="38" spans="2:7" ht="12.5" x14ac:dyDescent="0.25">
      <c r="B38" s="2"/>
      <c r="C38" s="14"/>
      <c r="D38" s="14"/>
      <c r="E38" s="14" t="s">
        <v>236</v>
      </c>
      <c r="F38" s="14">
        <v>1</v>
      </c>
      <c r="G38" s="3">
        <v>163</v>
      </c>
    </row>
    <row r="39" spans="2:7" ht="12.5" x14ac:dyDescent="0.25">
      <c r="B39" s="2"/>
      <c r="C39" s="14"/>
      <c r="D39" s="14"/>
      <c r="E39" s="14" t="s">
        <v>240</v>
      </c>
      <c r="F39" s="14">
        <v>1</v>
      </c>
      <c r="G39" s="3">
        <v>163</v>
      </c>
    </row>
    <row r="40" spans="2:7" ht="12.5" x14ac:dyDescent="0.25">
      <c r="B40" s="2"/>
      <c r="C40" s="14"/>
      <c r="D40" s="14"/>
      <c r="E40" s="14"/>
      <c r="F40" s="14"/>
      <c r="G40" s="3"/>
    </row>
    <row r="41" spans="2:7" ht="12.5" x14ac:dyDescent="0.25">
      <c r="B41" s="2" t="s">
        <v>202</v>
      </c>
      <c r="C41" t="s">
        <v>241</v>
      </c>
      <c r="D41" s="14">
        <v>162</v>
      </c>
      <c r="E41" s="14" t="s">
        <v>242</v>
      </c>
      <c r="F41" s="14">
        <v>1</v>
      </c>
      <c r="G41" s="3">
        <v>162</v>
      </c>
    </row>
    <row r="42" spans="2:7" ht="12.5" x14ac:dyDescent="0.25">
      <c r="B42" s="2"/>
      <c r="C42" s="14"/>
      <c r="D42" s="14"/>
      <c r="E42" s="14" t="s">
        <v>243</v>
      </c>
      <c r="F42" s="14">
        <v>1</v>
      </c>
      <c r="G42" s="3">
        <v>162</v>
      </c>
    </row>
    <row r="43" spans="2:7" ht="12.5" x14ac:dyDescent="0.25">
      <c r="B43" s="2"/>
      <c r="C43" s="14"/>
      <c r="D43" s="14"/>
      <c r="E43" s="14" t="s">
        <v>244</v>
      </c>
      <c r="F43" s="14">
        <v>1</v>
      </c>
      <c r="G43" s="3">
        <v>162</v>
      </c>
    </row>
    <row r="44" spans="2:7" ht="12.5" x14ac:dyDescent="0.25">
      <c r="B44" s="2"/>
      <c r="C44" s="14"/>
      <c r="D44" s="14"/>
      <c r="E44" s="14"/>
      <c r="F44" s="14"/>
      <c r="G44" s="3"/>
    </row>
    <row r="45" spans="2:7" ht="12.5" x14ac:dyDescent="0.25">
      <c r="B45" s="2" t="s">
        <v>203</v>
      </c>
      <c r="C45" t="s">
        <v>245</v>
      </c>
      <c r="D45" s="14">
        <v>162</v>
      </c>
      <c r="E45" s="14" t="s">
        <v>246</v>
      </c>
      <c r="F45" s="14">
        <v>1</v>
      </c>
      <c r="G45" s="3">
        <v>162</v>
      </c>
    </row>
    <row r="46" spans="2:7" ht="12.5" x14ac:dyDescent="0.25">
      <c r="B46" s="2"/>
      <c r="C46" s="14"/>
      <c r="D46" s="14"/>
      <c r="E46" s="14" t="s">
        <v>243</v>
      </c>
      <c r="F46" s="14">
        <v>1</v>
      </c>
      <c r="G46" s="3">
        <v>162</v>
      </c>
    </row>
    <row r="47" spans="2:7" ht="12.5" x14ac:dyDescent="0.25">
      <c r="B47" s="2"/>
      <c r="C47" s="14"/>
      <c r="D47" s="14"/>
      <c r="E47" s="14" t="s">
        <v>247</v>
      </c>
      <c r="F47" s="14">
        <v>1</v>
      </c>
      <c r="G47" s="3">
        <v>162</v>
      </c>
    </row>
    <row r="48" spans="2:7" ht="12.5" x14ac:dyDescent="0.25">
      <c r="B48" s="2"/>
      <c r="C48" s="14"/>
      <c r="D48" s="14"/>
      <c r="E48" s="14"/>
      <c r="F48" s="14"/>
      <c r="G48" s="3"/>
    </row>
    <row r="49" spans="2:7" ht="12.5" x14ac:dyDescent="0.25">
      <c r="B49" s="2" t="s">
        <v>204</v>
      </c>
      <c r="C49" t="s">
        <v>248</v>
      </c>
      <c r="D49" s="14">
        <v>161</v>
      </c>
      <c r="E49" s="14" t="s">
        <v>249</v>
      </c>
      <c r="F49" s="14">
        <v>1</v>
      </c>
      <c r="G49" s="3">
        <v>161</v>
      </c>
    </row>
    <row r="50" spans="2:7" ht="12.5" x14ac:dyDescent="0.25">
      <c r="B50" s="2"/>
      <c r="C50" s="14"/>
      <c r="D50" s="14"/>
      <c r="E50" s="14" t="s">
        <v>250</v>
      </c>
      <c r="F50" s="14">
        <v>1</v>
      </c>
      <c r="G50" s="3">
        <v>161</v>
      </c>
    </row>
    <row r="51" spans="2:7" ht="12.5" x14ac:dyDescent="0.25">
      <c r="B51" s="2"/>
      <c r="C51" s="14"/>
      <c r="D51" s="14"/>
      <c r="E51" s="14" t="s">
        <v>251</v>
      </c>
      <c r="F51" s="14">
        <v>1</v>
      </c>
      <c r="G51" s="3">
        <v>161</v>
      </c>
    </row>
    <row r="52" spans="2:7" ht="12.5" x14ac:dyDescent="0.25">
      <c r="B52" s="2"/>
      <c r="C52" s="14"/>
      <c r="D52" s="14"/>
      <c r="E52" s="14"/>
      <c r="F52" s="14"/>
      <c r="G52" s="3"/>
    </row>
    <row r="53" spans="2:7" ht="12.5" x14ac:dyDescent="0.25">
      <c r="B53" s="2" t="s">
        <v>205</v>
      </c>
      <c r="C53" t="s">
        <v>252</v>
      </c>
      <c r="D53" s="14">
        <v>160</v>
      </c>
      <c r="E53" s="14" t="s">
        <v>253</v>
      </c>
      <c r="F53" s="14">
        <v>1</v>
      </c>
      <c r="G53" s="3">
        <v>160</v>
      </c>
    </row>
    <row r="54" spans="2:7" ht="12.5" x14ac:dyDescent="0.25">
      <c r="B54" s="2"/>
      <c r="C54" s="14"/>
      <c r="D54" s="14"/>
      <c r="E54" s="14" t="s">
        <v>250</v>
      </c>
      <c r="F54" s="14">
        <v>1</v>
      </c>
      <c r="G54" s="3">
        <v>160</v>
      </c>
    </row>
    <row r="55" spans="2:7" ht="12.5" x14ac:dyDescent="0.25">
      <c r="B55" s="2"/>
      <c r="C55" s="14"/>
      <c r="D55" s="14"/>
      <c r="E55" s="14" t="s">
        <v>254</v>
      </c>
      <c r="F55" s="14">
        <v>1</v>
      </c>
      <c r="G55" s="3">
        <v>160</v>
      </c>
    </row>
    <row r="56" spans="2:7" ht="12.5" x14ac:dyDescent="0.25">
      <c r="B56" s="2"/>
      <c r="C56" s="14"/>
      <c r="D56" s="14"/>
      <c r="E56" s="14"/>
      <c r="F56" s="14"/>
      <c r="G56" s="3"/>
    </row>
    <row r="57" spans="2:7" ht="12.5" x14ac:dyDescent="0.25">
      <c r="B57" s="2" t="s">
        <v>206</v>
      </c>
      <c r="C57" t="s">
        <v>255</v>
      </c>
      <c r="D57" s="14">
        <v>160</v>
      </c>
      <c r="E57" s="14" t="s">
        <v>256</v>
      </c>
      <c r="F57" s="14">
        <v>1</v>
      </c>
      <c r="G57" s="3">
        <v>160</v>
      </c>
    </row>
    <row r="58" spans="2:7" ht="12.5" x14ac:dyDescent="0.25">
      <c r="B58" s="2"/>
      <c r="C58" s="14"/>
      <c r="D58" s="14"/>
      <c r="E58" s="14" t="s">
        <v>257</v>
      </c>
      <c r="F58" s="14">
        <v>1</v>
      </c>
      <c r="G58" s="3">
        <v>160</v>
      </c>
    </row>
    <row r="59" spans="2:7" ht="12.5" x14ac:dyDescent="0.25">
      <c r="B59" s="2"/>
      <c r="C59" s="14"/>
      <c r="D59" s="14"/>
      <c r="E59" s="14" t="s">
        <v>258</v>
      </c>
      <c r="F59" s="14">
        <v>1</v>
      </c>
      <c r="G59" s="3">
        <v>160</v>
      </c>
    </row>
    <row r="60" spans="2:7" ht="12.5" x14ac:dyDescent="0.25">
      <c r="B60" s="2"/>
      <c r="C60" s="14"/>
      <c r="D60" s="14"/>
      <c r="E60" s="14"/>
      <c r="F60" s="14"/>
      <c r="G60" s="3"/>
    </row>
    <row r="61" spans="2:7" ht="12.5" x14ac:dyDescent="0.25">
      <c r="B61" s="2" t="s">
        <v>207</v>
      </c>
      <c r="C61" t="s">
        <v>259</v>
      </c>
      <c r="D61" s="14">
        <v>159</v>
      </c>
      <c r="E61" s="14" t="s">
        <v>260</v>
      </c>
      <c r="F61" s="14">
        <v>1</v>
      </c>
      <c r="G61" s="3">
        <v>159</v>
      </c>
    </row>
    <row r="62" spans="2:7" ht="12.5" x14ac:dyDescent="0.25">
      <c r="B62" s="2"/>
      <c r="C62" s="14"/>
      <c r="D62" s="14"/>
      <c r="E62" s="14" t="s">
        <v>257</v>
      </c>
      <c r="F62" s="14">
        <v>1</v>
      </c>
      <c r="G62" s="3">
        <v>159</v>
      </c>
    </row>
    <row r="63" spans="2:7" ht="12.5" x14ac:dyDescent="0.25">
      <c r="B63" s="2"/>
      <c r="C63" s="14"/>
      <c r="D63" s="14"/>
      <c r="E63" s="14" t="s">
        <v>261</v>
      </c>
      <c r="F63" s="14">
        <v>1</v>
      </c>
      <c r="G63" s="3">
        <v>159</v>
      </c>
    </row>
    <row r="64" spans="2:7" ht="12.5" x14ac:dyDescent="0.25">
      <c r="B64" s="2"/>
      <c r="C64" s="14"/>
      <c r="D64" s="14"/>
      <c r="E64" s="14"/>
      <c r="F64" s="14"/>
      <c r="G64" s="3"/>
    </row>
    <row r="65" spans="2:7" ht="12.5" x14ac:dyDescent="0.25">
      <c r="B65" s="2" t="s">
        <v>208</v>
      </c>
      <c r="C65" t="s">
        <v>262</v>
      </c>
      <c r="D65" s="14">
        <v>159</v>
      </c>
      <c r="E65" s="14" t="s">
        <v>266</v>
      </c>
      <c r="F65" s="14">
        <v>1</v>
      </c>
      <c r="G65" s="3">
        <v>159</v>
      </c>
    </row>
    <row r="66" spans="2:7" ht="12.5" x14ac:dyDescent="0.25">
      <c r="B66" s="2"/>
      <c r="C66" s="14"/>
      <c r="D66" s="14"/>
      <c r="E66" s="14" t="s">
        <v>270</v>
      </c>
      <c r="F66" s="14">
        <v>2</v>
      </c>
      <c r="G66" s="3">
        <v>318</v>
      </c>
    </row>
    <row r="67" spans="2:7" ht="12.5" x14ac:dyDescent="0.25">
      <c r="B67" s="2"/>
      <c r="C67" s="14"/>
      <c r="D67" s="14"/>
      <c r="E67" s="14" t="s">
        <v>271</v>
      </c>
      <c r="F67" s="14">
        <v>1</v>
      </c>
      <c r="G67" s="3">
        <v>159</v>
      </c>
    </row>
    <row r="68" spans="2:7" ht="12.5" x14ac:dyDescent="0.25">
      <c r="B68" s="2"/>
      <c r="C68" s="14"/>
      <c r="D68" s="14"/>
      <c r="E68" s="14"/>
      <c r="F68" s="14"/>
      <c r="G68" s="3"/>
    </row>
    <row r="69" spans="2:7" ht="12.5" x14ac:dyDescent="0.25">
      <c r="B69" s="2" t="s">
        <v>209</v>
      </c>
      <c r="C69" t="s">
        <v>263</v>
      </c>
      <c r="D69" s="14">
        <v>159</v>
      </c>
      <c r="E69" s="14" t="s">
        <v>267</v>
      </c>
      <c r="F69" s="14">
        <v>1</v>
      </c>
      <c r="G69" s="3">
        <v>159</v>
      </c>
    </row>
    <row r="70" spans="2:7" ht="12.5" x14ac:dyDescent="0.25">
      <c r="B70" s="2"/>
      <c r="C70" s="14"/>
      <c r="D70" s="14"/>
      <c r="E70" s="14" t="s">
        <v>270</v>
      </c>
      <c r="F70" s="14">
        <v>2</v>
      </c>
      <c r="G70" s="3">
        <v>318</v>
      </c>
    </row>
    <row r="71" spans="2:7" ht="12.5" x14ac:dyDescent="0.25">
      <c r="B71" s="2"/>
      <c r="C71" s="14"/>
      <c r="D71" s="14"/>
      <c r="E71" s="14" t="s">
        <v>20</v>
      </c>
      <c r="F71" s="14">
        <v>1</v>
      </c>
      <c r="G71" s="3">
        <v>159</v>
      </c>
    </row>
    <row r="72" spans="2:7" ht="12.5" x14ac:dyDescent="0.25">
      <c r="B72" s="2"/>
      <c r="C72" s="14"/>
      <c r="D72" s="14"/>
      <c r="E72" s="14"/>
      <c r="F72" s="14"/>
      <c r="G72" s="3"/>
    </row>
    <row r="73" spans="2:7" ht="12.5" x14ac:dyDescent="0.25">
      <c r="B73" s="2" t="s">
        <v>210</v>
      </c>
      <c r="C73" t="s">
        <v>264</v>
      </c>
      <c r="D73" s="14">
        <v>158</v>
      </c>
      <c r="E73" s="14" t="s">
        <v>268</v>
      </c>
      <c r="F73" s="14">
        <v>1</v>
      </c>
      <c r="G73" s="3">
        <v>158</v>
      </c>
    </row>
    <row r="74" spans="2:7" ht="12.5" x14ac:dyDescent="0.25">
      <c r="B74" s="2"/>
      <c r="C74" s="14"/>
      <c r="D74" s="14"/>
      <c r="E74" s="14" t="s">
        <v>272</v>
      </c>
      <c r="F74" s="14">
        <v>2</v>
      </c>
      <c r="G74" s="3">
        <v>316</v>
      </c>
    </row>
    <row r="75" spans="2:7" ht="12.5" x14ac:dyDescent="0.25">
      <c r="B75" s="2"/>
      <c r="C75" s="14"/>
      <c r="D75" s="14"/>
      <c r="E75" s="14" t="s">
        <v>20</v>
      </c>
      <c r="F75" s="14">
        <v>1</v>
      </c>
      <c r="G75" s="3">
        <v>158</v>
      </c>
    </row>
    <row r="76" spans="2:7" ht="12.5" x14ac:dyDescent="0.25">
      <c r="B76" s="2"/>
      <c r="C76" s="14"/>
      <c r="D76" s="14"/>
      <c r="E76" s="14"/>
      <c r="F76" s="14"/>
      <c r="G76" s="3"/>
    </row>
    <row r="77" spans="2:7" ht="12.5" x14ac:dyDescent="0.25">
      <c r="B77" s="2" t="s">
        <v>211</v>
      </c>
      <c r="C77" t="s">
        <v>265</v>
      </c>
      <c r="D77" s="14">
        <v>158</v>
      </c>
      <c r="E77" s="14" t="s">
        <v>269</v>
      </c>
      <c r="F77" s="14">
        <v>1</v>
      </c>
      <c r="G77" s="3">
        <v>158</v>
      </c>
    </row>
    <row r="78" spans="2:7" ht="12.5" x14ac:dyDescent="0.25">
      <c r="B78" s="2"/>
      <c r="C78" s="14"/>
      <c r="D78" s="14"/>
      <c r="E78" s="14" t="s">
        <v>272</v>
      </c>
      <c r="F78" s="14">
        <v>2</v>
      </c>
      <c r="G78" s="3">
        <v>316</v>
      </c>
    </row>
    <row r="79" spans="2:7" ht="12.5" x14ac:dyDescent="0.25">
      <c r="B79" s="2"/>
      <c r="C79" s="14"/>
      <c r="D79" s="14"/>
      <c r="E79" s="14" t="s">
        <v>273</v>
      </c>
      <c r="F79" s="14">
        <v>1</v>
      </c>
      <c r="G79" s="3">
        <v>158</v>
      </c>
    </row>
    <row r="80" spans="2:7" ht="12.5" x14ac:dyDescent="0.25">
      <c r="B80" s="5"/>
      <c r="C80" s="16"/>
      <c r="D80" s="16"/>
      <c r="E80" s="16"/>
      <c r="F80" s="16"/>
      <c r="G80" s="6"/>
    </row>
  </sheetData>
  <mergeCells count="2">
    <mergeCell ref="B2:G2"/>
    <mergeCell ref="B4:G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5086-2BDD-4412-8508-693429A15C20}">
  <dimension ref="B1:G25"/>
  <sheetViews>
    <sheetView topLeftCell="A4" workbookViewId="0">
      <selection activeCell="B2" sqref="B2:G25"/>
    </sheetView>
  </sheetViews>
  <sheetFormatPr defaultColWidth="10.90625" defaultRowHeight="12.5" x14ac:dyDescent="0.25"/>
  <cols>
    <col min="3" max="3" width="17.26953125" bestFit="1" customWidth="1"/>
    <col min="4" max="4" width="4.1796875" customWidth="1"/>
  </cols>
  <sheetData>
    <row r="1" spans="2:7" ht="13" thickBot="1" x14ac:dyDescent="0.3"/>
    <row r="2" spans="2:7" ht="19" thickTop="1" thickBot="1" x14ac:dyDescent="0.45">
      <c r="B2" s="55" t="s">
        <v>275</v>
      </c>
      <c r="C2" s="56"/>
      <c r="D2" s="56"/>
      <c r="E2" s="56"/>
      <c r="F2" s="56"/>
      <c r="G2" s="57"/>
    </row>
    <row r="3" spans="2:7" ht="13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5" x14ac:dyDescent="0.35">
      <c r="B4" s="60" t="s">
        <v>193</v>
      </c>
      <c r="C4" s="61"/>
      <c r="D4" s="61"/>
      <c r="E4" s="61"/>
      <c r="F4" s="61"/>
      <c r="G4" s="62"/>
    </row>
    <row r="5" spans="2:7" x14ac:dyDescent="0.25">
      <c r="B5" s="32" t="s">
        <v>14</v>
      </c>
      <c r="C5" s="71" t="s">
        <v>276</v>
      </c>
      <c r="D5" s="72"/>
      <c r="E5" s="72"/>
      <c r="F5" s="72"/>
      <c r="G5" s="73"/>
    </row>
    <row r="6" spans="2:7" x14ac:dyDescent="0.25">
      <c r="B6" s="32"/>
      <c r="C6" s="74"/>
      <c r="D6" s="75"/>
      <c r="E6" s="75"/>
      <c r="F6" s="75"/>
      <c r="G6" s="76"/>
    </row>
    <row r="7" spans="2:7" x14ac:dyDescent="0.25">
      <c r="B7" s="32"/>
      <c r="C7" s="77"/>
      <c r="D7" s="78"/>
      <c r="E7" s="78"/>
      <c r="F7" s="78"/>
      <c r="G7" s="79"/>
    </row>
    <row r="8" spans="2:7" x14ac:dyDescent="0.25">
      <c r="B8" s="32" t="s">
        <v>40</v>
      </c>
      <c r="C8" t="s">
        <v>277</v>
      </c>
      <c r="D8" s="14">
        <v>119</v>
      </c>
      <c r="E8" s="14" t="s">
        <v>19</v>
      </c>
      <c r="F8" s="14">
        <v>5</v>
      </c>
      <c r="G8" s="3">
        <v>595</v>
      </c>
    </row>
    <row r="9" spans="2:7" x14ac:dyDescent="0.25">
      <c r="B9" s="32"/>
      <c r="C9" s="31"/>
      <c r="D9" s="14"/>
      <c r="E9" s="14" t="s">
        <v>25</v>
      </c>
      <c r="F9" s="14">
        <v>1</v>
      </c>
      <c r="G9" s="3">
        <v>119</v>
      </c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194</v>
      </c>
      <c r="C11" s="80" t="s">
        <v>278</v>
      </c>
      <c r="D11" s="81"/>
      <c r="E11" s="81"/>
      <c r="F11" s="81"/>
      <c r="G11" s="82"/>
    </row>
    <row r="12" spans="2:7" x14ac:dyDescent="0.25">
      <c r="B12" s="32"/>
      <c r="C12" s="74"/>
      <c r="D12" s="75"/>
      <c r="E12" s="75"/>
      <c r="F12" s="75"/>
      <c r="G12" s="76"/>
    </row>
    <row r="13" spans="2:7" x14ac:dyDescent="0.25">
      <c r="B13" s="32"/>
      <c r="C13" s="77"/>
      <c r="D13" s="78"/>
      <c r="E13" s="78"/>
      <c r="F13" s="78"/>
      <c r="G13" s="79"/>
    </row>
    <row r="14" spans="2:7" x14ac:dyDescent="0.25">
      <c r="B14" s="32" t="s">
        <v>195</v>
      </c>
      <c r="C14" t="s">
        <v>279</v>
      </c>
      <c r="D14" s="14" t="s">
        <v>280</v>
      </c>
      <c r="E14" s="14" t="s">
        <v>281</v>
      </c>
      <c r="F14" s="14">
        <v>10</v>
      </c>
      <c r="G14" s="3"/>
    </row>
    <row r="15" spans="2:7" x14ac:dyDescent="0.25">
      <c r="B15" s="32"/>
      <c r="C15" s="31"/>
      <c r="D15" s="14"/>
      <c r="E15" s="14" t="s">
        <v>19</v>
      </c>
      <c r="F15" s="14">
        <v>20</v>
      </c>
      <c r="G15" s="3"/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196</v>
      </c>
      <c r="D17" s="14"/>
      <c r="E17" s="14"/>
      <c r="F17" s="14"/>
      <c r="G17" s="3"/>
    </row>
    <row r="18" spans="2:7" x14ac:dyDescent="0.25">
      <c r="B18" s="32"/>
      <c r="C18" s="31"/>
      <c r="D18" s="14"/>
      <c r="E18" s="14"/>
      <c r="F18" s="14"/>
      <c r="G18" s="3"/>
    </row>
    <row r="19" spans="2:7" x14ac:dyDescent="0.25">
      <c r="B19" s="32"/>
      <c r="C19" s="31"/>
      <c r="D19" s="14"/>
      <c r="E19" s="14"/>
      <c r="F19" s="14"/>
      <c r="G19" s="3"/>
    </row>
    <row r="20" spans="2:7" x14ac:dyDescent="0.25">
      <c r="B20" s="32"/>
      <c r="C20" s="12"/>
      <c r="D20" s="14"/>
      <c r="E20" s="14"/>
      <c r="F20" s="14"/>
      <c r="G20" s="3"/>
    </row>
    <row r="21" spans="2:7" x14ac:dyDescent="0.25">
      <c r="B21" s="32" t="s">
        <v>197</v>
      </c>
      <c r="D21" s="14"/>
      <c r="E21" s="14"/>
      <c r="F21" s="14"/>
      <c r="G21" s="3"/>
    </row>
    <row r="22" spans="2:7" x14ac:dyDescent="0.25">
      <c r="B22" s="32"/>
      <c r="C22" s="31"/>
      <c r="D22" s="14"/>
      <c r="E22" s="14"/>
      <c r="F22" s="14"/>
      <c r="G22" s="3"/>
    </row>
    <row r="23" spans="2:7" x14ac:dyDescent="0.25">
      <c r="B23" s="32"/>
      <c r="C23" s="31"/>
      <c r="D23" s="14"/>
      <c r="E23" s="14"/>
      <c r="F23" s="14"/>
      <c r="G23" s="3"/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198</v>
      </c>
      <c r="D25" s="14"/>
      <c r="E25" s="14"/>
      <c r="F25" s="14"/>
      <c r="G25" s="3"/>
    </row>
  </sheetData>
  <mergeCells count="4">
    <mergeCell ref="B2:G2"/>
    <mergeCell ref="B4:G4"/>
    <mergeCell ref="C5:G7"/>
    <mergeCell ref="C11:G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ED7D-3908-41D5-8662-9203539F72EC}">
  <dimension ref="B1:G25"/>
  <sheetViews>
    <sheetView workbookViewId="0">
      <selection activeCell="H41" sqref="H41"/>
    </sheetView>
  </sheetViews>
  <sheetFormatPr defaultColWidth="10.90625" defaultRowHeight="12.5" x14ac:dyDescent="0.25"/>
  <cols>
    <col min="3" max="3" width="17.26953125" bestFit="1" customWidth="1"/>
    <col min="4" max="4" width="4.54296875" customWidth="1"/>
  </cols>
  <sheetData>
    <row r="1" spans="2:7" ht="13" thickBot="1" x14ac:dyDescent="0.3"/>
    <row r="2" spans="2:7" ht="19" thickTop="1" thickBot="1" x14ac:dyDescent="0.45">
      <c r="B2" s="55" t="s">
        <v>282</v>
      </c>
      <c r="C2" s="56"/>
      <c r="D2" s="56"/>
      <c r="E2" s="56"/>
      <c r="F2" s="56"/>
      <c r="G2" s="57"/>
    </row>
    <row r="3" spans="2:7" ht="13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5" x14ac:dyDescent="0.35">
      <c r="B4" s="60" t="s">
        <v>193</v>
      </c>
      <c r="C4" s="61"/>
      <c r="D4" s="61"/>
      <c r="E4" s="61"/>
      <c r="F4" s="61"/>
      <c r="G4" s="62"/>
    </row>
    <row r="5" spans="2:7" x14ac:dyDescent="0.25">
      <c r="B5" s="32" t="s">
        <v>14</v>
      </c>
      <c r="C5" s="71" t="s">
        <v>283</v>
      </c>
      <c r="D5" s="72"/>
      <c r="E5" s="72"/>
      <c r="F5" s="72"/>
      <c r="G5" s="73"/>
    </row>
    <row r="6" spans="2:7" x14ac:dyDescent="0.25">
      <c r="B6" s="32"/>
      <c r="C6" s="74"/>
      <c r="D6" s="75"/>
      <c r="E6" s="75"/>
      <c r="F6" s="75"/>
      <c r="G6" s="76"/>
    </row>
    <row r="7" spans="2:7" x14ac:dyDescent="0.25">
      <c r="B7" s="32"/>
      <c r="C7" s="77"/>
      <c r="D7" s="78"/>
      <c r="E7" s="78"/>
      <c r="F7" s="78"/>
      <c r="G7" s="79"/>
    </row>
    <row r="8" spans="2:7" x14ac:dyDescent="0.25">
      <c r="B8" s="32" t="s">
        <v>40</v>
      </c>
      <c r="C8" t="s">
        <v>284</v>
      </c>
      <c r="D8" s="14">
        <v>507</v>
      </c>
      <c r="E8" s="14" t="s">
        <v>80</v>
      </c>
      <c r="F8" s="14">
        <v>5</v>
      </c>
      <c r="G8" s="3">
        <f>D8*F8</f>
        <v>2535</v>
      </c>
    </row>
    <row r="9" spans="2:7" x14ac:dyDescent="0.25">
      <c r="B9" s="32"/>
      <c r="C9" s="31"/>
      <c r="D9" s="14"/>
      <c r="E9" s="14"/>
      <c r="F9" s="14"/>
      <c r="G9" s="3"/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194</v>
      </c>
      <c r="C11" s="80" t="s">
        <v>285</v>
      </c>
      <c r="D11" s="81"/>
      <c r="E11" s="81"/>
      <c r="F11" s="81"/>
      <c r="G11" s="82"/>
    </row>
    <row r="12" spans="2:7" x14ac:dyDescent="0.25">
      <c r="B12" s="32"/>
      <c r="C12" s="74"/>
      <c r="D12" s="75"/>
      <c r="E12" s="75"/>
      <c r="F12" s="75"/>
      <c r="G12" s="76"/>
    </row>
    <row r="13" spans="2:7" x14ac:dyDescent="0.25">
      <c r="B13" s="32"/>
      <c r="C13" s="77"/>
      <c r="D13" s="78"/>
      <c r="E13" s="78"/>
      <c r="F13" s="78"/>
      <c r="G13" s="79"/>
    </row>
    <row r="14" spans="2:7" x14ac:dyDescent="0.25">
      <c r="B14" s="32" t="s">
        <v>195</v>
      </c>
      <c r="C14" t="s">
        <v>286</v>
      </c>
      <c r="D14" s="14">
        <v>367</v>
      </c>
      <c r="E14" s="14" t="s">
        <v>222</v>
      </c>
      <c r="F14" s="14">
        <v>5</v>
      </c>
      <c r="G14" s="3">
        <f>F14*D14</f>
        <v>1835</v>
      </c>
    </row>
    <row r="15" spans="2:7" x14ac:dyDescent="0.25">
      <c r="B15" s="32"/>
      <c r="C15" s="31"/>
      <c r="D15" s="14"/>
      <c r="E15" s="14" t="s">
        <v>19</v>
      </c>
      <c r="F15" s="14">
        <v>1</v>
      </c>
      <c r="G15" s="3">
        <f>F15*D14</f>
        <v>367</v>
      </c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196</v>
      </c>
      <c r="C17" s="80" t="s">
        <v>287</v>
      </c>
      <c r="D17" s="81"/>
      <c r="E17" s="81"/>
      <c r="F17" s="81"/>
      <c r="G17" s="82"/>
    </row>
    <row r="18" spans="2:7" x14ac:dyDescent="0.25">
      <c r="B18" s="32"/>
      <c r="C18" s="74"/>
      <c r="D18" s="75"/>
      <c r="E18" s="75"/>
      <c r="F18" s="75"/>
      <c r="G18" s="76"/>
    </row>
    <row r="19" spans="2:7" x14ac:dyDescent="0.25">
      <c r="B19" s="32"/>
      <c r="C19" s="74"/>
      <c r="D19" s="75"/>
      <c r="E19" s="75"/>
      <c r="F19" s="75"/>
      <c r="G19" s="76"/>
    </row>
    <row r="20" spans="2:7" x14ac:dyDescent="0.25">
      <c r="B20" s="32"/>
      <c r="C20" s="77"/>
      <c r="D20" s="78"/>
      <c r="E20" s="78"/>
      <c r="F20" s="78"/>
      <c r="G20" s="79"/>
    </row>
    <row r="21" spans="2:7" x14ac:dyDescent="0.25">
      <c r="B21" s="32" t="s">
        <v>197</v>
      </c>
      <c r="D21" s="14"/>
      <c r="E21" s="14"/>
      <c r="F21" s="14"/>
      <c r="G21" s="3"/>
    </row>
    <row r="22" spans="2:7" x14ac:dyDescent="0.25">
      <c r="B22" s="32"/>
      <c r="C22" s="31"/>
      <c r="D22" s="14"/>
      <c r="E22" s="14"/>
      <c r="F22" s="14"/>
      <c r="G22" s="3"/>
    </row>
    <row r="23" spans="2:7" x14ac:dyDescent="0.25">
      <c r="B23" s="32"/>
      <c r="C23" s="31"/>
      <c r="D23" s="14"/>
      <c r="E23" s="14"/>
      <c r="F23" s="14"/>
      <c r="G23" s="3"/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198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AC28-D0B1-449B-9923-B89020A97C6A}">
  <dimension ref="B1:G25"/>
  <sheetViews>
    <sheetView workbookViewId="0">
      <selection activeCell="K51" sqref="K51"/>
    </sheetView>
  </sheetViews>
  <sheetFormatPr defaultColWidth="10.90625" defaultRowHeight="12.5" x14ac:dyDescent="0.25"/>
  <cols>
    <col min="3" max="3" width="15.54296875" bestFit="1" customWidth="1"/>
    <col min="4" max="4" width="4.26953125" customWidth="1"/>
    <col min="6" max="6" width="4.54296875" customWidth="1"/>
  </cols>
  <sheetData>
    <row r="1" spans="2:7" ht="13" thickBot="1" x14ac:dyDescent="0.3"/>
    <row r="2" spans="2:7" ht="19" thickTop="1" thickBot="1" x14ac:dyDescent="0.45">
      <c r="B2" s="55" t="s">
        <v>288</v>
      </c>
      <c r="C2" s="56"/>
      <c r="D2" s="56"/>
      <c r="E2" s="56"/>
      <c r="F2" s="56"/>
      <c r="G2" s="57"/>
    </row>
    <row r="3" spans="2:7" ht="13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5" x14ac:dyDescent="0.35">
      <c r="B4" s="60" t="s">
        <v>193</v>
      </c>
      <c r="C4" s="61"/>
      <c r="D4" s="61"/>
      <c r="E4" s="61"/>
      <c r="F4" s="61"/>
      <c r="G4" s="62"/>
    </row>
    <row r="5" spans="2:7" x14ac:dyDescent="0.25">
      <c r="B5" s="32" t="s">
        <v>14</v>
      </c>
      <c r="C5" s="71" t="s">
        <v>289</v>
      </c>
      <c r="D5" s="72"/>
      <c r="E5" s="72"/>
      <c r="F5" s="72"/>
      <c r="G5" s="73"/>
    </row>
    <row r="6" spans="2:7" x14ac:dyDescent="0.25">
      <c r="B6" s="32"/>
      <c r="C6" s="74"/>
      <c r="D6" s="75"/>
      <c r="E6" s="75"/>
      <c r="F6" s="75"/>
      <c r="G6" s="76"/>
    </row>
    <row r="7" spans="2:7" x14ac:dyDescent="0.25">
      <c r="B7" s="32"/>
      <c r="C7" s="77"/>
      <c r="D7" s="78"/>
      <c r="E7" s="78"/>
      <c r="F7" s="78"/>
      <c r="G7" s="79"/>
    </row>
    <row r="8" spans="2:7" x14ac:dyDescent="0.25">
      <c r="B8" s="32" t="s">
        <v>40</v>
      </c>
      <c r="C8" t="s">
        <v>290</v>
      </c>
      <c r="D8" s="14">
        <v>24</v>
      </c>
      <c r="E8" s="14" t="s">
        <v>85</v>
      </c>
      <c r="F8" s="14">
        <v>10</v>
      </c>
      <c r="G8" s="3">
        <f>D8*F8</f>
        <v>240</v>
      </c>
    </row>
    <row r="9" spans="2:7" x14ac:dyDescent="0.25">
      <c r="B9" s="32"/>
      <c r="C9" s="31"/>
      <c r="D9" s="14"/>
      <c r="E9" s="14" t="s">
        <v>25</v>
      </c>
      <c r="F9" s="14">
        <v>10</v>
      </c>
      <c r="G9" s="3">
        <f>D8*F9</f>
        <v>240</v>
      </c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194</v>
      </c>
      <c r="C11" s="80" t="s">
        <v>291</v>
      </c>
      <c r="D11" s="81"/>
      <c r="E11" s="81"/>
      <c r="F11" s="81"/>
      <c r="G11" s="82"/>
    </row>
    <row r="12" spans="2:7" x14ac:dyDescent="0.25">
      <c r="B12" s="32"/>
      <c r="C12" s="74"/>
      <c r="D12" s="75"/>
      <c r="E12" s="75"/>
      <c r="F12" s="75"/>
      <c r="G12" s="76"/>
    </row>
    <row r="13" spans="2:7" x14ac:dyDescent="0.25">
      <c r="B13" s="32"/>
      <c r="C13" s="77"/>
      <c r="D13" s="78"/>
      <c r="E13" s="78"/>
      <c r="F13" s="78"/>
      <c r="G13" s="79"/>
    </row>
    <row r="14" spans="2:7" x14ac:dyDescent="0.25">
      <c r="B14" s="32" t="s">
        <v>195</v>
      </c>
      <c r="C14" t="s">
        <v>292</v>
      </c>
      <c r="D14" s="14">
        <v>171</v>
      </c>
      <c r="E14" s="14" t="s">
        <v>85</v>
      </c>
      <c r="F14" s="14">
        <v>10</v>
      </c>
      <c r="G14" s="3">
        <f>F14*D14</f>
        <v>1710</v>
      </c>
    </row>
    <row r="15" spans="2:7" x14ac:dyDescent="0.25">
      <c r="B15" s="32"/>
      <c r="C15" s="31"/>
      <c r="D15" s="14"/>
      <c r="E15" s="14" t="s">
        <v>293</v>
      </c>
      <c r="F15" s="14">
        <v>10</v>
      </c>
      <c r="G15" s="3">
        <f>F15*D14</f>
        <v>1710</v>
      </c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196</v>
      </c>
      <c r="C17" s="80" t="s">
        <v>294</v>
      </c>
      <c r="D17" s="81"/>
      <c r="E17" s="81"/>
      <c r="F17" s="81"/>
      <c r="G17" s="82"/>
    </row>
    <row r="18" spans="2:7" x14ac:dyDescent="0.25">
      <c r="B18" s="32"/>
      <c r="C18" s="74"/>
      <c r="D18" s="75"/>
      <c r="E18" s="75"/>
      <c r="F18" s="75"/>
      <c r="G18" s="76"/>
    </row>
    <row r="19" spans="2:7" x14ac:dyDescent="0.25">
      <c r="B19" s="32"/>
      <c r="C19" s="74"/>
      <c r="D19" s="75"/>
      <c r="E19" s="75"/>
      <c r="F19" s="75"/>
      <c r="G19" s="76"/>
    </row>
    <row r="20" spans="2:7" x14ac:dyDescent="0.25">
      <c r="B20" s="32"/>
      <c r="C20" s="77"/>
      <c r="D20" s="78"/>
      <c r="E20" s="78"/>
      <c r="F20" s="78"/>
      <c r="G20" s="79"/>
    </row>
    <row r="21" spans="2:7" x14ac:dyDescent="0.25">
      <c r="B21" s="32" t="s">
        <v>197</v>
      </c>
      <c r="C21" t="s">
        <v>295</v>
      </c>
      <c r="D21" s="14">
        <v>134</v>
      </c>
      <c r="E21" s="14" t="s">
        <v>85</v>
      </c>
      <c r="F21" s="14">
        <v>10</v>
      </c>
      <c r="G21" s="3">
        <f>$D$21*F21</f>
        <v>1340</v>
      </c>
    </row>
    <row r="22" spans="2:7" x14ac:dyDescent="0.25">
      <c r="B22" s="32"/>
      <c r="C22" s="31"/>
      <c r="D22" s="14"/>
      <c r="E22" s="14" t="s">
        <v>293</v>
      </c>
      <c r="F22" s="14">
        <v>10</v>
      </c>
      <c r="G22" s="3">
        <f t="shared" ref="G22:G23" si="0">$D$21*F22</f>
        <v>1340</v>
      </c>
    </row>
    <row r="23" spans="2:7" x14ac:dyDescent="0.25">
      <c r="B23" s="32"/>
      <c r="C23" s="31"/>
      <c r="D23" s="14"/>
      <c r="E23" s="14" t="s">
        <v>296</v>
      </c>
      <c r="F23" s="14">
        <v>10</v>
      </c>
      <c r="G23" s="3">
        <f t="shared" si="0"/>
        <v>1340</v>
      </c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198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EA0E-5C62-4A01-AA38-072936F7A304}">
  <dimension ref="B1:K29"/>
  <sheetViews>
    <sheetView topLeftCell="A7" workbookViewId="0">
      <selection activeCell="B2" sqref="B2:G20"/>
    </sheetView>
  </sheetViews>
  <sheetFormatPr defaultColWidth="10.90625" defaultRowHeight="12.5" x14ac:dyDescent="0.25"/>
  <cols>
    <col min="1" max="1" width="0.7265625" customWidth="1"/>
    <col min="3" max="3" width="20" bestFit="1" customWidth="1"/>
    <col min="4" max="4" width="5.1796875" customWidth="1"/>
    <col min="5" max="5" width="20" bestFit="1" customWidth="1"/>
  </cols>
  <sheetData>
    <row r="1" spans="2:11" ht="13" thickBot="1" x14ac:dyDescent="0.3"/>
    <row r="2" spans="2:11" ht="19" thickTop="1" thickBot="1" x14ac:dyDescent="0.45">
      <c r="B2" s="55" t="s">
        <v>297</v>
      </c>
      <c r="C2" s="56"/>
      <c r="D2" s="56"/>
      <c r="E2" s="56"/>
      <c r="F2" s="56"/>
      <c r="G2" s="57"/>
    </row>
    <row r="3" spans="2:11" ht="13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1" ht="15.75" customHeight="1" x14ac:dyDescent="0.35">
      <c r="B4" s="60" t="s">
        <v>193</v>
      </c>
      <c r="C4" s="61"/>
      <c r="D4" s="61"/>
      <c r="E4" s="61"/>
      <c r="F4" s="61"/>
      <c r="G4" s="62"/>
    </row>
    <row r="5" spans="2:11" x14ac:dyDescent="0.25">
      <c r="B5" s="32" t="s">
        <v>299</v>
      </c>
      <c r="C5" s="71" t="s">
        <v>298</v>
      </c>
      <c r="D5" s="72"/>
      <c r="E5" s="72"/>
      <c r="F5" s="72"/>
      <c r="G5" s="73"/>
      <c r="H5" s="83" t="s">
        <v>300</v>
      </c>
      <c r="I5" s="84" t="s">
        <v>306</v>
      </c>
      <c r="J5" s="85"/>
      <c r="K5" s="85"/>
    </row>
    <row r="6" spans="2:11" x14ac:dyDescent="0.25">
      <c r="B6" s="32"/>
      <c r="C6" s="74"/>
      <c r="D6" s="75"/>
      <c r="E6" s="75"/>
      <c r="F6" s="75"/>
      <c r="G6" s="76"/>
      <c r="H6" s="83"/>
      <c r="I6" s="85"/>
      <c r="J6" s="85"/>
      <c r="K6" s="85"/>
    </row>
    <row r="7" spans="2:11" ht="27.75" customHeight="1" x14ac:dyDescent="0.25">
      <c r="B7" s="32"/>
      <c r="C7" s="77"/>
      <c r="D7" s="78"/>
      <c r="E7" s="78"/>
      <c r="F7" s="78"/>
      <c r="G7" s="79"/>
      <c r="H7" s="83"/>
      <c r="I7" s="85"/>
      <c r="J7" s="85"/>
      <c r="K7" s="85"/>
    </row>
    <row r="8" spans="2:11" x14ac:dyDescent="0.25">
      <c r="B8" s="32" t="s">
        <v>194</v>
      </c>
      <c r="C8" s="86" t="s">
        <v>304</v>
      </c>
      <c r="D8" s="81"/>
      <c r="E8" s="81"/>
      <c r="F8" s="81"/>
      <c r="G8" s="82"/>
      <c r="H8" s="83"/>
      <c r="I8" s="85"/>
      <c r="J8" s="85"/>
      <c r="K8" s="85"/>
    </row>
    <row r="9" spans="2:11" x14ac:dyDescent="0.25">
      <c r="B9" s="32"/>
      <c r="C9" s="74"/>
      <c r="D9" s="75"/>
      <c r="E9" s="75"/>
      <c r="F9" s="75"/>
      <c r="G9" s="76"/>
      <c r="H9" s="83"/>
      <c r="I9" s="85"/>
      <c r="J9" s="85"/>
      <c r="K9" s="85"/>
    </row>
    <row r="10" spans="2:11" ht="30.75" customHeight="1" x14ac:dyDescent="0.25">
      <c r="B10" s="32"/>
      <c r="C10" s="77"/>
      <c r="D10" s="78"/>
      <c r="E10" s="78"/>
      <c r="F10" s="78"/>
      <c r="G10" s="79"/>
      <c r="H10" s="83"/>
      <c r="I10" s="85"/>
      <c r="J10" s="85"/>
      <c r="K10" s="85"/>
    </row>
    <row r="11" spans="2:11" x14ac:dyDescent="0.25">
      <c r="B11" s="36" t="s">
        <v>301</v>
      </c>
      <c r="C11" s="35" t="s">
        <v>302</v>
      </c>
      <c r="D11" s="14">
        <v>127</v>
      </c>
      <c r="E11" s="37" t="s">
        <v>303</v>
      </c>
      <c r="F11" s="14">
        <v>10</v>
      </c>
      <c r="G11" s="3">
        <f>D11*F11</f>
        <v>1270</v>
      </c>
    </row>
    <row r="12" spans="2:11" x14ac:dyDescent="0.25">
      <c r="B12" s="32"/>
      <c r="C12" s="31"/>
      <c r="D12" s="14"/>
      <c r="E12" s="37" t="s">
        <v>305</v>
      </c>
      <c r="F12" s="14">
        <v>10</v>
      </c>
      <c r="G12" s="3">
        <f>D11*F12</f>
        <v>1270</v>
      </c>
    </row>
    <row r="13" spans="2:11" x14ac:dyDescent="0.25">
      <c r="B13" s="36" t="s">
        <v>307</v>
      </c>
      <c r="C13" s="38" t="s">
        <v>308</v>
      </c>
      <c r="D13" s="14">
        <v>127</v>
      </c>
      <c r="E13" s="35" t="s">
        <v>302</v>
      </c>
      <c r="F13" s="14">
        <v>1</v>
      </c>
      <c r="G13" s="3">
        <f>F13*D13</f>
        <v>127</v>
      </c>
    </row>
    <row r="14" spans="2:11" x14ac:dyDescent="0.25">
      <c r="B14" s="32"/>
      <c r="C14" s="31"/>
      <c r="D14" s="14"/>
      <c r="E14" s="37" t="s">
        <v>309</v>
      </c>
      <c r="F14" s="14">
        <v>1</v>
      </c>
      <c r="G14" s="3">
        <f>F14*D13</f>
        <v>127</v>
      </c>
    </row>
    <row r="15" spans="2:11" x14ac:dyDescent="0.25">
      <c r="B15" s="32" t="s">
        <v>194</v>
      </c>
      <c r="C15" s="80"/>
      <c r="D15" s="81"/>
      <c r="E15" s="81"/>
      <c r="F15" s="81"/>
      <c r="G15" s="82"/>
    </row>
    <row r="16" spans="2:11" x14ac:dyDescent="0.25">
      <c r="B16" s="32"/>
      <c r="C16" s="74"/>
      <c r="D16" s="75"/>
      <c r="E16" s="75"/>
      <c r="F16" s="75"/>
      <c r="G16" s="76"/>
    </row>
    <row r="17" spans="2:7" x14ac:dyDescent="0.25">
      <c r="B17" s="32"/>
      <c r="C17" s="77"/>
      <c r="D17" s="78"/>
      <c r="E17" s="78"/>
      <c r="F17" s="78"/>
      <c r="G17" s="79"/>
    </row>
    <row r="18" spans="2:7" x14ac:dyDescent="0.25">
      <c r="B18" s="32" t="s">
        <v>195</v>
      </c>
      <c r="D18" s="14"/>
      <c r="E18" s="14"/>
      <c r="F18" s="14"/>
      <c r="G18" s="3">
        <f>F18*D18</f>
        <v>0</v>
      </c>
    </row>
    <row r="19" spans="2:7" x14ac:dyDescent="0.25">
      <c r="B19" s="32"/>
      <c r="C19" s="31"/>
      <c r="D19" s="14"/>
      <c r="E19" s="14"/>
      <c r="F19" s="14"/>
      <c r="G19" s="3">
        <f>F19*D18</f>
        <v>0</v>
      </c>
    </row>
    <row r="20" spans="2:7" x14ac:dyDescent="0.25">
      <c r="B20" s="32"/>
      <c r="C20" s="31"/>
      <c r="D20" s="14"/>
      <c r="E20" s="14"/>
      <c r="F20" s="14"/>
      <c r="G20" s="3"/>
    </row>
    <row r="21" spans="2:7" x14ac:dyDescent="0.25">
      <c r="B21" s="32" t="s">
        <v>196</v>
      </c>
      <c r="C21" s="80" t="s">
        <v>294</v>
      </c>
      <c r="D21" s="81"/>
      <c r="E21" s="81"/>
      <c r="F21" s="81"/>
      <c r="G21" s="82"/>
    </row>
    <row r="22" spans="2:7" x14ac:dyDescent="0.25">
      <c r="B22" s="32"/>
      <c r="C22" s="74"/>
      <c r="D22" s="75"/>
      <c r="E22" s="75"/>
      <c r="F22" s="75"/>
      <c r="G22" s="76"/>
    </row>
    <row r="23" spans="2:7" x14ac:dyDescent="0.25">
      <c r="B23" s="32"/>
      <c r="C23" s="74"/>
      <c r="D23" s="75"/>
      <c r="E23" s="75"/>
      <c r="F23" s="75"/>
      <c r="G23" s="76"/>
    </row>
    <row r="24" spans="2:7" x14ac:dyDescent="0.25">
      <c r="B24" s="32"/>
      <c r="C24" s="77"/>
      <c r="D24" s="78"/>
      <c r="E24" s="78"/>
      <c r="F24" s="78"/>
      <c r="G24" s="79"/>
    </row>
    <row r="25" spans="2:7" x14ac:dyDescent="0.25">
      <c r="B25" s="32" t="s">
        <v>197</v>
      </c>
      <c r="C25" t="s">
        <v>295</v>
      </c>
      <c r="D25" s="14">
        <v>134</v>
      </c>
      <c r="E25" s="14" t="s">
        <v>85</v>
      </c>
      <c r="F25" s="14">
        <v>10</v>
      </c>
      <c r="G25" s="3">
        <f>$D$25*F25</f>
        <v>1340</v>
      </c>
    </row>
    <row r="26" spans="2:7" x14ac:dyDescent="0.25">
      <c r="B26" s="32"/>
      <c r="C26" s="31"/>
      <c r="D26" s="14"/>
      <c r="E26" s="14" t="s">
        <v>293</v>
      </c>
      <c r="F26" s="14">
        <v>10</v>
      </c>
      <c r="G26" s="3">
        <f t="shared" ref="G26:G27" si="0">$D$25*F26</f>
        <v>1340</v>
      </c>
    </row>
    <row r="27" spans="2:7" x14ac:dyDescent="0.25">
      <c r="B27" s="32"/>
      <c r="C27" s="31"/>
      <c r="D27" s="14"/>
      <c r="E27" s="14" t="s">
        <v>296</v>
      </c>
      <c r="F27" s="14">
        <v>10</v>
      </c>
      <c r="G27" s="3">
        <f t="shared" si="0"/>
        <v>1340</v>
      </c>
    </row>
    <row r="28" spans="2:7" x14ac:dyDescent="0.25">
      <c r="B28" s="32"/>
      <c r="C28" s="31"/>
      <c r="D28" s="14"/>
      <c r="E28" s="14"/>
      <c r="F28" s="14"/>
      <c r="G28" s="3"/>
    </row>
    <row r="29" spans="2:7" x14ac:dyDescent="0.25">
      <c r="B29" s="32" t="s">
        <v>198</v>
      </c>
      <c r="D29" s="14"/>
      <c r="E29" s="14"/>
      <c r="F29" s="14"/>
      <c r="G29" s="3"/>
    </row>
  </sheetData>
  <mergeCells count="8">
    <mergeCell ref="C15:G17"/>
    <mergeCell ref="C21:G24"/>
    <mergeCell ref="C8:G10"/>
    <mergeCell ref="H5:H10"/>
    <mergeCell ref="I5:K10"/>
    <mergeCell ref="B2:G2"/>
    <mergeCell ref="B4:G4"/>
    <mergeCell ref="C5:G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8463-AAAC-4405-8028-CC464EE4C2BD}">
  <dimension ref="B1:G24"/>
  <sheetViews>
    <sheetView workbookViewId="0">
      <selection activeCell="K14" sqref="K14"/>
    </sheetView>
  </sheetViews>
  <sheetFormatPr defaultColWidth="10.90625" defaultRowHeight="12.5" x14ac:dyDescent="0.25"/>
  <cols>
    <col min="2" max="2" width="3.1796875" customWidth="1"/>
    <col min="3" max="3" width="10.453125" customWidth="1"/>
  </cols>
  <sheetData>
    <row r="1" spans="2:7" ht="13" thickBot="1" x14ac:dyDescent="0.3"/>
    <row r="2" spans="2:7" ht="19" thickTop="1" thickBot="1" x14ac:dyDescent="0.45">
      <c r="B2" s="95" t="s">
        <v>310</v>
      </c>
      <c r="C2" s="56"/>
      <c r="D2" s="56"/>
      <c r="E2" s="56"/>
      <c r="F2" s="56"/>
      <c r="G2" s="57"/>
    </row>
    <row r="3" spans="2:7" ht="13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6" thickBot="1" x14ac:dyDescent="0.4">
      <c r="B4" s="96" t="s">
        <v>193</v>
      </c>
      <c r="C4" s="97"/>
      <c r="D4" s="97"/>
      <c r="E4" s="97"/>
      <c r="F4" s="97"/>
      <c r="G4" s="98"/>
    </row>
    <row r="5" spans="2:7" ht="12.75" customHeight="1" x14ac:dyDescent="0.25">
      <c r="B5" s="99" t="s">
        <v>311</v>
      </c>
      <c r="C5" s="100"/>
      <c r="D5" s="100"/>
      <c r="E5" s="100"/>
      <c r="F5" s="100"/>
      <c r="G5" s="101"/>
    </row>
    <row r="6" spans="2:7" ht="12.75" customHeight="1" x14ac:dyDescent="0.25">
      <c r="B6" s="102"/>
      <c r="C6" s="103"/>
      <c r="D6" s="103"/>
      <c r="E6" s="103"/>
      <c r="F6" s="103"/>
      <c r="G6" s="104"/>
    </row>
    <row r="7" spans="2:7" ht="12.75" customHeight="1" x14ac:dyDescent="0.25">
      <c r="B7" s="102"/>
      <c r="C7" s="103"/>
      <c r="D7" s="103"/>
      <c r="E7" s="103"/>
      <c r="F7" s="103"/>
      <c r="G7" s="104"/>
    </row>
    <row r="8" spans="2:7" ht="12.75" customHeight="1" x14ac:dyDescent="0.25">
      <c r="B8" s="102"/>
      <c r="C8" s="103"/>
      <c r="D8" s="103"/>
      <c r="E8" s="103"/>
      <c r="F8" s="103"/>
      <c r="G8" s="104"/>
    </row>
    <row r="9" spans="2:7" ht="12.75" customHeight="1" x14ac:dyDescent="0.25">
      <c r="B9" s="102"/>
      <c r="C9" s="103"/>
      <c r="D9" s="103"/>
      <c r="E9" s="103"/>
      <c r="F9" s="103"/>
      <c r="G9" s="104"/>
    </row>
    <row r="10" spans="2:7" ht="12.75" customHeight="1" x14ac:dyDescent="0.25">
      <c r="B10" s="102"/>
      <c r="C10" s="103"/>
      <c r="D10" s="103"/>
      <c r="E10" s="103"/>
      <c r="F10" s="103"/>
      <c r="G10" s="104"/>
    </row>
    <row r="11" spans="2:7" ht="12.75" customHeight="1" x14ac:dyDescent="0.25">
      <c r="B11" s="102"/>
      <c r="C11" s="103"/>
      <c r="D11" s="103"/>
      <c r="E11" s="103"/>
      <c r="F11" s="103"/>
      <c r="G11" s="104"/>
    </row>
    <row r="12" spans="2:7" ht="12.75" customHeight="1" x14ac:dyDescent="0.25">
      <c r="B12" s="102"/>
      <c r="C12" s="103"/>
      <c r="D12" s="103"/>
      <c r="E12" s="103"/>
      <c r="F12" s="103"/>
      <c r="G12" s="104"/>
    </row>
    <row r="13" spans="2:7" ht="12.75" customHeight="1" x14ac:dyDescent="0.25">
      <c r="B13" s="102"/>
      <c r="C13" s="103"/>
      <c r="D13" s="103"/>
      <c r="E13" s="103"/>
      <c r="F13" s="103"/>
      <c r="G13" s="104"/>
    </row>
    <row r="14" spans="2:7" ht="12.75" customHeight="1" x14ac:dyDescent="0.25">
      <c r="B14" s="102"/>
      <c r="C14" s="103"/>
      <c r="D14" s="103"/>
      <c r="E14" s="103"/>
      <c r="F14" s="103"/>
      <c r="G14" s="104"/>
    </row>
    <row r="15" spans="2:7" ht="12.75" customHeight="1" x14ac:dyDescent="0.25">
      <c r="B15" s="102"/>
      <c r="C15" s="103"/>
      <c r="D15" s="103"/>
      <c r="E15" s="103"/>
      <c r="F15" s="103"/>
      <c r="G15" s="104"/>
    </row>
    <row r="16" spans="2:7" ht="12.75" customHeight="1" x14ac:dyDescent="0.25">
      <c r="B16" s="102"/>
      <c r="C16" s="103"/>
      <c r="D16" s="103"/>
      <c r="E16" s="103"/>
      <c r="F16" s="103"/>
      <c r="G16" s="104"/>
    </row>
    <row r="17" spans="2:7" ht="12.75" customHeight="1" x14ac:dyDescent="0.25">
      <c r="B17" s="102"/>
      <c r="C17" s="103"/>
      <c r="D17" s="103"/>
      <c r="E17" s="103"/>
      <c r="F17" s="103"/>
      <c r="G17" s="104"/>
    </row>
    <row r="18" spans="2:7" ht="12.75" customHeight="1" x14ac:dyDescent="0.25">
      <c r="B18" s="87"/>
      <c r="C18" s="88"/>
      <c r="D18" s="91" t="s">
        <v>312</v>
      </c>
      <c r="E18" s="91"/>
      <c r="F18" s="91"/>
      <c r="G18" s="92"/>
    </row>
    <row r="19" spans="2:7" ht="12.75" customHeight="1" x14ac:dyDescent="0.25">
      <c r="B19" s="87"/>
      <c r="C19" s="88"/>
      <c r="D19" s="91"/>
      <c r="E19" s="91"/>
      <c r="F19" s="91"/>
      <c r="G19" s="92"/>
    </row>
    <row r="20" spans="2:7" ht="12.75" customHeight="1" x14ac:dyDescent="0.25">
      <c r="B20" s="87"/>
      <c r="C20" s="88"/>
      <c r="D20" s="91"/>
      <c r="E20" s="91"/>
      <c r="F20" s="91"/>
      <c r="G20" s="92"/>
    </row>
    <row r="21" spans="2:7" ht="12.75" customHeight="1" x14ac:dyDescent="0.25">
      <c r="B21" s="87"/>
      <c r="C21" s="88"/>
      <c r="D21" s="91"/>
      <c r="E21" s="91"/>
      <c r="F21" s="91"/>
      <c r="G21" s="92"/>
    </row>
    <row r="22" spans="2:7" ht="12.75" customHeight="1" x14ac:dyDescent="0.25">
      <c r="B22" s="87"/>
      <c r="C22" s="88"/>
      <c r="D22" s="91"/>
      <c r="E22" s="91"/>
      <c r="F22" s="91"/>
      <c r="G22" s="92"/>
    </row>
    <row r="23" spans="2:7" ht="13.5" customHeight="1" thickBot="1" x14ac:dyDescent="0.3">
      <c r="B23" s="89"/>
      <c r="C23" s="90"/>
      <c r="D23" s="93"/>
      <c r="E23" s="93"/>
      <c r="F23" s="93"/>
      <c r="G23" s="94"/>
    </row>
    <row r="24" spans="2:7" ht="13" thickTop="1" x14ac:dyDescent="0.25"/>
  </sheetData>
  <mergeCells count="5">
    <mergeCell ref="B18:C23"/>
    <mergeCell ref="D18:G23"/>
    <mergeCell ref="B2:G2"/>
    <mergeCell ref="B4:G4"/>
    <mergeCell ref="B5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Total</vt:lpstr>
      <vt:lpstr>Tailleur</vt:lpstr>
      <vt:lpstr>Bijoutier</vt:lpstr>
      <vt:lpstr>Cordonnier</vt:lpstr>
      <vt:lpstr>Forgeron</vt:lpstr>
      <vt:lpstr>Sculpteur</vt:lpstr>
      <vt:lpstr>Façonneur</vt:lpstr>
      <vt:lpstr>Bricoleur</vt:lpstr>
      <vt:lpstr>Chasseur</vt:lpstr>
      <vt:lpstr>Alchi</vt:lpstr>
      <vt:lpstr>Paysan</vt:lpstr>
      <vt:lpstr>Mineur</vt:lpstr>
      <vt:lpstr>Bucheron</vt:lpstr>
      <vt:lpstr>Pecheur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preud'homme</dc:creator>
  <cp:lastModifiedBy>Jean-Eric</cp:lastModifiedBy>
  <dcterms:created xsi:type="dcterms:W3CDTF">2024-12-01T17:27:40Z</dcterms:created>
  <dcterms:modified xsi:type="dcterms:W3CDTF">2024-12-09T15:19:22Z</dcterms:modified>
</cp:coreProperties>
</file>