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00B0466-DC4C-449F-90FF-0B074C8EA9D3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1" i="6" l="1"/>
  <c r="M31" i="6"/>
  <c r="N31" i="6"/>
  <c r="O31" i="6"/>
  <c r="P31" i="6"/>
  <c r="Q31" i="6"/>
  <c r="R31" i="6"/>
  <c r="S31" i="6"/>
  <c r="T31" i="6"/>
  <c r="U31" i="6"/>
  <c r="V31" i="6"/>
  <c r="K31" i="6"/>
  <c r="W28" i="6"/>
  <c r="W27" i="6"/>
  <c r="W26" i="6"/>
  <c r="W25" i="6"/>
  <c r="W24" i="6"/>
  <c r="W23" i="6"/>
  <c r="W22" i="6"/>
  <c r="W21" i="6"/>
  <c r="W20" i="6"/>
  <c r="W19" i="6"/>
  <c r="W18" i="6"/>
  <c r="W17" i="6"/>
  <c r="W16" i="6"/>
  <c r="W15" i="6"/>
  <c r="W14" i="6"/>
  <c r="W13" i="6"/>
  <c r="W12" i="6"/>
  <c r="W11" i="6"/>
  <c r="W10" i="6"/>
  <c r="W9" i="6"/>
  <c r="W8" i="6"/>
  <c r="W7" i="6"/>
  <c r="W6" i="6"/>
  <c r="W5" i="6"/>
  <c r="W4" i="6"/>
  <c r="Y16" i="6"/>
  <c r="Y17" i="6"/>
  <c r="Y18" i="6"/>
  <c r="Y19" i="6"/>
  <c r="Y20" i="6"/>
  <c r="Y21" i="6"/>
  <c r="X5" i="6"/>
  <c r="X6" i="6"/>
  <c r="X7" i="6"/>
  <c r="X8" i="6"/>
  <c r="X9" i="6"/>
  <c r="X10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I5" i="6"/>
  <c r="Y5" i="6" s="1"/>
  <c r="I6" i="6"/>
  <c r="Y6" i="6" s="1"/>
  <c r="I7" i="6"/>
  <c r="Y7" i="6" s="1"/>
  <c r="I8" i="6"/>
  <c r="Y8" i="6" s="1"/>
  <c r="I9" i="6"/>
  <c r="Y9" i="6" s="1"/>
  <c r="I10" i="6"/>
  <c r="Y10" i="6" s="1"/>
  <c r="I11" i="6"/>
  <c r="Y11" i="6" s="1"/>
  <c r="I12" i="6"/>
  <c r="Y12" i="6" s="1"/>
  <c r="I13" i="6"/>
  <c r="Y13" i="6" s="1"/>
  <c r="I14" i="6"/>
  <c r="Y14" i="6" s="1"/>
  <c r="I15" i="6"/>
  <c r="Y15" i="6" s="1"/>
  <c r="I16" i="6"/>
  <c r="I17" i="6"/>
  <c r="I18" i="6"/>
  <c r="I19" i="6"/>
  <c r="I20" i="6"/>
  <c r="I21" i="6"/>
  <c r="I22" i="6"/>
  <c r="Y22" i="6" s="1"/>
  <c r="I23" i="6"/>
  <c r="Y23" i="6" s="1"/>
  <c r="I24" i="6"/>
  <c r="Y24" i="6" s="1"/>
  <c r="I25" i="6"/>
  <c r="Y25" i="6" s="1"/>
  <c r="I26" i="6"/>
  <c r="Y26" i="6" s="1"/>
  <c r="I27" i="6"/>
  <c r="Y27" i="6" s="1"/>
  <c r="I28" i="6"/>
  <c r="Y28" i="6" s="1"/>
  <c r="X4" i="6"/>
  <c r="I4" i="6"/>
  <c r="Y4" i="6" s="1"/>
  <c r="W31" i="6" l="1"/>
  <c r="W32" i="6" s="1"/>
</calcChain>
</file>

<file path=xl/sharedStrings.xml><?xml version="1.0" encoding="utf-8"?>
<sst xmlns="http://schemas.openxmlformats.org/spreadsheetml/2006/main" count="37" uniqueCount="26">
  <si>
    <t>PIECE</t>
  </si>
  <si>
    <t>AVRIL</t>
  </si>
  <si>
    <t>MAI</t>
  </si>
  <si>
    <t>JUIN</t>
  </si>
  <si>
    <t>JUILLET</t>
  </si>
  <si>
    <t>AOÛT</t>
  </si>
  <si>
    <t>SEPTEMBRE</t>
  </si>
  <si>
    <t>OCTOBRE</t>
  </si>
  <si>
    <t>Propriétaire</t>
  </si>
  <si>
    <t>DÉCEMBRE</t>
  </si>
  <si>
    <t>JANVIER</t>
  </si>
  <si>
    <t>FÉVRIER</t>
  </si>
  <si>
    <t>MARS</t>
  </si>
  <si>
    <t>NOVEMBRE</t>
  </si>
  <si>
    <t>CAUTION
 Propriétaire</t>
  </si>
  <si>
    <t>CAUTION
 Locataire</t>
  </si>
  <si>
    <t>Loyer 
Propriétaire</t>
  </si>
  <si>
    <t>Loyer 
Locataire</t>
  </si>
  <si>
    <t>Marge sur Loyer</t>
  </si>
  <si>
    <t>TOTAL
Général</t>
  </si>
  <si>
    <t>Frais
 Agence</t>
  </si>
  <si>
    <t>TOTAL
Propriétaire</t>
  </si>
  <si>
    <t>TOTAL
Marge + Frais</t>
  </si>
  <si>
    <t>Récapitulatif locations 2024</t>
  </si>
  <si>
    <t>Logement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</si>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</sst>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</font>
    <font>
      <b/>
      <sz val="26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60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wrapText="1"/>
    </xf>
    <xf numFmtId="44" fontId="3" fillId="3" borderId="10" xfId="1" applyFont="1" applyFill="1" applyBorder="1" applyAlignment="1">
      <alignment vertical="center"/>
    </xf>
    <xf numFmtId="44" fontId="3" fillId="3" borderId="6" xfId="1" applyFont="1" applyFill="1" applyBorder="1" applyAlignment="1">
      <alignment vertical="center"/>
    </xf>
    <xf numFmtId="44" fontId="3" fillId="3" borderId="12" xfId="1" applyFont="1" applyFill="1" applyBorder="1" applyAlignment="1">
      <alignment vertical="center"/>
    </xf>
    <xf numFmtId="44" fontId="3" fillId="3" borderId="16" xfId="1" applyFont="1" applyFill="1" applyBorder="1" applyAlignment="1">
      <alignment vertical="center"/>
    </xf>
    <xf numFmtId="44" fontId="5" fillId="2" borderId="24" xfId="0" applyNumberFormat="1" applyFont="1" applyFill="1" applyBorder="1" applyAlignment="1">
      <alignment horizontal="center" vertical="center"/>
    </xf>
    <xf numFmtId="44" fontId="5" fillId="2" borderId="5" xfId="0" applyNumberFormat="1" applyFont="1" applyFill="1" applyBorder="1" applyAlignment="1">
      <alignment horizontal="center" vertical="center"/>
    </xf>
    <xf numFmtId="44" fontId="5" fillId="2" borderId="19" xfId="0" applyNumberFormat="1" applyFont="1" applyFill="1" applyBorder="1" applyAlignment="1">
      <alignment horizontal="center" vertical="center"/>
    </xf>
    <xf numFmtId="44" fontId="5" fillId="3" borderId="23" xfId="1" applyFont="1" applyFill="1" applyBorder="1" applyAlignment="1">
      <alignment vertical="center"/>
    </xf>
    <xf numFmtId="44" fontId="5" fillId="2" borderId="21" xfId="0" applyNumberFormat="1" applyFont="1" applyFill="1" applyBorder="1" applyAlignment="1">
      <alignment horizontal="center" vertical="center"/>
    </xf>
    <xf numFmtId="44" fontId="5" fillId="2" borderId="25" xfId="0" applyNumberFormat="1" applyFont="1" applyFill="1" applyBorder="1" applyAlignment="1">
      <alignment horizontal="center" vertical="center"/>
    </xf>
    <xf numFmtId="44" fontId="5" fillId="2" borderId="26" xfId="0" applyNumberFormat="1" applyFont="1" applyFill="1" applyBorder="1" applyAlignment="1">
      <alignment horizontal="center" vertical="center"/>
    </xf>
    <xf numFmtId="44" fontId="5" fillId="3" borderId="11" xfId="1" applyFont="1" applyFill="1" applyBorder="1" applyAlignment="1">
      <alignment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44" fontId="0" fillId="0" borderId="0" xfId="0" applyNumberForma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CB6E-0C3F-41CD-939D-7679CA53C0AF}">
  <sheetPr codeName="Feuil1"/>
  <dimension ref="B1:Y41"/>
  <sheetViews>
    <sheetView tabSelected="1" zoomScale="80" zoomScaleNormal="55" workbookViewId="0">
      <pane xSplit="3" ySplit="1" topLeftCell="K2" activePane="bottomRight" state="frozen"/>
      <selection pane="topRight" activeCell="D1" sqref="D1"/>
      <selection pane="bottomLeft" activeCell="A2" sqref="A2"/>
      <selection pane="bottomRight" activeCell="K31" sqref="K31"/>
    </sheetView>
  </sheetViews>
  <sheetFormatPr defaultColWidth="9.1796875" defaultRowHeight="14.5" x14ac:dyDescent="0.35"/>
  <cols>
    <col min="1" max="1" width="3" customWidth="1"/>
    <col min="2" max="2" width="23.54296875" customWidth="1"/>
    <col min="3" max="3" width="32.54296875" bestFit="1" customWidth="1"/>
    <col min="4" max="4" width="13.7265625" customWidth="1"/>
    <col min="5" max="5" width="17.7265625" customWidth="1"/>
    <col min="6" max="6" width="17.7265625" bestFit="1" customWidth="1"/>
    <col min="7" max="7" width="19" bestFit="1" customWidth="1"/>
    <col min="8" max="8" width="14.54296875" customWidth="1"/>
    <col min="9" max="9" width="20.81640625" bestFit="1" customWidth="1"/>
    <col min="10" max="10" width="16.453125" bestFit="1" customWidth="1"/>
    <col min="11" max="22" width="14.7265625" customWidth="1"/>
    <col min="23" max="25" width="16.54296875" customWidth="1"/>
    <col min="26" max="26" width="15.54296875" bestFit="1" customWidth="1"/>
    <col min="27" max="27" width="23.26953125" customWidth="1"/>
    <col min="29" max="33" width="11.81640625" bestFit="1" customWidth="1"/>
    <col min="34" max="35" width="11.7265625" bestFit="1" customWidth="1"/>
  </cols>
  <sheetData>
    <row r="1" spans="2:25" ht="34" thickBot="1" x14ac:dyDescent="0.8">
      <c r="C1" s="37" t="s">
        <v>23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9"/>
    </row>
    <row r="2" spans="2:25" ht="15" thickBot="1" x14ac:dyDescent="0.4"/>
    <row r="3" spans="2:25" ht="42" customHeight="1" x14ac:dyDescent="0.35">
      <c r="B3" s="16" t="s">
        <v>8</v>
      </c>
      <c r="C3" s="17" t="s">
        <v>24</v>
      </c>
      <c r="D3" s="18" t="s">
        <v>0</v>
      </c>
      <c r="E3" s="10" t="s">
        <v>14</v>
      </c>
      <c r="F3" s="11" t="s">
        <v>15</v>
      </c>
      <c r="G3" s="12" t="s">
        <v>16</v>
      </c>
      <c r="H3" s="13" t="s">
        <v>17</v>
      </c>
      <c r="I3" s="13" t="s">
        <v>18</v>
      </c>
      <c r="J3" s="14" t="s">
        <v>20</v>
      </c>
      <c r="K3" s="32" t="s">
        <v>10</v>
      </c>
      <c r="L3" s="33" t="s">
        <v>11</v>
      </c>
      <c r="M3" s="33" t="s">
        <v>12</v>
      </c>
      <c r="N3" s="33" t="s">
        <v>1</v>
      </c>
      <c r="O3" s="33" t="s">
        <v>2</v>
      </c>
      <c r="P3" s="33" t="s">
        <v>3</v>
      </c>
      <c r="Q3" s="33" t="s">
        <v>4</v>
      </c>
      <c r="R3" s="33" t="s">
        <v>5</v>
      </c>
      <c r="S3" s="33" t="s">
        <v>6</v>
      </c>
      <c r="T3" s="33" t="s">
        <v>7</v>
      </c>
      <c r="U3" s="33" t="s">
        <v>13</v>
      </c>
      <c r="V3" s="34" t="s">
        <v>9</v>
      </c>
      <c r="W3" s="15" t="s">
        <v>19</v>
      </c>
      <c r="X3" s="15" t="s">
        <v>21</v>
      </c>
      <c r="Y3" s="19" t="s">
        <v>22</v>
      </c>
    </row>
    <row r="4" spans="2:25" ht="29.25" customHeight="1" x14ac:dyDescent="0.35">
      <c r="B4" s="3"/>
      <c r="C4" s="1"/>
      <c r="D4" s="4"/>
      <c r="E4" s="20"/>
      <c r="F4" s="21"/>
      <c r="G4" s="26">
        <v>1000</v>
      </c>
      <c r="H4" s="24">
        <v>1200</v>
      </c>
      <c r="I4" s="25">
        <f>H4-G4</f>
        <v>200</v>
      </c>
      <c r="J4" s="29"/>
      <c r="K4" s="35"/>
      <c r="L4" s="35" t="s">
        <v>25</v>
      </c>
      <c r="M4" s="35" t="s">
        <v>25</v>
      </c>
      <c r="N4" s="35"/>
      <c r="O4" s="35" t="s">
        <v>25</v>
      </c>
      <c r="P4" s="35"/>
      <c r="Q4" s="35"/>
      <c r="R4" s="35"/>
      <c r="S4" s="35" t="s">
        <v>25</v>
      </c>
      <c r="T4" s="35"/>
      <c r="U4" s="35"/>
      <c r="V4" s="35"/>
      <c r="W4" s="31">
        <f>COUNTIFS(K4:V4,"X")*H4</f>
        <v>4800</v>
      </c>
      <c r="X4" s="27">
        <f>COUNTIF(K4:V4,TRUE)*G4</f>
        <v>0</v>
      </c>
      <c r="Y4" s="27">
        <f>(COUNTIF(K4:V4,TRUE)*I4)+J4</f>
        <v>0</v>
      </c>
    </row>
    <row r="5" spans="2:25" ht="29.25" customHeight="1" x14ac:dyDescent="0.35">
      <c r="B5" s="3"/>
      <c r="C5" s="1"/>
      <c r="D5" s="4"/>
      <c r="E5" s="20"/>
      <c r="F5" s="21"/>
      <c r="G5" s="26">
        <v>2000</v>
      </c>
      <c r="H5" s="24">
        <v>2400</v>
      </c>
      <c r="I5" s="25">
        <f t="shared" ref="I5:I28" si="0">H5-G5</f>
        <v>400</v>
      </c>
      <c r="J5" s="29"/>
      <c r="K5" s="35" t="s">
        <v>25</v>
      </c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1">
        <f t="shared" ref="W5:W28" si="1">COUNTIFS(K5:V5,"X")*H5</f>
        <v>2400</v>
      </c>
      <c r="X5" s="27">
        <f t="shared" ref="X5:X28" si="2">COUNTIF(K5:V5,TRUE)*G5</f>
        <v>0</v>
      </c>
      <c r="Y5" s="27">
        <f t="shared" ref="Y5:Y28" si="3">(COUNTIF(K5:V5,TRUE)*I5)+J5</f>
        <v>0</v>
      </c>
    </row>
    <row r="6" spans="2:25" ht="29.25" customHeight="1" x14ac:dyDescent="0.35">
      <c r="B6" s="3"/>
      <c r="C6" s="1"/>
      <c r="D6" s="4"/>
      <c r="E6" s="20"/>
      <c r="F6" s="21"/>
      <c r="G6" s="26">
        <v>3000</v>
      </c>
      <c r="H6" s="24">
        <v>3600</v>
      </c>
      <c r="I6" s="25">
        <f t="shared" si="0"/>
        <v>600</v>
      </c>
      <c r="J6" s="29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1">
        <f t="shared" si="1"/>
        <v>0</v>
      </c>
      <c r="X6" s="27">
        <f t="shared" si="2"/>
        <v>0</v>
      </c>
      <c r="Y6" s="27">
        <f t="shared" si="3"/>
        <v>0</v>
      </c>
    </row>
    <row r="7" spans="2:25" ht="29.25" customHeight="1" x14ac:dyDescent="0.35">
      <c r="B7" s="3"/>
      <c r="C7" s="1"/>
      <c r="D7" s="4"/>
      <c r="E7" s="20"/>
      <c r="F7" s="21"/>
      <c r="G7" s="26">
        <v>4000</v>
      </c>
      <c r="H7" s="24">
        <v>4800</v>
      </c>
      <c r="I7" s="25">
        <f t="shared" si="0"/>
        <v>800</v>
      </c>
      <c r="J7" s="29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1">
        <f t="shared" si="1"/>
        <v>0</v>
      </c>
      <c r="X7" s="27">
        <f t="shared" si="2"/>
        <v>0</v>
      </c>
      <c r="Y7" s="27">
        <f t="shared" si="3"/>
        <v>0</v>
      </c>
    </row>
    <row r="8" spans="2:25" ht="29.25" customHeight="1" x14ac:dyDescent="0.35">
      <c r="B8" s="3"/>
      <c r="C8" s="1"/>
      <c r="D8" s="4"/>
      <c r="E8" s="20"/>
      <c r="F8" s="21"/>
      <c r="G8" s="26">
        <v>5000</v>
      </c>
      <c r="H8" s="24">
        <v>6000</v>
      </c>
      <c r="I8" s="25">
        <f t="shared" si="0"/>
        <v>1000</v>
      </c>
      <c r="J8" s="29"/>
      <c r="K8" s="35" t="s">
        <v>25</v>
      </c>
      <c r="L8" s="35" t="s">
        <v>25</v>
      </c>
      <c r="M8" s="35" t="s">
        <v>25</v>
      </c>
      <c r="N8" s="35"/>
      <c r="O8" s="35"/>
      <c r="P8" s="35"/>
      <c r="Q8" s="35"/>
      <c r="R8" s="35"/>
      <c r="S8" s="35"/>
      <c r="T8" s="35"/>
      <c r="U8" s="35"/>
      <c r="V8" s="35"/>
      <c r="W8" s="31">
        <f t="shared" si="1"/>
        <v>18000</v>
      </c>
      <c r="X8" s="27">
        <f t="shared" si="2"/>
        <v>0</v>
      </c>
      <c r="Y8" s="27">
        <f t="shared" si="3"/>
        <v>0</v>
      </c>
    </row>
    <row r="9" spans="2:25" ht="29.25" customHeight="1" x14ac:dyDescent="0.35">
      <c r="B9" s="3"/>
      <c r="C9" s="1"/>
      <c r="D9" s="4"/>
      <c r="E9" s="20"/>
      <c r="F9" s="21"/>
      <c r="G9" s="26">
        <v>6000</v>
      </c>
      <c r="H9" s="24">
        <v>7200</v>
      </c>
      <c r="I9" s="25">
        <f t="shared" si="0"/>
        <v>1200</v>
      </c>
      <c r="J9" s="29"/>
      <c r="K9" s="35"/>
      <c r="L9" s="35"/>
      <c r="M9" s="35"/>
      <c r="N9" s="35"/>
      <c r="O9" s="35"/>
      <c r="P9" s="35"/>
      <c r="Q9" s="35"/>
      <c r="R9" s="35"/>
      <c r="S9" s="35" t="s">
        <v>25</v>
      </c>
      <c r="T9" s="35" t="s">
        <v>25</v>
      </c>
      <c r="U9" s="35" t="s">
        <v>25</v>
      </c>
      <c r="V9" s="35" t="s">
        <v>25</v>
      </c>
      <c r="W9" s="31">
        <f t="shared" si="1"/>
        <v>28800</v>
      </c>
      <c r="X9" s="27">
        <f t="shared" si="2"/>
        <v>0</v>
      </c>
      <c r="Y9" s="27">
        <f t="shared" si="3"/>
        <v>0</v>
      </c>
    </row>
    <row r="10" spans="2:25" ht="29.25" customHeight="1" x14ac:dyDescent="0.35">
      <c r="B10" s="3"/>
      <c r="C10" s="1"/>
      <c r="D10" s="4"/>
      <c r="E10" s="20"/>
      <c r="F10" s="21"/>
      <c r="G10" s="26">
        <v>7000</v>
      </c>
      <c r="H10" s="24">
        <v>8400</v>
      </c>
      <c r="I10" s="25">
        <f t="shared" si="0"/>
        <v>1400</v>
      </c>
      <c r="J10" s="29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1">
        <f t="shared" si="1"/>
        <v>0</v>
      </c>
      <c r="X10" s="27">
        <f t="shared" si="2"/>
        <v>0</v>
      </c>
      <c r="Y10" s="27">
        <f t="shared" si="3"/>
        <v>0</v>
      </c>
    </row>
    <row r="11" spans="2:25" ht="29.25" customHeight="1" x14ac:dyDescent="0.35">
      <c r="B11" s="3"/>
      <c r="C11" s="1"/>
      <c r="D11" s="4"/>
      <c r="E11" s="20"/>
      <c r="F11" s="21"/>
      <c r="G11" s="26">
        <v>8000</v>
      </c>
      <c r="H11" s="24">
        <v>9600</v>
      </c>
      <c r="I11" s="25">
        <f t="shared" si="0"/>
        <v>1600</v>
      </c>
      <c r="J11" s="29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1">
        <f t="shared" si="1"/>
        <v>0</v>
      </c>
      <c r="X11" s="27">
        <f t="shared" si="2"/>
        <v>0</v>
      </c>
      <c r="Y11" s="27">
        <f t="shared" si="3"/>
        <v>0</v>
      </c>
    </row>
    <row r="12" spans="2:25" ht="29.25" customHeight="1" x14ac:dyDescent="0.35">
      <c r="B12" s="3"/>
      <c r="C12" s="1"/>
      <c r="D12" s="4"/>
      <c r="E12" s="20"/>
      <c r="F12" s="21"/>
      <c r="G12" s="26">
        <v>9000</v>
      </c>
      <c r="H12" s="24">
        <v>10800</v>
      </c>
      <c r="I12" s="25">
        <f t="shared" si="0"/>
        <v>1800</v>
      </c>
      <c r="J12" s="29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1">
        <f t="shared" si="1"/>
        <v>0</v>
      </c>
      <c r="X12" s="27">
        <f t="shared" si="2"/>
        <v>0</v>
      </c>
      <c r="Y12" s="27">
        <f t="shared" si="3"/>
        <v>0</v>
      </c>
    </row>
    <row r="13" spans="2:25" ht="29.25" customHeight="1" x14ac:dyDescent="0.35">
      <c r="B13" s="3"/>
      <c r="C13" s="1"/>
      <c r="D13" s="4"/>
      <c r="E13" s="20"/>
      <c r="F13" s="21"/>
      <c r="G13" s="26">
        <v>10000</v>
      </c>
      <c r="H13" s="24">
        <v>12000</v>
      </c>
      <c r="I13" s="25">
        <f t="shared" si="0"/>
        <v>2000</v>
      </c>
      <c r="J13" s="29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1">
        <f t="shared" si="1"/>
        <v>0</v>
      </c>
      <c r="X13" s="27">
        <f t="shared" si="2"/>
        <v>0</v>
      </c>
      <c r="Y13" s="27">
        <f t="shared" si="3"/>
        <v>0</v>
      </c>
    </row>
    <row r="14" spans="2:25" ht="29.25" customHeight="1" x14ac:dyDescent="0.35">
      <c r="B14" s="3"/>
      <c r="C14" s="1"/>
      <c r="D14" s="4"/>
      <c r="E14" s="20"/>
      <c r="F14" s="21"/>
      <c r="G14" s="26">
        <v>11000</v>
      </c>
      <c r="H14" s="24">
        <v>13200</v>
      </c>
      <c r="I14" s="25">
        <f t="shared" si="0"/>
        <v>2200</v>
      </c>
      <c r="J14" s="29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1">
        <f t="shared" si="1"/>
        <v>0</v>
      </c>
      <c r="X14" s="27">
        <f t="shared" si="2"/>
        <v>0</v>
      </c>
      <c r="Y14" s="27">
        <f t="shared" si="3"/>
        <v>0</v>
      </c>
    </row>
    <row r="15" spans="2:25" ht="29.25" customHeight="1" x14ac:dyDescent="0.35">
      <c r="B15" s="3"/>
      <c r="C15" s="1"/>
      <c r="D15" s="4"/>
      <c r="E15" s="20"/>
      <c r="F15" s="21"/>
      <c r="G15" s="26">
        <v>12000</v>
      </c>
      <c r="H15" s="24">
        <v>14400</v>
      </c>
      <c r="I15" s="25">
        <f t="shared" si="0"/>
        <v>2400</v>
      </c>
      <c r="J15" s="29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1">
        <f t="shared" si="1"/>
        <v>0</v>
      </c>
      <c r="X15" s="27">
        <f t="shared" si="2"/>
        <v>0</v>
      </c>
      <c r="Y15" s="27">
        <f t="shared" si="3"/>
        <v>0</v>
      </c>
    </row>
    <row r="16" spans="2:25" ht="29.25" customHeight="1" x14ac:dyDescent="0.35">
      <c r="B16" s="3"/>
      <c r="C16" s="1"/>
      <c r="D16" s="4"/>
      <c r="E16" s="20"/>
      <c r="F16" s="21"/>
      <c r="G16" s="26">
        <v>13000</v>
      </c>
      <c r="H16" s="24">
        <v>15600</v>
      </c>
      <c r="I16" s="25">
        <f t="shared" si="0"/>
        <v>2600</v>
      </c>
      <c r="J16" s="29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1">
        <f t="shared" si="1"/>
        <v>0</v>
      </c>
      <c r="X16" s="27">
        <f t="shared" si="2"/>
        <v>0</v>
      </c>
      <c r="Y16" s="27">
        <f t="shared" si="3"/>
        <v>0</v>
      </c>
    </row>
    <row r="17" spans="2:25" ht="29.25" customHeight="1" x14ac:dyDescent="0.35">
      <c r="B17" s="3"/>
      <c r="C17" s="2"/>
      <c r="D17" s="4"/>
      <c r="E17" s="20"/>
      <c r="F17" s="21"/>
      <c r="G17" s="26">
        <v>14000</v>
      </c>
      <c r="H17" s="24">
        <v>16800</v>
      </c>
      <c r="I17" s="25">
        <f t="shared" si="0"/>
        <v>2800</v>
      </c>
      <c r="J17" s="29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1">
        <f t="shared" si="1"/>
        <v>0</v>
      </c>
      <c r="X17" s="27">
        <f t="shared" si="2"/>
        <v>0</v>
      </c>
      <c r="Y17" s="27">
        <f t="shared" si="3"/>
        <v>0</v>
      </c>
    </row>
    <row r="18" spans="2:25" ht="29.25" customHeight="1" x14ac:dyDescent="0.35">
      <c r="B18" s="3"/>
      <c r="C18" s="1"/>
      <c r="D18" s="4"/>
      <c r="E18" s="20"/>
      <c r="F18" s="21"/>
      <c r="G18" s="26">
        <v>15000</v>
      </c>
      <c r="H18" s="24">
        <v>18000</v>
      </c>
      <c r="I18" s="25">
        <f t="shared" si="0"/>
        <v>3000</v>
      </c>
      <c r="J18" s="29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1">
        <f t="shared" si="1"/>
        <v>0</v>
      </c>
      <c r="X18" s="27">
        <f t="shared" si="2"/>
        <v>0</v>
      </c>
      <c r="Y18" s="27">
        <f t="shared" si="3"/>
        <v>0</v>
      </c>
    </row>
    <row r="19" spans="2:25" ht="29.25" customHeight="1" x14ac:dyDescent="0.35">
      <c r="B19" s="3"/>
      <c r="C19" s="2"/>
      <c r="D19" s="4"/>
      <c r="E19" s="20"/>
      <c r="F19" s="21"/>
      <c r="G19" s="26">
        <v>16000</v>
      </c>
      <c r="H19" s="24">
        <v>19200</v>
      </c>
      <c r="I19" s="25">
        <f t="shared" si="0"/>
        <v>3200</v>
      </c>
      <c r="J19" s="29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1">
        <f t="shared" si="1"/>
        <v>0</v>
      </c>
      <c r="X19" s="27">
        <f t="shared" si="2"/>
        <v>0</v>
      </c>
      <c r="Y19" s="27">
        <f t="shared" si="3"/>
        <v>0</v>
      </c>
    </row>
    <row r="20" spans="2:25" ht="29.25" customHeight="1" x14ac:dyDescent="0.35">
      <c r="B20" s="5"/>
      <c r="C20" s="2"/>
      <c r="D20" s="6"/>
      <c r="E20" s="20"/>
      <c r="F20" s="21"/>
      <c r="G20" s="26">
        <v>17000</v>
      </c>
      <c r="H20" s="24">
        <v>20400</v>
      </c>
      <c r="I20" s="25">
        <f t="shared" si="0"/>
        <v>3400</v>
      </c>
      <c r="J20" s="29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1">
        <f t="shared" si="1"/>
        <v>0</v>
      </c>
      <c r="X20" s="27">
        <f t="shared" si="2"/>
        <v>0</v>
      </c>
      <c r="Y20" s="27">
        <f t="shared" si="3"/>
        <v>0</v>
      </c>
    </row>
    <row r="21" spans="2:25" ht="29.25" customHeight="1" x14ac:dyDescent="0.35">
      <c r="B21" s="3"/>
      <c r="C21" s="1"/>
      <c r="D21" s="4"/>
      <c r="E21" s="20"/>
      <c r="F21" s="21"/>
      <c r="G21" s="26">
        <v>18000</v>
      </c>
      <c r="H21" s="24">
        <v>21600</v>
      </c>
      <c r="I21" s="25">
        <f t="shared" si="0"/>
        <v>3600</v>
      </c>
      <c r="J21" s="29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1">
        <f t="shared" si="1"/>
        <v>0</v>
      </c>
      <c r="X21" s="27">
        <f t="shared" si="2"/>
        <v>0</v>
      </c>
      <c r="Y21" s="27">
        <f t="shared" si="3"/>
        <v>0</v>
      </c>
    </row>
    <row r="22" spans="2:25" ht="29.25" customHeight="1" x14ac:dyDescent="0.35">
      <c r="B22" s="3"/>
      <c r="C22" s="1"/>
      <c r="D22" s="4"/>
      <c r="E22" s="20"/>
      <c r="F22" s="21"/>
      <c r="G22" s="26">
        <v>19000</v>
      </c>
      <c r="H22" s="24">
        <v>22800</v>
      </c>
      <c r="I22" s="25">
        <f t="shared" si="0"/>
        <v>3800</v>
      </c>
      <c r="J22" s="29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1">
        <f t="shared" si="1"/>
        <v>0</v>
      </c>
      <c r="X22" s="27">
        <f t="shared" si="2"/>
        <v>0</v>
      </c>
      <c r="Y22" s="27">
        <f t="shared" si="3"/>
        <v>0</v>
      </c>
    </row>
    <row r="23" spans="2:25" ht="29.25" customHeight="1" x14ac:dyDescent="0.35">
      <c r="B23" s="3"/>
      <c r="C23" s="1"/>
      <c r="D23" s="4"/>
      <c r="E23" s="20"/>
      <c r="F23" s="21"/>
      <c r="G23" s="26">
        <v>20000</v>
      </c>
      <c r="H23" s="24">
        <v>24000</v>
      </c>
      <c r="I23" s="25">
        <f t="shared" si="0"/>
        <v>4000</v>
      </c>
      <c r="J23" s="29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1">
        <f t="shared" si="1"/>
        <v>0</v>
      </c>
      <c r="X23" s="27">
        <f t="shared" si="2"/>
        <v>0</v>
      </c>
      <c r="Y23" s="27">
        <f t="shared" si="3"/>
        <v>0</v>
      </c>
    </row>
    <row r="24" spans="2:25" ht="29.25" customHeight="1" x14ac:dyDescent="0.35">
      <c r="B24" s="3"/>
      <c r="C24" s="1"/>
      <c r="D24" s="4"/>
      <c r="E24" s="20"/>
      <c r="F24" s="21"/>
      <c r="G24" s="26">
        <v>21000</v>
      </c>
      <c r="H24" s="24">
        <v>25200</v>
      </c>
      <c r="I24" s="25">
        <f t="shared" si="0"/>
        <v>4200</v>
      </c>
      <c r="J24" s="29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1">
        <f t="shared" si="1"/>
        <v>0</v>
      </c>
      <c r="X24" s="27">
        <f t="shared" si="2"/>
        <v>0</v>
      </c>
      <c r="Y24" s="27">
        <f t="shared" si="3"/>
        <v>0</v>
      </c>
    </row>
    <row r="25" spans="2:25" ht="29.25" customHeight="1" x14ac:dyDescent="0.35">
      <c r="B25" s="3"/>
      <c r="C25" s="1"/>
      <c r="D25" s="4"/>
      <c r="E25" s="20"/>
      <c r="F25" s="21"/>
      <c r="G25" s="26">
        <v>22000</v>
      </c>
      <c r="H25" s="24">
        <v>26400</v>
      </c>
      <c r="I25" s="25">
        <f t="shared" si="0"/>
        <v>4400</v>
      </c>
      <c r="J25" s="29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1">
        <f t="shared" si="1"/>
        <v>0</v>
      </c>
      <c r="X25" s="27">
        <f t="shared" si="2"/>
        <v>0</v>
      </c>
      <c r="Y25" s="27">
        <f t="shared" si="3"/>
        <v>0</v>
      </c>
    </row>
    <row r="26" spans="2:25" ht="29.25" customHeight="1" x14ac:dyDescent="0.35">
      <c r="B26" s="3"/>
      <c r="C26" s="1"/>
      <c r="D26" s="4"/>
      <c r="E26" s="20"/>
      <c r="F26" s="21"/>
      <c r="G26" s="26">
        <v>23000</v>
      </c>
      <c r="H26" s="24">
        <v>27600</v>
      </c>
      <c r="I26" s="25">
        <f t="shared" si="0"/>
        <v>4600</v>
      </c>
      <c r="J26" s="29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1">
        <f t="shared" si="1"/>
        <v>0</v>
      </c>
      <c r="X26" s="27">
        <f t="shared" si="2"/>
        <v>0</v>
      </c>
      <c r="Y26" s="27">
        <f t="shared" si="3"/>
        <v>0</v>
      </c>
    </row>
    <row r="27" spans="2:25" ht="29.25" customHeight="1" x14ac:dyDescent="0.35">
      <c r="B27" s="3"/>
      <c r="C27" s="1"/>
      <c r="D27" s="4"/>
      <c r="E27" s="20"/>
      <c r="F27" s="21"/>
      <c r="G27" s="26">
        <v>24000</v>
      </c>
      <c r="H27" s="24">
        <v>28800</v>
      </c>
      <c r="I27" s="25">
        <f t="shared" si="0"/>
        <v>4800</v>
      </c>
      <c r="J27" s="29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1">
        <f t="shared" si="1"/>
        <v>0</v>
      </c>
      <c r="X27" s="27">
        <f t="shared" si="2"/>
        <v>0</v>
      </c>
      <c r="Y27" s="27">
        <f t="shared" si="3"/>
        <v>0</v>
      </c>
    </row>
    <row r="28" spans="2:25" ht="32.25" customHeight="1" thickBot="1" x14ac:dyDescent="0.4">
      <c r="B28" s="7"/>
      <c r="C28" s="8"/>
      <c r="D28" s="9"/>
      <c r="E28" s="22"/>
      <c r="F28" s="23"/>
      <c r="G28" s="26">
        <v>25000</v>
      </c>
      <c r="H28" s="24">
        <v>30000</v>
      </c>
      <c r="I28" s="28">
        <f t="shared" si="0"/>
        <v>5000</v>
      </c>
      <c r="J28" s="30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1">
        <f t="shared" si="1"/>
        <v>0</v>
      </c>
      <c r="X28" s="27">
        <f t="shared" si="2"/>
        <v>0</v>
      </c>
      <c r="Y28" s="27">
        <f t="shared" si="3"/>
        <v>0</v>
      </c>
    </row>
    <row r="31" spans="2:25" ht="32.25" customHeight="1" x14ac:dyDescent="0.35">
      <c r="K31">
        <f>SUMIFS($H$4:$H$28,K$4:K$28,"X")</f>
        <v>8400</v>
      </c>
      <c r="L31">
        <f t="shared" ref="L31:V31" si="4">SUMIFS($H$4:$H$28,L$4:L$28,"X")</f>
        <v>7200</v>
      </c>
      <c r="M31">
        <f t="shared" si="4"/>
        <v>7200</v>
      </c>
      <c r="N31">
        <f t="shared" si="4"/>
        <v>0</v>
      </c>
      <c r="O31">
        <f t="shared" si="4"/>
        <v>1200</v>
      </c>
      <c r="P31">
        <f t="shared" si="4"/>
        <v>0</v>
      </c>
      <c r="Q31">
        <f t="shared" si="4"/>
        <v>0</v>
      </c>
      <c r="R31">
        <f t="shared" si="4"/>
        <v>0</v>
      </c>
      <c r="S31">
        <f t="shared" si="4"/>
        <v>8400</v>
      </c>
      <c r="T31">
        <f t="shared" si="4"/>
        <v>7200</v>
      </c>
      <c r="U31">
        <f t="shared" si="4"/>
        <v>7200</v>
      </c>
      <c r="V31">
        <f t="shared" si="4"/>
        <v>7200</v>
      </c>
      <c r="W31" s="36">
        <f>SUM(W4:W28)</f>
        <v>54000</v>
      </c>
    </row>
    <row r="32" spans="2:25" ht="32.25" customHeight="1" x14ac:dyDescent="0.35">
      <c r="W32" t="b">
        <f>SUM(K31:V31)=W31</f>
        <v>1</v>
      </c>
    </row>
    <row r="33" spans="2:4" ht="32.25" customHeight="1" x14ac:dyDescent="0.35">
      <c r="B33" s="40"/>
      <c r="C33" s="40"/>
      <c r="D33" s="40"/>
    </row>
    <row r="34" spans="2:4" ht="32.25" customHeight="1" x14ac:dyDescent="0.35">
      <c r="B34" s="40"/>
      <c r="C34" s="40"/>
      <c r="D34" s="40"/>
    </row>
    <row r="35" spans="2:4" ht="32.25" customHeight="1" x14ac:dyDescent="0.35">
      <c r="B35" s="40"/>
      <c r="C35" s="40"/>
      <c r="D35" s="40"/>
    </row>
    <row r="36" spans="2:4" ht="32.25" customHeight="1" x14ac:dyDescent="0.35"/>
    <row r="37" spans="2:4" ht="32.25" customHeight="1" x14ac:dyDescent="0.35"/>
    <row r="38" spans="2:4" ht="32.25" customHeight="1" x14ac:dyDescent="0.35"/>
    <row r="39" spans="2:4" ht="32.25" customHeight="1" x14ac:dyDescent="0.35"/>
    <row r="40" spans="2:4" ht="32.25" customHeight="1" x14ac:dyDescent="0.35"/>
    <row r="41" spans="2:4" ht="32.25" customHeight="1" x14ac:dyDescent="0.35"/>
  </sheetData>
  <mergeCells count="2">
    <mergeCell ref="C1:Y1"/>
    <mergeCell ref="B33:D3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2857A1-761E-4D9B-941A-FC110ABA03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roro</dc:creator>
  <cp:lastModifiedBy>Jean-Eric</cp:lastModifiedBy>
  <cp:lastPrinted>2024-06-05T07:32:43Z</cp:lastPrinted>
  <dcterms:created xsi:type="dcterms:W3CDTF">2015-06-05T18:19:34Z</dcterms:created>
  <dcterms:modified xsi:type="dcterms:W3CDTF">2024-09-03T19:21:24Z</dcterms:modified>
</cp:coreProperties>
</file>