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105" windowWidth="13980" windowHeight="7815" activeTab="3"/>
  </bookViews>
  <sheets>
    <sheet name="Résultats globaux" sheetId="60" r:id="rId1"/>
    <sheet name="Listes" sheetId="61" r:id="rId2"/>
    <sheet name="TCD salariés" sheetId="62" r:id="rId3"/>
    <sheet name="Consolidation technique" sheetId="88" r:id="rId4"/>
  </sheets>
  <calcPr calcId="145621"/>
  <pivotCaches>
    <pivotCache cacheId="0" r:id="rId5"/>
  </pivotCaches>
</workbook>
</file>

<file path=xl/calcChain.xml><?xml version="1.0" encoding="utf-8"?>
<calcChain xmlns="http://schemas.openxmlformats.org/spreadsheetml/2006/main">
  <c r="C8" i="60" l="1"/>
  <c r="C7" i="60"/>
  <c r="D3" i="60"/>
  <c r="G35" i="62"/>
  <c r="G33" i="62"/>
  <c r="B6" i="60"/>
  <c r="C6" i="60" s="1"/>
  <c r="B7" i="60"/>
  <c r="B8" i="60"/>
  <c r="B3" i="60"/>
  <c r="B2" i="60"/>
  <c r="I2" i="88"/>
  <c r="I3" i="88"/>
  <c r="I4" i="88"/>
  <c r="I5" i="88"/>
  <c r="I6" i="88"/>
  <c r="I7" i="88"/>
  <c r="I8" i="88"/>
  <c r="I9" i="88"/>
  <c r="I10" i="88"/>
  <c r="I11" i="88"/>
  <c r="I12" i="88"/>
  <c r="I13" i="88"/>
  <c r="I14" i="88"/>
  <c r="I15" i="88"/>
  <c r="I16" i="88"/>
  <c r="I17" i="88"/>
  <c r="I18" i="88"/>
  <c r="I19" i="88"/>
  <c r="I20" i="88"/>
  <c r="I21" i="88"/>
  <c r="I22" i="88"/>
  <c r="I23" i="88"/>
  <c r="I24" i="88"/>
  <c r="I25" i="88"/>
  <c r="I26" i="88"/>
  <c r="I27" i="88"/>
  <c r="I28" i="88"/>
  <c r="I29" i="88"/>
  <c r="I30" i="88"/>
  <c r="I31" i="88"/>
  <c r="I32" i="88"/>
  <c r="I33" i="88"/>
  <c r="I34" i="88"/>
  <c r="I35" i="88"/>
  <c r="I36" i="88"/>
  <c r="I37" i="88"/>
  <c r="I38" i="88"/>
  <c r="I39" i="88"/>
  <c r="I40" i="88"/>
  <c r="I41" i="88"/>
  <c r="I42" i="88"/>
  <c r="I43" i="88"/>
  <c r="I44" i="88"/>
  <c r="I45" i="88"/>
  <c r="I46" i="88"/>
  <c r="I47" i="88"/>
  <c r="I48" i="88"/>
  <c r="I49" i="88"/>
  <c r="I50" i="88"/>
  <c r="I51" i="88"/>
  <c r="I52" i="88"/>
  <c r="I53" i="88"/>
  <c r="I54" i="88"/>
  <c r="I55" i="88"/>
  <c r="I56" i="88"/>
  <c r="I57" i="88"/>
  <c r="I58" i="88"/>
  <c r="I59" i="88"/>
  <c r="I60" i="88"/>
  <c r="I61" i="88"/>
  <c r="I62" i="88"/>
  <c r="I63" i="88"/>
  <c r="I64" i="88"/>
  <c r="I65" i="88"/>
  <c r="I66" i="88"/>
  <c r="I67" i="88"/>
  <c r="I68" i="88"/>
  <c r="I69" i="88"/>
  <c r="I70" i="88"/>
  <c r="I71" i="88"/>
  <c r="I72" i="88"/>
  <c r="I73" i="88"/>
  <c r="I74" i="88"/>
  <c r="I75" i="88"/>
  <c r="I76" i="88"/>
  <c r="I77" i="88"/>
  <c r="I78" i="88"/>
  <c r="I79" i="88"/>
  <c r="I80" i="88"/>
  <c r="I81" i="88"/>
  <c r="I82" i="88"/>
  <c r="I83" i="88"/>
  <c r="I84" i="88"/>
  <c r="I85" i="88"/>
  <c r="I86" i="88"/>
  <c r="I87" i="88"/>
  <c r="I88" i="88"/>
  <c r="I89" i="88"/>
  <c r="I90" i="88"/>
  <c r="I91" i="88"/>
  <c r="I92" i="88"/>
  <c r="I93" i="88"/>
  <c r="I94" i="88"/>
  <c r="I95" i="88"/>
  <c r="I96" i="88"/>
  <c r="I97" i="88"/>
  <c r="I98" i="88"/>
  <c r="I99" i="88"/>
  <c r="I100" i="88"/>
  <c r="I101" i="88"/>
  <c r="I102" i="88"/>
  <c r="I103" i="88"/>
  <c r="I104" i="88"/>
  <c r="I105" i="88"/>
  <c r="I106" i="88"/>
  <c r="I107" i="88"/>
  <c r="I108" i="88"/>
  <c r="I109" i="88"/>
  <c r="I110" i="88"/>
  <c r="I111" i="88"/>
  <c r="I112" i="88"/>
  <c r="I113" i="88"/>
  <c r="I114" i="88"/>
  <c r="I115" i="88"/>
  <c r="I116" i="88"/>
  <c r="I117" i="88"/>
  <c r="I118" i="88"/>
  <c r="I119" i="88"/>
  <c r="I120" i="88"/>
  <c r="I121" i="88"/>
  <c r="I122" i="88"/>
  <c r="I123" i="88"/>
  <c r="I124" i="88"/>
  <c r="I125" i="88"/>
  <c r="I126" i="88"/>
  <c r="I127" i="88"/>
  <c r="I128" i="88"/>
  <c r="I129" i="88"/>
  <c r="I130" i="88"/>
  <c r="I131" i="88"/>
  <c r="I132" i="88"/>
  <c r="I133" i="88"/>
  <c r="I134" i="88"/>
  <c r="I135" i="88"/>
  <c r="I136" i="88"/>
  <c r="I137" i="88"/>
  <c r="I138" i="88"/>
  <c r="I139" i="88"/>
  <c r="I140" i="88"/>
  <c r="I141" i="88"/>
  <c r="I142" i="88"/>
  <c r="I143" i="88"/>
  <c r="I144" i="88"/>
  <c r="I145" i="88"/>
  <c r="I146" i="88"/>
  <c r="G3" i="88"/>
  <c r="H3" i="88"/>
  <c r="G4" i="88"/>
  <c r="H4" i="88"/>
  <c r="G5" i="88"/>
  <c r="H5" i="88"/>
  <c r="G6" i="88"/>
  <c r="H6" i="88"/>
  <c r="G7" i="88"/>
  <c r="H7" i="88"/>
  <c r="G8" i="88"/>
  <c r="H8" i="88"/>
  <c r="G9" i="88"/>
  <c r="H9" i="88"/>
  <c r="G10" i="88"/>
  <c r="H10" i="88"/>
  <c r="G11" i="88"/>
  <c r="H11" i="88"/>
  <c r="G12" i="88"/>
  <c r="H12" i="88"/>
  <c r="G13" i="88"/>
  <c r="H13" i="88"/>
  <c r="G14" i="88"/>
  <c r="H14" i="88"/>
  <c r="G15" i="88"/>
  <c r="H15" i="88"/>
  <c r="G16" i="88"/>
  <c r="H16" i="88"/>
  <c r="G17" i="88"/>
  <c r="H17" i="88"/>
  <c r="G18" i="88"/>
  <c r="H18" i="88"/>
  <c r="G19" i="88"/>
  <c r="H19" i="88"/>
  <c r="G20" i="88"/>
  <c r="H20" i="88"/>
  <c r="G21" i="88"/>
  <c r="H21" i="88"/>
  <c r="G22" i="88"/>
  <c r="H22" i="88"/>
  <c r="G23" i="88"/>
  <c r="H23" i="88"/>
  <c r="G24" i="88"/>
  <c r="H24" i="88"/>
  <c r="G25" i="88"/>
  <c r="H25" i="88"/>
  <c r="G26" i="88"/>
  <c r="H26" i="88"/>
  <c r="G27" i="88"/>
  <c r="H27" i="88"/>
  <c r="G28" i="88"/>
  <c r="H28" i="88"/>
  <c r="G29" i="88"/>
  <c r="H29" i="88"/>
  <c r="G30" i="88"/>
  <c r="H30" i="88"/>
  <c r="G31" i="88"/>
  <c r="H31" i="88"/>
  <c r="G32" i="88"/>
  <c r="H32" i="88"/>
  <c r="G33" i="88"/>
  <c r="H33" i="88"/>
  <c r="G34" i="88"/>
  <c r="H34" i="88"/>
  <c r="G35" i="88"/>
  <c r="H35" i="88"/>
  <c r="G36" i="88"/>
  <c r="H36" i="88"/>
  <c r="G37" i="88"/>
  <c r="H37" i="88"/>
  <c r="G38" i="88"/>
  <c r="H38" i="88"/>
  <c r="G39" i="88"/>
  <c r="H39" i="88"/>
  <c r="G40" i="88"/>
  <c r="H40" i="88"/>
  <c r="G41" i="88"/>
  <c r="H41" i="88"/>
  <c r="G42" i="88"/>
  <c r="H42" i="88"/>
  <c r="G43" i="88"/>
  <c r="H43" i="88"/>
  <c r="G44" i="88"/>
  <c r="H44" i="88"/>
  <c r="G45" i="88"/>
  <c r="H45" i="88"/>
  <c r="G46" i="88"/>
  <c r="H46" i="88"/>
  <c r="G47" i="88"/>
  <c r="H47" i="88"/>
  <c r="G48" i="88"/>
  <c r="H48" i="88"/>
  <c r="G49" i="88"/>
  <c r="H49" i="88"/>
  <c r="G50" i="88"/>
  <c r="H50" i="88"/>
  <c r="G51" i="88"/>
  <c r="H51" i="88"/>
  <c r="G52" i="88"/>
  <c r="H52" i="88"/>
  <c r="G53" i="88"/>
  <c r="H53" i="88"/>
  <c r="G54" i="88"/>
  <c r="H54" i="88"/>
  <c r="G55" i="88"/>
  <c r="H55" i="88"/>
  <c r="G56" i="88"/>
  <c r="H56" i="88"/>
  <c r="G57" i="88"/>
  <c r="H57" i="88"/>
  <c r="G58" i="88"/>
  <c r="H58" i="88"/>
  <c r="G59" i="88"/>
  <c r="H59" i="88"/>
  <c r="G60" i="88"/>
  <c r="H60" i="88"/>
  <c r="G61" i="88"/>
  <c r="H61" i="88"/>
  <c r="G62" i="88"/>
  <c r="H62" i="88"/>
  <c r="G63" i="88"/>
  <c r="H63" i="88"/>
  <c r="G64" i="88"/>
  <c r="H64" i="88"/>
  <c r="G65" i="88"/>
  <c r="H65" i="88"/>
  <c r="G66" i="88"/>
  <c r="H66" i="88"/>
  <c r="G67" i="88"/>
  <c r="H67" i="88"/>
  <c r="G68" i="88"/>
  <c r="H68" i="88"/>
  <c r="G69" i="88"/>
  <c r="H69" i="88"/>
  <c r="G70" i="88"/>
  <c r="H70" i="88"/>
  <c r="G71" i="88"/>
  <c r="H71" i="88"/>
  <c r="G72" i="88"/>
  <c r="H72" i="88"/>
  <c r="G73" i="88"/>
  <c r="H73" i="88"/>
  <c r="G74" i="88"/>
  <c r="H74" i="88"/>
  <c r="G75" i="88"/>
  <c r="H75" i="88"/>
  <c r="G76" i="88"/>
  <c r="H76" i="88"/>
  <c r="G77" i="88"/>
  <c r="H77" i="88"/>
  <c r="G78" i="88"/>
  <c r="H78" i="88"/>
  <c r="G79" i="88"/>
  <c r="H79" i="88"/>
  <c r="G80" i="88"/>
  <c r="H80" i="88"/>
  <c r="G81" i="88"/>
  <c r="H81" i="88"/>
  <c r="G82" i="88"/>
  <c r="H82" i="88"/>
  <c r="G83" i="88"/>
  <c r="H83" i="88"/>
  <c r="G84" i="88"/>
  <c r="H84" i="88"/>
  <c r="G85" i="88"/>
  <c r="H85" i="88"/>
  <c r="G86" i="88"/>
  <c r="H86" i="88"/>
  <c r="G87" i="88"/>
  <c r="H87" i="88"/>
  <c r="G88" i="88"/>
  <c r="H88" i="88"/>
  <c r="G89" i="88"/>
  <c r="H89" i="88"/>
  <c r="G90" i="88"/>
  <c r="H90" i="88"/>
  <c r="G91" i="88"/>
  <c r="H91" i="88"/>
  <c r="G92" i="88"/>
  <c r="H92" i="88"/>
  <c r="G93" i="88"/>
  <c r="H93" i="88"/>
  <c r="G94" i="88"/>
  <c r="H94" i="88"/>
  <c r="G95" i="88"/>
  <c r="H95" i="88"/>
  <c r="G96" i="88"/>
  <c r="H96" i="88"/>
  <c r="G97" i="88"/>
  <c r="H97" i="88"/>
  <c r="G98" i="88"/>
  <c r="H98" i="88"/>
  <c r="G99" i="88"/>
  <c r="H99" i="88"/>
  <c r="G100" i="88"/>
  <c r="H100" i="88"/>
  <c r="G101" i="88"/>
  <c r="H101" i="88"/>
  <c r="G102" i="88"/>
  <c r="H102" i="88"/>
  <c r="G103" i="88"/>
  <c r="H103" i="88"/>
  <c r="G104" i="88"/>
  <c r="H104" i="88"/>
  <c r="G105" i="88"/>
  <c r="H105" i="88"/>
  <c r="G106" i="88"/>
  <c r="H106" i="88"/>
  <c r="G107" i="88"/>
  <c r="H107" i="88"/>
  <c r="G108" i="88"/>
  <c r="H108" i="88"/>
  <c r="G109" i="88"/>
  <c r="H109" i="88"/>
  <c r="G110" i="88"/>
  <c r="H110" i="88"/>
  <c r="G111" i="88"/>
  <c r="H111" i="88"/>
  <c r="G112" i="88"/>
  <c r="H112" i="88"/>
  <c r="G113" i="88"/>
  <c r="H113" i="88"/>
  <c r="G114" i="88"/>
  <c r="H114" i="88"/>
  <c r="G115" i="88"/>
  <c r="H115" i="88"/>
  <c r="G116" i="88"/>
  <c r="H116" i="88"/>
  <c r="G117" i="88"/>
  <c r="H117" i="88"/>
  <c r="G118" i="88"/>
  <c r="H118" i="88"/>
  <c r="G119" i="88"/>
  <c r="H119" i="88"/>
  <c r="G120" i="88"/>
  <c r="H120" i="88"/>
  <c r="G121" i="88"/>
  <c r="H121" i="88"/>
  <c r="G122" i="88"/>
  <c r="H122" i="88"/>
  <c r="G123" i="88"/>
  <c r="H123" i="88"/>
  <c r="G124" i="88"/>
  <c r="H124" i="88"/>
  <c r="G125" i="88"/>
  <c r="H125" i="88"/>
  <c r="G126" i="88"/>
  <c r="H126" i="88"/>
  <c r="G127" i="88"/>
  <c r="H127" i="88"/>
  <c r="G128" i="88"/>
  <c r="H128" i="88"/>
  <c r="G129" i="88"/>
  <c r="H129" i="88"/>
  <c r="G130" i="88"/>
  <c r="H130" i="88"/>
  <c r="G131" i="88"/>
  <c r="H131" i="88"/>
  <c r="G132" i="88"/>
  <c r="H132" i="88"/>
  <c r="G133" i="88"/>
  <c r="H133" i="88"/>
  <c r="G134" i="88"/>
  <c r="H134" i="88"/>
  <c r="G135" i="88"/>
  <c r="H135" i="88"/>
  <c r="G136" i="88"/>
  <c r="H136" i="88"/>
  <c r="G137" i="88"/>
  <c r="H137" i="88"/>
  <c r="G138" i="88"/>
  <c r="H138" i="88"/>
  <c r="G139" i="88"/>
  <c r="H139" i="88"/>
  <c r="G140" i="88"/>
  <c r="H140" i="88"/>
  <c r="G141" i="88"/>
  <c r="H141" i="88"/>
  <c r="G142" i="88"/>
  <c r="H142" i="88"/>
  <c r="G143" i="88"/>
  <c r="H143" i="88"/>
  <c r="G144" i="88"/>
  <c r="H144" i="88"/>
  <c r="G145" i="88"/>
  <c r="H145" i="88"/>
  <c r="G146" i="88"/>
  <c r="H146" i="88"/>
  <c r="H2" i="88"/>
  <c r="G2" i="88"/>
  <c r="F3" i="88"/>
  <c r="F4" i="88"/>
  <c r="F5" i="88"/>
  <c r="F6" i="88"/>
  <c r="F7" i="88"/>
  <c r="F8" i="88"/>
  <c r="F9" i="88"/>
  <c r="F10" i="88"/>
  <c r="F11" i="88"/>
  <c r="F12" i="88"/>
  <c r="F13" i="88"/>
  <c r="F14" i="88"/>
  <c r="F15" i="88"/>
  <c r="F16" i="88"/>
  <c r="F17" i="88"/>
  <c r="F18" i="88"/>
  <c r="F19" i="88"/>
  <c r="F20" i="88"/>
  <c r="F21" i="88"/>
  <c r="F22" i="88"/>
  <c r="F23" i="88"/>
  <c r="F24" i="88"/>
  <c r="F25" i="88"/>
  <c r="F26" i="88"/>
  <c r="F27" i="88"/>
  <c r="F28" i="88"/>
  <c r="F29" i="88"/>
  <c r="F30" i="88"/>
  <c r="F31" i="88"/>
  <c r="F32" i="88"/>
  <c r="F33" i="88"/>
  <c r="F34" i="88"/>
  <c r="F35" i="88"/>
  <c r="F36" i="88"/>
  <c r="F37" i="88"/>
  <c r="F38" i="88"/>
  <c r="F39" i="88"/>
  <c r="F40" i="88"/>
  <c r="F41" i="88"/>
  <c r="F42" i="88"/>
  <c r="F43" i="88"/>
  <c r="F44" i="88"/>
  <c r="F45" i="88"/>
  <c r="F46" i="88"/>
  <c r="F47" i="88"/>
  <c r="F48" i="88"/>
  <c r="F49" i="88"/>
  <c r="F50" i="88"/>
  <c r="F51" i="88"/>
  <c r="F52" i="88"/>
  <c r="F53" i="88"/>
  <c r="F54" i="88"/>
  <c r="F55" i="88"/>
  <c r="F56" i="88"/>
  <c r="F57" i="88"/>
  <c r="F58" i="88"/>
  <c r="F59" i="88"/>
  <c r="F60" i="88"/>
  <c r="F61" i="88"/>
  <c r="F62" i="88"/>
  <c r="F63" i="88"/>
  <c r="F64" i="88"/>
  <c r="F65" i="88"/>
  <c r="F66" i="88"/>
  <c r="F67" i="88"/>
  <c r="F68" i="88"/>
  <c r="F69" i="88"/>
  <c r="F70" i="88"/>
  <c r="F71" i="88"/>
  <c r="F72" i="88"/>
  <c r="F73" i="88"/>
  <c r="F74" i="88"/>
  <c r="F75" i="88"/>
  <c r="F76" i="88"/>
  <c r="F77" i="88"/>
  <c r="F78" i="88"/>
  <c r="F79" i="88"/>
  <c r="F80" i="88"/>
  <c r="F81" i="88"/>
  <c r="F82" i="88"/>
  <c r="F83" i="88"/>
  <c r="F84" i="88"/>
  <c r="F85" i="88"/>
  <c r="F86" i="88"/>
  <c r="F87" i="88"/>
  <c r="F88" i="88"/>
  <c r="F89" i="88"/>
  <c r="F90" i="88"/>
  <c r="F91" i="88"/>
  <c r="F92" i="88"/>
  <c r="F93" i="88"/>
  <c r="F94" i="88"/>
  <c r="F95" i="88"/>
  <c r="F96" i="88"/>
  <c r="F97" i="88"/>
  <c r="F98" i="88"/>
  <c r="F99" i="88"/>
  <c r="F100" i="88"/>
  <c r="F101" i="88"/>
  <c r="F102" i="88"/>
  <c r="F103" i="88"/>
  <c r="F104" i="88"/>
  <c r="F105" i="88"/>
  <c r="F106" i="88"/>
  <c r="F107" i="88"/>
  <c r="F108" i="88"/>
  <c r="F109" i="88"/>
  <c r="F110" i="88"/>
  <c r="F111" i="88"/>
  <c r="F112" i="88"/>
  <c r="F113" i="88"/>
  <c r="F114" i="88"/>
  <c r="F115" i="88"/>
  <c r="F116" i="88"/>
  <c r="F117" i="88"/>
  <c r="F118" i="88"/>
  <c r="F119" i="88"/>
  <c r="F120" i="88"/>
  <c r="F121" i="88"/>
  <c r="F122" i="88"/>
  <c r="F123" i="88"/>
  <c r="F124" i="88"/>
  <c r="F125" i="88"/>
  <c r="F126" i="88"/>
  <c r="F127" i="88"/>
  <c r="F128" i="88"/>
  <c r="F129" i="88"/>
  <c r="F130" i="88"/>
  <c r="F131" i="88"/>
  <c r="F132" i="88"/>
  <c r="F133" i="88"/>
  <c r="F134" i="88"/>
  <c r="F135" i="88"/>
  <c r="F136" i="88"/>
  <c r="F137" i="88"/>
  <c r="F138" i="88"/>
  <c r="F139" i="88"/>
  <c r="F140" i="88"/>
  <c r="F141" i="88"/>
  <c r="F142" i="88"/>
  <c r="F143" i="88"/>
  <c r="F144" i="88"/>
  <c r="F145" i="88"/>
  <c r="F146" i="88"/>
  <c r="F2" i="88"/>
  <c r="G37" i="62" l="1"/>
</calcChain>
</file>

<file path=xl/sharedStrings.xml><?xml version="1.0" encoding="utf-8"?>
<sst xmlns="http://schemas.openxmlformats.org/spreadsheetml/2006/main" count="406" uniqueCount="66">
  <si>
    <t>Brasage composant traversant</t>
  </si>
  <si>
    <t>Brasage composant CMS pas 1,27</t>
  </si>
  <si>
    <t>Brasage composant CMS au pas fin</t>
  </si>
  <si>
    <t>Démontage composant traversant</t>
  </si>
  <si>
    <t>Démontage composant CMS</t>
  </si>
  <si>
    <t>Brasage d'un fil sur languette perforée</t>
  </si>
  <si>
    <t>Brasage d'un fil dans un trou métallisé</t>
  </si>
  <si>
    <t>Brasage d'un composant sur plots à fourche</t>
  </si>
  <si>
    <t>Niveau actuel</t>
  </si>
  <si>
    <t>Niveau souhaité</t>
  </si>
  <si>
    <t>Clipser/cambrer</t>
  </si>
  <si>
    <t>Souder</t>
  </si>
  <si>
    <t>Lire un plan</t>
  </si>
  <si>
    <t>Masquer avec Kapton</t>
  </si>
  <si>
    <t>Reconnaitre des composants</t>
  </si>
  <si>
    <t>Préparer des composants</t>
  </si>
  <si>
    <t>salarié 1</t>
  </si>
  <si>
    <t>salarié 2</t>
  </si>
  <si>
    <t>salarié 3</t>
  </si>
  <si>
    <t>salarié 4</t>
  </si>
  <si>
    <t>salarié 5</t>
  </si>
  <si>
    <t>Réaliser montage mécanique</t>
  </si>
  <si>
    <t>Utiliser vernis KF 1280</t>
  </si>
  <si>
    <t>Utiliser Vernis Electrofuge 200</t>
  </si>
  <si>
    <t>Utiliser Vernis FSC</t>
  </si>
  <si>
    <t>Utiliser Vernis Humiseal</t>
  </si>
  <si>
    <t>Utiliser Vague ROHS</t>
  </si>
  <si>
    <t>Utiliser Vague SnPb</t>
  </si>
  <si>
    <t>Utiliser Vague sélective</t>
  </si>
  <si>
    <t>Fabriquer module CMS</t>
  </si>
  <si>
    <t>Réaliser reprise</t>
  </si>
  <si>
    <t>Monter un plastron</t>
  </si>
  <si>
    <t>Insérer des composants</t>
  </si>
  <si>
    <t>Sertir</t>
  </si>
  <si>
    <t>Vernir</t>
  </si>
  <si>
    <t>Braser à la vague</t>
  </si>
  <si>
    <t>DateEval</t>
  </si>
  <si>
    <t>NivActuel</t>
  </si>
  <si>
    <t>NivSouhaite</t>
  </si>
  <si>
    <t>DateEvalNC</t>
  </si>
  <si>
    <t>NivSouhaiteNC</t>
  </si>
  <si>
    <t>EquivNiv</t>
  </si>
  <si>
    <t>NivActuelNC</t>
  </si>
  <si>
    <t>Étiquettes de lignes</t>
  </si>
  <si>
    <t xml:space="preserve">NivActuel </t>
  </si>
  <si>
    <t xml:space="preserve">NivSouhaite </t>
  </si>
  <si>
    <t>Total général</t>
  </si>
  <si>
    <t xml:space="preserve">EquivNiv </t>
  </si>
  <si>
    <t>Compétence</t>
  </si>
  <si>
    <t>Salarié</t>
  </si>
  <si>
    <t>Nombre</t>
  </si>
  <si>
    <t>Indicateurs</t>
  </si>
  <si>
    <t>Salariés</t>
  </si>
  <si>
    <t>Compétences</t>
  </si>
  <si>
    <t>Champs non documentés</t>
  </si>
  <si>
    <t>Date évaluation</t>
  </si>
  <si>
    <t>Liste salariés</t>
  </si>
  <si>
    <t>Liste compétences</t>
  </si>
  <si>
    <t xml:space="preserve"> </t>
  </si>
  <si>
    <t>objectif 100%</t>
  </si>
  <si>
    <t>évaluation globale salarié</t>
  </si>
  <si>
    <t>niveau de compétence du salarié</t>
  </si>
  <si>
    <t>non documentation des données</t>
  </si>
  <si>
    <t>lignes tableau</t>
  </si>
  <si>
    <t>On peut créer un rapport par salarié dans une nouvelle feuille ou un nouveau classeur</t>
  </si>
  <si>
    <t>Gestion des critères à étudier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</si>
</sst>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Green][=1]&quot;R&quot;;;[Red]&quot;Q&quot;"/>
    <numFmt numFmtId="165" formatCode="0.0%"/>
  </numFmts>
  <fonts count="5">
    <font>
      <sz val="11"/>
      <color theme="1"/>
      <name val="Calibri"/>
      <family val="2"/>
      <scheme val="minor"/>
    </font>
    <font>
      <sz val="10"/>
      <name val="Geneva"/>
    </font>
    <font>
      <b/>
      <sz val="11"/>
      <color theme="1"/>
      <name val="Wingdings 2"/>
      <family val="1"/>
      <charset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4" fontId="0" fillId="0" borderId="0" xfId="0" applyNumberFormat="1" applyAlignment="1">
      <alignment horizontal="left"/>
    </xf>
    <xf numFmtId="164" fontId="2" fillId="0" borderId="0" xfId="0" applyNumberFormat="1" applyFont="1"/>
    <xf numFmtId="14" fontId="0" fillId="0" borderId="0" xfId="0" applyNumberFormat="1"/>
    <xf numFmtId="165" fontId="0" fillId="0" borderId="0" xfId="2" applyNumberFormat="1" applyFont="1"/>
    <xf numFmtId="0" fontId="4" fillId="0" borderId="0" xfId="0" applyFont="1"/>
    <xf numFmtId="9" fontId="4" fillId="0" borderId="0" xfId="2" applyFont="1"/>
    <xf numFmtId="9" fontId="4" fillId="0" borderId="0" xfId="0" applyNumberFormat="1" applyFont="1"/>
  </cellXfs>
  <cellStyles count="3">
    <cellStyle name="Normal" xfId="0" builtinId="0"/>
    <cellStyle name="Normal 2" xfId="1"/>
    <cellStyle name="Pourcentage" xfId="2" builtinId="5"/>
  </cellStyles>
  <dxfs count="89">
    <dxf>
      <numFmt numFmtId="0" formatCode="General"/>
    </dxf>
    <dxf>
      <numFmt numFmtId="19" formatCode="dd/mm/yyyy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numFmt numFmtId="164" formatCode="[Green][=1]&quot;R&quot;;;[Red]&quot;Q&quot;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  <dxf>
      <font>
        <name val="Wingdings 2"/>
        <scheme val="none"/>
      </font>
    </dxf>
  </dxfs>
  <tableStyles count="0" defaultTableStyle="TableStyleMedium2" defaultPivotStyle="PivotStyleLight16"/>
  <colors>
    <mruColors>
      <color rgb="FF66FF99"/>
      <color rgb="FF99FF99"/>
      <color rgb="FF99FF66"/>
      <color rgb="FF00FF00"/>
      <color rgb="FFCCFFCC"/>
      <color rgb="FFFF9933"/>
      <color rgb="FF66FF33"/>
      <color rgb="FFFFCC99"/>
      <color rgb="FFFF99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1848.42364375" createdVersion="4" refreshedVersion="4" minRefreshableVersion="3" recordCount="145">
  <cacheSource type="worksheet">
    <worksheetSource name="tblTechnique"/>
  </cacheSource>
  <cacheFields count="9">
    <cacheField name="Compétence" numFmtId="0">
      <sharedItems count="29">
        <s v="Brasage composant traversant"/>
        <s v="Brasage composant CMS pas 1,27"/>
        <s v="Brasage composant CMS au pas fin"/>
        <s v="Démontage composant traversant"/>
        <s v="Démontage composant CMS"/>
        <s v="Brasage d'un fil sur languette perforée"/>
        <s v="Brasage d'un fil dans un trou métallisé"/>
        <s v="Brasage d'un composant sur plots à fourche"/>
        <s v="Braser à la vague"/>
        <s v="Vernir"/>
        <s v="Sertir"/>
        <s v="Clipser/cambrer"/>
        <s v="Souder"/>
        <s v="Lire un plan"/>
        <s v="Reconnaitre des composants"/>
        <s v="Préparer des composants"/>
        <s v="Insérer des composants"/>
        <s v="Masquer avec Kapton"/>
        <s v="Monter un plastron"/>
        <s v="Réaliser reprise"/>
        <s v="Réaliser montage mécanique"/>
        <s v="Utiliser vernis KF 1280"/>
        <s v="Utiliser Vernis Electrofuge 200"/>
        <s v="Utiliser Vernis FSC"/>
        <s v="Utiliser Vernis Humiseal"/>
        <s v="Utiliser Vague ROHS"/>
        <s v="Utiliser Vague SnPb"/>
        <s v="Utiliser Vague sélective"/>
        <s v="Fabriquer module CMS"/>
      </sharedItems>
    </cacheField>
    <cacheField name="Salarié" numFmtId="0">
      <sharedItems count="5">
        <s v="salarié 1"/>
        <s v="salarié 2"/>
        <s v="salarié 3"/>
        <s v="salarié 4"/>
        <s v="salarié 5"/>
      </sharedItems>
    </cacheField>
    <cacheField name="DateEval" numFmtId="14">
      <sharedItems containsNonDate="0" containsDate="1" containsString="0" containsBlank="1" minDate="2014-06-27T00:00:00" maxDate="2014-07-05T00:00:00" count="3">
        <d v="2014-06-27T00:00:00"/>
        <d v="2014-07-04T00:00:00"/>
        <m/>
      </sharedItems>
    </cacheField>
    <cacheField name="NivActuel" numFmtId="0">
      <sharedItems containsString="0" containsBlank="1" containsNumber="1" containsInteger="1" minValue="1" maxValue="4"/>
    </cacheField>
    <cacheField name="NivSouhaite" numFmtId="0">
      <sharedItems containsString="0" containsBlank="1" containsNumber="1" containsInteger="1" minValue="1" maxValue="4"/>
    </cacheField>
    <cacheField name="DateEvalNC" numFmtId="0">
      <sharedItems containsSemiMixedTypes="0" containsString="0" containsNumber="1" containsInteger="1" minValue="0" maxValue="1"/>
    </cacheField>
    <cacheField name="NivActuelNC" numFmtId="0">
      <sharedItems containsSemiMixedTypes="0" containsString="0" containsNumber="1" containsInteger="1" minValue="0" maxValue="1"/>
    </cacheField>
    <cacheField name="NivSouhaiteNC" numFmtId="0">
      <sharedItems containsSemiMixedTypes="0" containsString="0" containsNumber="1" containsInteger="1" minValue="0" maxValue="1"/>
    </cacheField>
    <cacheField name="EquivNiv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5">
  <r>
    <x v="0"/>
    <x v="0"/>
    <x v="0"/>
    <n v="2"/>
    <n v="3"/>
    <n v="1"/>
    <n v="1"/>
    <n v="1"/>
    <n v="0"/>
  </r>
  <r>
    <x v="0"/>
    <x v="1"/>
    <x v="0"/>
    <n v="1"/>
    <n v="3"/>
    <n v="1"/>
    <n v="1"/>
    <n v="1"/>
    <n v="0"/>
  </r>
  <r>
    <x v="0"/>
    <x v="2"/>
    <x v="0"/>
    <n v="3"/>
    <n v="3"/>
    <n v="1"/>
    <n v="1"/>
    <n v="1"/>
    <n v="1"/>
  </r>
  <r>
    <x v="0"/>
    <x v="3"/>
    <x v="0"/>
    <n v="2"/>
    <n v="2"/>
    <n v="1"/>
    <n v="1"/>
    <n v="1"/>
    <n v="1"/>
  </r>
  <r>
    <x v="0"/>
    <x v="4"/>
    <x v="0"/>
    <n v="3"/>
    <n v="3"/>
    <n v="1"/>
    <n v="1"/>
    <n v="1"/>
    <n v="1"/>
  </r>
  <r>
    <x v="1"/>
    <x v="0"/>
    <x v="0"/>
    <n v="2"/>
    <n v="2"/>
    <n v="1"/>
    <n v="1"/>
    <n v="1"/>
    <n v="1"/>
  </r>
  <r>
    <x v="1"/>
    <x v="1"/>
    <x v="0"/>
    <n v="1"/>
    <n v="1"/>
    <n v="1"/>
    <n v="1"/>
    <n v="1"/>
    <n v="1"/>
  </r>
  <r>
    <x v="1"/>
    <x v="2"/>
    <x v="0"/>
    <n v="2"/>
    <n v="2"/>
    <n v="1"/>
    <n v="1"/>
    <n v="1"/>
    <n v="1"/>
  </r>
  <r>
    <x v="1"/>
    <x v="3"/>
    <x v="0"/>
    <n v="4"/>
    <n v="4"/>
    <n v="1"/>
    <n v="1"/>
    <n v="1"/>
    <n v="1"/>
  </r>
  <r>
    <x v="1"/>
    <x v="4"/>
    <x v="0"/>
    <n v="1"/>
    <n v="1"/>
    <n v="1"/>
    <n v="1"/>
    <n v="1"/>
    <n v="1"/>
  </r>
  <r>
    <x v="2"/>
    <x v="0"/>
    <x v="0"/>
    <n v="1"/>
    <n v="1"/>
    <n v="1"/>
    <n v="1"/>
    <n v="1"/>
    <n v="1"/>
  </r>
  <r>
    <x v="2"/>
    <x v="1"/>
    <x v="0"/>
    <n v="1"/>
    <n v="1"/>
    <n v="1"/>
    <n v="1"/>
    <n v="1"/>
    <n v="1"/>
  </r>
  <r>
    <x v="2"/>
    <x v="2"/>
    <x v="0"/>
    <n v="1"/>
    <n v="1"/>
    <n v="1"/>
    <n v="1"/>
    <n v="1"/>
    <n v="1"/>
  </r>
  <r>
    <x v="2"/>
    <x v="3"/>
    <x v="0"/>
    <n v="4"/>
    <n v="4"/>
    <n v="1"/>
    <n v="1"/>
    <n v="1"/>
    <n v="1"/>
  </r>
  <r>
    <x v="2"/>
    <x v="4"/>
    <x v="0"/>
    <n v="1"/>
    <n v="1"/>
    <n v="1"/>
    <n v="1"/>
    <n v="1"/>
    <n v="1"/>
  </r>
  <r>
    <x v="3"/>
    <x v="0"/>
    <x v="0"/>
    <n v="2"/>
    <n v="2"/>
    <n v="1"/>
    <n v="1"/>
    <n v="1"/>
    <n v="1"/>
  </r>
  <r>
    <x v="3"/>
    <x v="1"/>
    <x v="0"/>
    <n v="2"/>
    <n v="2"/>
    <n v="1"/>
    <n v="1"/>
    <n v="1"/>
    <n v="1"/>
  </r>
  <r>
    <x v="3"/>
    <x v="2"/>
    <x v="0"/>
    <n v="4"/>
    <n v="4"/>
    <n v="1"/>
    <n v="1"/>
    <n v="1"/>
    <n v="1"/>
  </r>
  <r>
    <x v="3"/>
    <x v="3"/>
    <x v="0"/>
    <n v="2"/>
    <n v="2"/>
    <n v="1"/>
    <n v="1"/>
    <n v="1"/>
    <n v="1"/>
  </r>
  <r>
    <x v="3"/>
    <x v="4"/>
    <x v="0"/>
    <n v="3"/>
    <n v="3"/>
    <n v="1"/>
    <n v="1"/>
    <n v="1"/>
    <n v="1"/>
  </r>
  <r>
    <x v="4"/>
    <x v="0"/>
    <x v="0"/>
    <n v="1"/>
    <n v="3"/>
    <n v="1"/>
    <n v="1"/>
    <n v="1"/>
    <n v="0"/>
  </r>
  <r>
    <x v="4"/>
    <x v="1"/>
    <x v="0"/>
    <n v="1"/>
    <n v="1"/>
    <n v="1"/>
    <n v="1"/>
    <n v="1"/>
    <n v="1"/>
  </r>
  <r>
    <x v="4"/>
    <x v="2"/>
    <x v="0"/>
    <n v="2"/>
    <n v="2"/>
    <n v="1"/>
    <n v="1"/>
    <n v="1"/>
    <n v="1"/>
  </r>
  <r>
    <x v="4"/>
    <x v="3"/>
    <x v="0"/>
    <n v="4"/>
    <n v="4"/>
    <n v="1"/>
    <n v="1"/>
    <n v="1"/>
    <n v="1"/>
  </r>
  <r>
    <x v="4"/>
    <x v="4"/>
    <x v="0"/>
    <n v="1"/>
    <n v="1"/>
    <n v="1"/>
    <n v="1"/>
    <n v="1"/>
    <n v="1"/>
  </r>
  <r>
    <x v="5"/>
    <x v="0"/>
    <x v="0"/>
    <n v="2"/>
    <n v="2"/>
    <n v="1"/>
    <n v="1"/>
    <n v="1"/>
    <n v="1"/>
  </r>
  <r>
    <x v="5"/>
    <x v="1"/>
    <x v="0"/>
    <n v="2"/>
    <n v="2"/>
    <n v="1"/>
    <n v="1"/>
    <n v="1"/>
    <n v="1"/>
  </r>
  <r>
    <x v="5"/>
    <x v="2"/>
    <x v="0"/>
    <n v="3"/>
    <n v="3"/>
    <n v="1"/>
    <n v="1"/>
    <n v="1"/>
    <n v="1"/>
  </r>
  <r>
    <x v="5"/>
    <x v="3"/>
    <x v="0"/>
    <n v="2"/>
    <n v="2"/>
    <n v="1"/>
    <n v="1"/>
    <n v="1"/>
    <n v="1"/>
  </r>
  <r>
    <x v="5"/>
    <x v="4"/>
    <x v="0"/>
    <n v="2"/>
    <n v="2"/>
    <n v="1"/>
    <n v="1"/>
    <n v="1"/>
    <n v="1"/>
  </r>
  <r>
    <x v="6"/>
    <x v="0"/>
    <x v="0"/>
    <n v="3"/>
    <n v="3"/>
    <n v="1"/>
    <n v="1"/>
    <n v="1"/>
    <n v="1"/>
  </r>
  <r>
    <x v="6"/>
    <x v="1"/>
    <x v="0"/>
    <n v="2"/>
    <n v="2"/>
    <n v="1"/>
    <n v="1"/>
    <n v="1"/>
    <n v="1"/>
  </r>
  <r>
    <x v="6"/>
    <x v="2"/>
    <x v="0"/>
    <n v="4"/>
    <n v="4"/>
    <n v="1"/>
    <n v="1"/>
    <n v="1"/>
    <n v="1"/>
  </r>
  <r>
    <x v="6"/>
    <x v="3"/>
    <x v="0"/>
    <n v="2"/>
    <n v="2"/>
    <n v="1"/>
    <n v="1"/>
    <n v="1"/>
    <n v="1"/>
  </r>
  <r>
    <x v="6"/>
    <x v="4"/>
    <x v="0"/>
    <n v="2"/>
    <n v="2"/>
    <n v="1"/>
    <n v="1"/>
    <n v="1"/>
    <n v="1"/>
  </r>
  <r>
    <x v="7"/>
    <x v="0"/>
    <x v="0"/>
    <n v="3"/>
    <n v="3"/>
    <n v="1"/>
    <n v="1"/>
    <n v="1"/>
    <n v="1"/>
  </r>
  <r>
    <x v="7"/>
    <x v="1"/>
    <x v="0"/>
    <n v="2"/>
    <n v="2"/>
    <n v="1"/>
    <n v="1"/>
    <n v="1"/>
    <n v="1"/>
  </r>
  <r>
    <x v="7"/>
    <x v="2"/>
    <x v="0"/>
    <n v="3"/>
    <n v="3"/>
    <n v="1"/>
    <n v="1"/>
    <n v="1"/>
    <n v="1"/>
  </r>
  <r>
    <x v="7"/>
    <x v="3"/>
    <x v="0"/>
    <n v="2"/>
    <n v="2"/>
    <n v="1"/>
    <n v="1"/>
    <n v="1"/>
    <n v="1"/>
  </r>
  <r>
    <x v="7"/>
    <x v="4"/>
    <x v="0"/>
    <n v="2"/>
    <n v="2"/>
    <n v="1"/>
    <n v="1"/>
    <n v="1"/>
    <n v="1"/>
  </r>
  <r>
    <x v="8"/>
    <x v="0"/>
    <x v="0"/>
    <n v="1"/>
    <n v="1"/>
    <n v="1"/>
    <n v="1"/>
    <n v="1"/>
    <n v="1"/>
  </r>
  <r>
    <x v="8"/>
    <x v="1"/>
    <x v="0"/>
    <n v="1"/>
    <n v="1"/>
    <n v="1"/>
    <n v="1"/>
    <n v="1"/>
    <n v="1"/>
  </r>
  <r>
    <x v="8"/>
    <x v="2"/>
    <x v="0"/>
    <n v="1"/>
    <n v="1"/>
    <n v="1"/>
    <n v="1"/>
    <n v="1"/>
    <n v="1"/>
  </r>
  <r>
    <x v="8"/>
    <x v="3"/>
    <x v="0"/>
    <n v="1"/>
    <n v="1"/>
    <n v="1"/>
    <n v="1"/>
    <n v="1"/>
    <n v="1"/>
  </r>
  <r>
    <x v="8"/>
    <x v="4"/>
    <x v="0"/>
    <n v="3"/>
    <n v="3"/>
    <n v="1"/>
    <n v="1"/>
    <n v="1"/>
    <n v="1"/>
  </r>
  <r>
    <x v="9"/>
    <x v="0"/>
    <x v="0"/>
    <n v="1"/>
    <n v="1"/>
    <n v="1"/>
    <n v="1"/>
    <n v="1"/>
    <n v="1"/>
  </r>
  <r>
    <x v="9"/>
    <x v="1"/>
    <x v="0"/>
    <n v="1"/>
    <n v="1"/>
    <n v="1"/>
    <n v="1"/>
    <n v="1"/>
    <n v="1"/>
  </r>
  <r>
    <x v="9"/>
    <x v="2"/>
    <x v="0"/>
    <n v="1"/>
    <n v="1"/>
    <n v="1"/>
    <n v="1"/>
    <n v="1"/>
    <n v="1"/>
  </r>
  <r>
    <x v="9"/>
    <x v="3"/>
    <x v="0"/>
    <n v="1"/>
    <n v="1"/>
    <n v="1"/>
    <n v="1"/>
    <n v="1"/>
    <n v="1"/>
  </r>
  <r>
    <x v="9"/>
    <x v="4"/>
    <x v="0"/>
    <n v="4"/>
    <n v="4"/>
    <n v="1"/>
    <n v="1"/>
    <n v="1"/>
    <n v="1"/>
  </r>
  <r>
    <x v="10"/>
    <x v="0"/>
    <x v="0"/>
    <n v="2"/>
    <n v="2"/>
    <n v="1"/>
    <n v="1"/>
    <n v="1"/>
    <n v="1"/>
  </r>
  <r>
    <x v="10"/>
    <x v="1"/>
    <x v="0"/>
    <n v="2"/>
    <n v="2"/>
    <n v="1"/>
    <n v="1"/>
    <n v="1"/>
    <n v="1"/>
  </r>
  <r>
    <x v="10"/>
    <x v="2"/>
    <x v="0"/>
    <n v="3"/>
    <n v="3"/>
    <n v="1"/>
    <n v="1"/>
    <n v="1"/>
    <n v="1"/>
  </r>
  <r>
    <x v="10"/>
    <x v="3"/>
    <x v="0"/>
    <n v="1"/>
    <n v="1"/>
    <n v="1"/>
    <n v="1"/>
    <n v="1"/>
    <n v="1"/>
  </r>
  <r>
    <x v="10"/>
    <x v="4"/>
    <x v="0"/>
    <n v="1"/>
    <n v="1"/>
    <n v="1"/>
    <n v="1"/>
    <n v="1"/>
    <n v="1"/>
  </r>
  <r>
    <x v="11"/>
    <x v="0"/>
    <x v="1"/>
    <n v="4"/>
    <n v="4"/>
    <n v="1"/>
    <n v="1"/>
    <n v="1"/>
    <n v="1"/>
  </r>
  <r>
    <x v="11"/>
    <x v="1"/>
    <x v="2"/>
    <m/>
    <m/>
    <n v="0"/>
    <n v="0"/>
    <n v="0"/>
    <n v="0"/>
  </r>
  <r>
    <x v="11"/>
    <x v="2"/>
    <x v="1"/>
    <n v="4"/>
    <n v="4"/>
    <n v="1"/>
    <n v="1"/>
    <n v="1"/>
    <n v="1"/>
  </r>
  <r>
    <x v="11"/>
    <x v="3"/>
    <x v="1"/>
    <n v="1"/>
    <n v="1"/>
    <n v="1"/>
    <n v="1"/>
    <n v="1"/>
    <n v="1"/>
  </r>
  <r>
    <x v="11"/>
    <x v="4"/>
    <x v="2"/>
    <n v="2"/>
    <m/>
    <n v="0"/>
    <n v="1"/>
    <n v="0"/>
    <n v="0"/>
  </r>
  <r>
    <x v="12"/>
    <x v="0"/>
    <x v="1"/>
    <n v="4"/>
    <n v="4"/>
    <n v="1"/>
    <n v="1"/>
    <n v="1"/>
    <n v="1"/>
  </r>
  <r>
    <x v="12"/>
    <x v="1"/>
    <x v="2"/>
    <m/>
    <m/>
    <n v="0"/>
    <n v="0"/>
    <n v="0"/>
    <n v="0"/>
  </r>
  <r>
    <x v="12"/>
    <x v="2"/>
    <x v="1"/>
    <n v="4"/>
    <n v="4"/>
    <n v="1"/>
    <n v="1"/>
    <n v="1"/>
    <n v="1"/>
  </r>
  <r>
    <x v="12"/>
    <x v="3"/>
    <x v="1"/>
    <n v="4"/>
    <n v="4"/>
    <n v="1"/>
    <n v="1"/>
    <n v="1"/>
    <n v="1"/>
  </r>
  <r>
    <x v="12"/>
    <x v="4"/>
    <x v="2"/>
    <m/>
    <m/>
    <n v="0"/>
    <n v="0"/>
    <n v="0"/>
    <n v="0"/>
  </r>
  <r>
    <x v="13"/>
    <x v="0"/>
    <x v="1"/>
    <n v="4"/>
    <n v="4"/>
    <n v="1"/>
    <n v="1"/>
    <n v="1"/>
    <n v="1"/>
  </r>
  <r>
    <x v="13"/>
    <x v="1"/>
    <x v="2"/>
    <m/>
    <m/>
    <n v="0"/>
    <n v="0"/>
    <n v="0"/>
    <n v="0"/>
  </r>
  <r>
    <x v="13"/>
    <x v="2"/>
    <x v="1"/>
    <n v="3"/>
    <n v="3"/>
    <n v="1"/>
    <n v="1"/>
    <n v="1"/>
    <n v="1"/>
  </r>
  <r>
    <x v="13"/>
    <x v="3"/>
    <x v="1"/>
    <n v="4"/>
    <n v="4"/>
    <n v="1"/>
    <n v="1"/>
    <n v="1"/>
    <n v="1"/>
  </r>
  <r>
    <x v="13"/>
    <x v="4"/>
    <x v="2"/>
    <m/>
    <m/>
    <n v="0"/>
    <n v="0"/>
    <n v="0"/>
    <n v="0"/>
  </r>
  <r>
    <x v="14"/>
    <x v="0"/>
    <x v="1"/>
    <n v="4"/>
    <n v="4"/>
    <n v="1"/>
    <n v="1"/>
    <n v="1"/>
    <n v="1"/>
  </r>
  <r>
    <x v="14"/>
    <x v="1"/>
    <x v="2"/>
    <m/>
    <n v="3"/>
    <n v="0"/>
    <n v="0"/>
    <n v="1"/>
    <n v="0"/>
  </r>
  <r>
    <x v="14"/>
    <x v="2"/>
    <x v="1"/>
    <n v="3"/>
    <n v="3"/>
    <n v="1"/>
    <n v="1"/>
    <n v="1"/>
    <n v="1"/>
  </r>
  <r>
    <x v="14"/>
    <x v="3"/>
    <x v="1"/>
    <n v="3"/>
    <n v="3"/>
    <n v="1"/>
    <n v="1"/>
    <n v="1"/>
    <n v="1"/>
  </r>
  <r>
    <x v="14"/>
    <x v="4"/>
    <x v="2"/>
    <m/>
    <m/>
    <n v="0"/>
    <n v="0"/>
    <n v="0"/>
    <n v="0"/>
  </r>
  <r>
    <x v="15"/>
    <x v="0"/>
    <x v="1"/>
    <n v="4"/>
    <n v="4"/>
    <n v="1"/>
    <n v="1"/>
    <n v="1"/>
    <n v="1"/>
  </r>
  <r>
    <x v="15"/>
    <x v="1"/>
    <x v="2"/>
    <m/>
    <m/>
    <n v="0"/>
    <n v="0"/>
    <n v="0"/>
    <n v="0"/>
  </r>
  <r>
    <x v="15"/>
    <x v="2"/>
    <x v="1"/>
    <n v="3"/>
    <n v="3"/>
    <n v="1"/>
    <n v="1"/>
    <n v="1"/>
    <n v="1"/>
  </r>
  <r>
    <x v="15"/>
    <x v="3"/>
    <x v="1"/>
    <n v="1"/>
    <n v="1"/>
    <n v="1"/>
    <n v="1"/>
    <n v="1"/>
    <n v="1"/>
  </r>
  <r>
    <x v="15"/>
    <x v="4"/>
    <x v="2"/>
    <m/>
    <m/>
    <n v="0"/>
    <n v="0"/>
    <n v="0"/>
    <n v="0"/>
  </r>
  <r>
    <x v="16"/>
    <x v="0"/>
    <x v="1"/>
    <n v="4"/>
    <n v="4"/>
    <n v="1"/>
    <n v="1"/>
    <n v="1"/>
    <n v="1"/>
  </r>
  <r>
    <x v="16"/>
    <x v="1"/>
    <x v="2"/>
    <m/>
    <m/>
    <n v="0"/>
    <n v="0"/>
    <n v="0"/>
    <n v="0"/>
  </r>
  <r>
    <x v="16"/>
    <x v="2"/>
    <x v="1"/>
    <n v="4"/>
    <n v="4"/>
    <n v="1"/>
    <n v="1"/>
    <n v="1"/>
    <n v="1"/>
  </r>
  <r>
    <x v="16"/>
    <x v="3"/>
    <x v="1"/>
    <n v="3"/>
    <n v="3"/>
    <n v="1"/>
    <n v="1"/>
    <n v="1"/>
    <n v="1"/>
  </r>
  <r>
    <x v="16"/>
    <x v="4"/>
    <x v="2"/>
    <m/>
    <m/>
    <n v="0"/>
    <n v="0"/>
    <n v="0"/>
    <n v="0"/>
  </r>
  <r>
    <x v="17"/>
    <x v="0"/>
    <x v="1"/>
    <n v="3"/>
    <n v="4"/>
    <n v="1"/>
    <n v="1"/>
    <n v="1"/>
    <n v="0"/>
  </r>
  <r>
    <x v="17"/>
    <x v="1"/>
    <x v="2"/>
    <m/>
    <m/>
    <n v="0"/>
    <n v="0"/>
    <n v="0"/>
    <n v="0"/>
  </r>
  <r>
    <x v="17"/>
    <x v="2"/>
    <x v="1"/>
    <n v="4"/>
    <n v="4"/>
    <n v="1"/>
    <n v="1"/>
    <n v="1"/>
    <n v="1"/>
  </r>
  <r>
    <x v="17"/>
    <x v="3"/>
    <x v="1"/>
    <n v="1"/>
    <n v="1"/>
    <n v="1"/>
    <n v="1"/>
    <n v="1"/>
    <n v="1"/>
  </r>
  <r>
    <x v="17"/>
    <x v="4"/>
    <x v="2"/>
    <m/>
    <m/>
    <n v="0"/>
    <n v="0"/>
    <n v="0"/>
    <n v="0"/>
  </r>
  <r>
    <x v="18"/>
    <x v="0"/>
    <x v="1"/>
    <n v="4"/>
    <n v="4"/>
    <n v="1"/>
    <n v="1"/>
    <n v="1"/>
    <n v="1"/>
  </r>
  <r>
    <x v="18"/>
    <x v="1"/>
    <x v="2"/>
    <m/>
    <m/>
    <n v="0"/>
    <n v="0"/>
    <n v="0"/>
    <n v="0"/>
  </r>
  <r>
    <x v="18"/>
    <x v="2"/>
    <x v="1"/>
    <n v="4"/>
    <n v="4"/>
    <n v="1"/>
    <n v="1"/>
    <n v="1"/>
    <n v="1"/>
  </r>
  <r>
    <x v="18"/>
    <x v="3"/>
    <x v="1"/>
    <n v="1"/>
    <n v="1"/>
    <n v="1"/>
    <n v="1"/>
    <n v="1"/>
    <n v="1"/>
  </r>
  <r>
    <x v="18"/>
    <x v="4"/>
    <x v="2"/>
    <m/>
    <m/>
    <n v="0"/>
    <n v="0"/>
    <n v="0"/>
    <n v="0"/>
  </r>
  <r>
    <x v="19"/>
    <x v="0"/>
    <x v="1"/>
    <n v="4"/>
    <n v="4"/>
    <n v="1"/>
    <n v="1"/>
    <n v="1"/>
    <n v="1"/>
  </r>
  <r>
    <x v="19"/>
    <x v="1"/>
    <x v="2"/>
    <m/>
    <m/>
    <n v="0"/>
    <n v="0"/>
    <n v="0"/>
    <n v="0"/>
  </r>
  <r>
    <x v="19"/>
    <x v="2"/>
    <x v="1"/>
    <n v="3"/>
    <n v="3"/>
    <n v="1"/>
    <n v="1"/>
    <n v="1"/>
    <n v="1"/>
  </r>
  <r>
    <x v="19"/>
    <x v="3"/>
    <x v="1"/>
    <n v="3"/>
    <n v="3"/>
    <n v="1"/>
    <n v="1"/>
    <n v="1"/>
    <n v="1"/>
  </r>
  <r>
    <x v="19"/>
    <x v="4"/>
    <x v="2"/>
    <m/>
    <m/>
    <n v="0"/>
    <n v="0"/>
    <n v="0"/>
    <n v="0"/>
  </r>
  <r>
    <x v="20"/>
    <x v="0"/>
    <x v="1"/>
    <n v="2"/>
    <n v="2"/>
    <n v="1"/>
    <n v="1"/>
    <n v="1"/>
    <n v="1"/>
  </r>
  <r>
    <x v="20"/>
    <x v="1"/>
    <x v="2"/>
    <n v="3"/>
    <m/>
    <n v="0"/>
    <n v="1"/>
    <n v="0"/>
    <n v="0"/>
  </r>
  <r>
    <x v="20"/>
    <x v="2"/>
    <x v="1"/>
    <n v="3"/>
    <n v="3"/>
    <n v="1"/>
    <n v="1"/>
    <n v="1"/>
    <n v="1"/>
  </r>
  <r>
    <x v="20"/>
    <x v="3"/>
    <x v="1"/>
    <n v="1"/>
    <n v="1"/>
    <n v="1"/>
    <n v="1"/>
    <n v="1"/>
    <n v="1"/>
  </r>
  <r>
    <x v="20"/>
    <x v="4"/>
    <x v="2"/>
    <m/>
    <m/>
    <n v="0"/>
    <n v="0"/>
    <n v="0"/>
    <n v="0"/>
  </r>
  <r>
    <x v="21"/>
    <x v="0"/>
    <x v="1"/>
    <n v="1"/>
    <n v="1"/>
    <n v="1"/>
    <n v="1"/>
    <n v="1"/>
    <n v="1"/>
  </r>
  <r>
    <x v="21"/>
    <x v="1"/>
    <x v="2"/>
    <m/>
    <m/>
    <n v="0"/>
    <n v="0"/>
    <n v="0"/>
    <n v="0"/>
  </r>
  <r>
    <x v="21"/>
    <x v="2"/>
    <x v="1"/>
    <n v="1"/>
    <n v="1"/>
    <n v="1"/>
    <n v="1"/>
    <n v="1"/>
    <n v="1"/>
  </r>
  <r>
    <x v="21"/>
    <x v="3"/>
    <x v="1"/>
    <n v="1"/>
    <n v="1"/>
    <n v="1"/>
    <n v="1"/>
    <n v="1"/>
    <n v="1"/>
  </r>
  <r>
    <x v="21"/>
    <x v="4"/>
    <x v="2"/>
    <m/>
    <m/>
    <n v="0"/>
    <n v="0"/>
    <n v="0"/>
    <n v="0"/>
  </r>
  <r>
    <x v="22"/>
    <x v="0"/>
    <x v="1"/>
    <n v="1"/>
    <n v="1"/>
    <n v="1"/>
    <n v="1"/>
    <n v="1"/>
    <n v="1"/>
  </r>
  <r>
    <x v="22"/>
    <x v="1"/>
    <x v="2"/>
    <m/>
    <m/>
    <n v="0"/>
    <n v="0"/>
    <n v="0"/>
    <n v="0"/>
  </r>
  <r>
    <x v="22"/>
    <x v="2"/>
    <x v="1"/>
    <m/>
    <n v="1"/>
    <n v="1"/>
    <n v="0"/>
    <n v="1"/>
    <n v="0"/>
  </r>
  <r>
    <x v="22"/>
    <x v="3"/>
    <x v="1"/>
    <n v="1"/>
    <n v="1"/>
    <n v="1"/>
    <n v="1"/>
    <n v="1"/>
    <n v="1"/>
  </r>
  <r>
    <x v="22"/>
    <x v="4"/>
    <x v="2"/>
    <m/>
    <m/>
    <n v="0"/>
    <n v="0"/>
    <n v="0"/>
    <n v="0"/>
  </r>
  <r>
    <x v="23"/>
    <x v="0"/>
    <x v="1"/>
    <n v="1"/>
    <n v="1"/>
    <n v="1"/>
    <n v="1"/>
    <n v="1"/>
    <n v="1"/>
  </r>
  <r>
    <x v="23"/>
    <x v="1"/>
    <x v="2"/>
    <m/>
    <m/>
    <n v="0"/>
    <n v="0"/>
    <n v="0"/>
    <n v="0"/>
  </r>
  <r>
    <x v="23"/>
    <x v="2"/>
    <x v="1"/>
    <n v="1"/>
    <n v="1"/>
    <n v="1"/>
    <n v="1"/>
    <n v="1"/>
    <n v="1"/>
  </r>
  <r>
    <x v="23"/>
    <x v="3"/>
    <x v="1"/>
    <n v="1"/>
    <n v="1"/>
    <n v="1"/>
    <n v="1"/>
    <n v="1"/>
    <n v="1"/>
  </r>
  <r>
    <x v="23"/>
    <x v="4"/>
    <x v="2"/>
    <m/>
    <m/>
    <n v="0"/>
    <n v="0"/>
    <n v="0"/>
    <n v="0"/>
  </r>
  <r>
    <x v="24"/>
    <x v="0"/>
    <x v="1"/>
    <n v="1"/>
    <n v="1"/>
    <n v="1"/>
    <n v="1"/>
    <n v="1"/>
    <n v="1"/>
  </r>
  <r>
    <x v="24"/>
    <x v="1"/>
    <x v="2"/>
    <m/>
    <m/>
    <n v="0"/>
    <n v="0"/>
    <n v="0"/>
    <n v="0"/>
  </r>
  <r>
    <x v="24"/>
    <x v="2"/>
    <x v="1"/>
    <n v="1"/>
    <n v="1"/>
    <n v="1"/>
    <n v="1"/>
    <n v="1"/>
    <n v="1"/>
  </r>
  <r>
    <x v="24"/>
    <x v="3"/>
    <x v="1"/>
    <n v="1"/>
    <n v="1"/>
    <n v="1"/>
    <n v="1"/>
    <n v="1"/>
    <n v="1"/>
  </r>
  <r>
    <x v="24"/>
    <x v="4"/>
    <x v="2"/>
    <m/>
    <m/>
    <n v="0"/>
    <n v="0"/>
    <n v="0"/>
    <n v="0"/>
  </r>
  <r>
    <x v="25"/>
    <x v="0"/>
    <x v="1"/>
    <n v="1"/>
    <n v="1"/>
    <n v="1"/>
    <n v="1"/>
    <n v="1"/>
    <n v="1"/>
  </r>
  <r>
    <x v="25"/>
    <x v="1"/>
    <x v="2"/>
    <m/>
    <m/>
    <n v="0"/>
    <n v="0"/>
    <n v="0"/>
    <n v="0"/>
  </r>
  <r>
    <x v="25"/>
    <x v="2"/>
    <x v="1"/>
    <n v="1"/>
    <n v="1"/>
    <n v="1"/>
    <n v="1"/>
    <n v="1"/>
    <n v="1"/>
  </r>
  <r>
    <x v="25"/>
    <x v="3"/>
    <x v="1"/>
    <n v="1"/>
    <n v="1"/>
    <n v="1"/>
    <n v="1"/>
    <n v="1"/>
    <n v="1"/>
  </r>
  <r>
    <x v="25"/>
    <x v="4"/>
    <x v="2"/>
    <m/>
    <m/>
    <n v="0"/>
    <n v="0"/>
    <n v="0"/>
    <n v="0"/>
  </r>
  <r>
    <x v="26"/>
    <x v="0"/>
    <x v="1"/>
    <n v="1"/>
    <n v="2"/>
    <n v="1"/>
    <n v="1"/>
    <n v="1"/>
    <n v="0"/>
  </r>
  <r>
    <x v="26"/>
    <x v="1"/>
    <x v="2"/>
    <m/>
    <m/>
    <n v="0"/>
    <n v="0"/>
    <n v="0"/>
    <n v="0"/>
  </r>
  <r>
    <x v="26"/>
    <x v="2"/>
    <x v="1"/>
    <n v="1"/>
    <n v="1"/>
    <n v="1"/>
    <n v="1"/>
    <n v="1"/>
    <n v="1"/>
  </r>
  <r>
    <x v="26"/>
    <x v="3"/>
    <x v="1"/>
    <n v="1"/>
    <n v="1"/>
    <n v="1"/>
    <n v="1"/>
    <n v="1"/>
    <n v="1"/>
  </r>
  <r>
    <x v="26"/>
    <x v="4"/>
    <x v="2"/>
    <m/>
    <m/>
    <n v="0"/>
    <n v="0"/>
    <n v="0"/>
    <n v="0"/>
  </r>
  <r>
    <x v="27"/>
    <x v="0"/>
    <x v="1"/>
    <n v="1"/>
    <n v="1"/>
    <n v="1"/>
    <n v="1"/>
    <n v="1"/>
    <n v="1"/>
  </r>
  <r>
    <x v="27"/>
    <x v="1"/>
    <x v="2"/>
    <m/>
    <m/>
    <n v="0"/>
    <n v="0"/>
    <n v="0"/>
    <n v="0"/>
  </r>
  <r>
    <x v="27"/>
    <x v="2"/>
    <x v="1"/>
    <n v="1"/>
    <n v="1"/>
    <n v="1"/>
    <n v="1"/>
    <n v="1"/>
    <n v="1"/>
  </r>
  <r>
    <x v="27"/>
    <x v="3"/>
    <x v="1"/>
    <n v="1"/>
    <n v="1"/>
    <n v="1"/>
    <n v="1"/>
    <n v="1"/>
    <n v="1"/>
  </r>
  <r>
    <x v="27"/>
    <x v="4"/>
    <x v="2"/>
    <m/>
    <m/>
    <n v="0"/>
    <n v="0"/>
    <n v="0"/>
    <n v="0"/>
  </r>
  <r>
    <x v="28"/>
    <x v="0"/>
    <x v="1"/>
    <n v="1"/>
    <n v="1"/>
    <n v="1"/>
    <n v="1"/>
    <n v="1"/>
    <n v="1"/>
  </r>
  <r>
    <x v="28"/>
    <x v="1"/>
    <x v="2"/>
    <m/>
    <m/>
    <n v="0"/>
    <n v="0"/>
    <n v="0"/>
    <n v="0"/>
  </r>
  <r>
    <x v="28"/>
    <x v="2"/>
    <x v="1"/>
    <n v="1"/>
    <n v="1"/>
    <n v="1"/>
    <n v="1"/>
    <n v="1"/>
    <n v="1"/>
  </r>
  <r>
    <x v="28"/>
    <x v="3"/>
    <x v="1"/>
    <m/>
    <n v="4"/>
    <n v="1"/>
    <n v="0"/>
    <n v="1"/>
    <n v="0"/>
  </r>
  <r>
    <x v="28"/>
    <x v="4"/>
    <x v="2"/>
    <m/>
    <n v="3"/>
    <n v="0"/>
    <n v="0"/>
    <n v="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E33" firstHeaderRow="0" firstDataRow="1" firstDataCol="2" rowPageCount="1" colPageCount="1"/>
  <pivotFields count="9">
    <pivotField axis="axisRow" outline="0" showAll="0" defaultSubtotal="0">
      <items count="29">
        <item x="2"/>
        <item x="1"/>
        <item x="0"/>
        <item x="7"/>
        <item x="6"/>
        <item x="5"/>
        <item x="8"/>
        <item x="11"/>
        <item x="4"/>
        <item x="3"/>
        <item x="28"/>
        <item x="16"/>
        <item x="13"/>
        <item x="17"/>
        <item x="18"/>
        <item x="15"/>
        <item x="20"/>
        <item x="19"/>
        <item x="14"/>
        <item x="10"/>
        <item x="12"/>
        <item x="25"/>
        <item x="27"/>
        <item x="26"/>
        <item x="22"/>
        <item x="23"/>
        <item x="24"/>
        <item x="21"/>
        <item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Page" showAll="0">
      <items count="6">
        <item x="0"/>
        <item x="1"/>
        <item x="2"/>
        <item x="3"/>
        <item x="4"/>
        <item t="default"/>
      </items>
    </pivotField>
    <pivotField axis="axisRow" showAll="0">
      <items count="4">
        <item x="0"/>
        <item x="1"/>
        <item n=" " x="2"/>
        <item t="default"/>
      </items>
    </pivotField>
    <pivotField dataField="1" showAll="0"/>
    <pivotField dataField="1" showAll="0"/>
    <pivotField showAll="0"/>
    <pivotField showAll="0"/>
    <pivotField showAll="0"/>
    <pivotField dataField="1" showAll="0"/>
  </pivotFields>
  <rowFields count="2">
    <field x="0"/>
    <field x="2"/>
  </rowFields>
  <rowItems count="30">
    <i>
      <x/>
      <x/>
    </i>
    <i>
      <x v="1"/>
      <x/>
    </i>
    <i>
      <x v="2"/>
      <x/>
    </i>
    <i>
      <x v="3"/>
      <x/>
    </i>
    <i>
      <x v="4"/>
      <x/>
    </i>
    <i>
      <x v="5"/>
      <x/>
    </i>
    <i>
      <x v="6"/>
      <x/>
    </i>
    <i>
      <x v="7"/>
      <x v="2"/>
    </i>
    <i>
      <x v="8"/>
      <x/>
    </i>
    <i>
      <x v="9"/>
      <x/>
    </i>
    <i>
      <x v="10"/>
      <x v="2"/>
    </i>
    <i>
      <x v="11"/>
      <x v="2"/>
    </i>
    <i>
      <x v="12"/>
      <x v="2"/>
    </i>
    <i>
      <x v="13"/>
      <x v="2"/>
    </i>
    <i>
      <x v="14"/>
      <x v="2"/>
    </i>
    <i>
      <x v="15"/>
      <x v="2"/>
    </i>
    <i>
      <x v="16"/>
      <x v="2"/>
    </i>
    <i>
      <x v="17"/>
      <x v="2"/>
    </i>
    <i>
      <x v="18"/>
      <x v="2"/>
    </i>
    <i>
      <x v="19"/>
      <x/>
    </i>
    <i>
      <x v="20"/>
      <x v="2"/>
    </i>
    <i>
      <x v="21"/>
      <x v="2"/>
    </i>
    <i>
      <x v="22"/>
      <x v="2"/>
    </i>
    <i>
      <x v="23"/>
      <x v="2"/>
    </i>
    <i>
      <x v="24"/>
      <x v="2"/>
    </i>
    <i>
      <x v="25"/>
      <x v="2"/>
    </i>
    <i>
      <x v="26"/>
      <x v="2"/>
    </i>
    <i>
      <x v="27"/>
      <x v="2"/>
    </i>
    <i>
      <x v="28"/>
      <x/>
    </i>
    <i t="grand">
      <x/>
    </i>
  </rowItems>
  <colFields count="1">
    <field x="-2"/>
  </colFields>
  <colItems count="3">
    <i>
      <x/>
    </i>
    <i i="1">
      <x v="1"/>
    </i>
    <i i="2">
      <x v="2"/>
    </i>
  </colItems>
  <pageFields count="1">
    <pageField fld="1" item="1" hier="-1"/>
  </pageFields>
  <dataFields count="3">
    <dataField name="NivActuel " fld="3" baseField="0" baseItem="0"/>
    <dataField name="NivSouhaite " fld="4" baseField="0" baseItem="0"/>
    <dataField name="EquivNiv " fld="8" baseField="0" baseItem="0"/>
  </dataFields>
  <formats count="87">
    <format dxfId="88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2" count="1">
            <x v="0"/>
          </reference>
        </references>
      </pivotArea>
    </format>
    <format dxfId="8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"/>
          </reference>
          <reference field="2" count="1">
            <x v="0"/>
          </reference>
        </references>
      </pivotArea>
    </format>
    <format dxfId="86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"/>
          </reference>
          <reference field="2" count="1">
            <x v="0"/>
          </reference>
        </references>
      </pivotArea>
    </format>
    <format dxfId="85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3"/>
          </reference>
          <reference field="2" count="1">
            <x v="0"/>
          </reference>
        </references>
      </pivotArea>
    </format>
    <format dxfId="84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4"/>
          </reference>
          <reference field="2" count="1">
            <x v="0"/>
          </reference>
        </references>
      </pivotArea>
    </format>
    <format dxfId="8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5"/>
          </reference>
          <reference field="2" count="1">
            <x v="0"/>
          </reference>
        </references>
      </pivotArea>
    </format>
    <format dxfId="82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6"/>
          </reference>
          <reference field="2" count="1">
            <x v="0"/>
          </reference>
        </references>
      </pivotArea>
    </format>
    <format dxfId="81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7"/>
          </reference>
          <reference field="2" count="2">
            <x v="1"/>
            <x v="2"/>
          </reference>
        </references>
      </pivotArea>
    </format>
    <format dxfId="80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8"/>
          </reference>
          <reference field="2" count="1">
            <x v="0"/>
          </reference>
        </references>
      </pivotArea>
    </format>
    <format dxfId="79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9"/>
          </reference>
          <reference field="2" count="1">
            <x v="0"/>
          </reference>
        </references>
      </pivotArea>
    </format>
    <format dxfId="78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0"/>
          </reference>
          <reference field="2" count="2">
            <x v="1"/>
            <x v="2"/>
          </reference>
        </references>
      </pivotArea>
    </format>
    <format dxfId="7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1"/>
          </reference>
          <reference field="2" count="2">
            <x v="1"/>
            <x v="2"/>
          </reference>
        </references>
      </pivotArea>
    </format>
    <format dxfId="76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2"/>
          </reference>
          <reference field="2" count="2">
            <x v="1"/>
            <x v="2"/>
          </reference>
        </references>
      </pivotArea>
    </format>
    <format dxfId="75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3"/>
          </reference>
          <reference field="2" count="2">
            <x v="1"/>
            <x v="2"/>
          </reference>
        </references>
      </pivotArea>
    </format>
    <format dxfId="74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4"/>
          </reference>
          <reference field="2" count="2">
            <x v="1"/>
            <x v="2"/>
          </reference>
        </references>
      </pivotArea>
    </format>
    <format dxfId="7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5"/>
          </reference>
          <reference field="2" count="2">
            <x v="1"/>
            <x v="2"/>
          </reference>
        </references>
      </pivotArea>
    </format>
    <format dxfId="72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6"/>
          </reference>
          <reference field="2" count="2">
            <x v="1"/>
            <x v="2"/>
          </reference>
        </references>
      </pivotArea>
    </format>
    <format dxfId="71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7"/>
          </reference>
          <reference field="2" count="2">
            <x v="1"/>
            <x v="2"/>
          </reference>
        </references>
      </pivotArea>
    </format>
    <format dxfId="70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8"/>
          </reference>
          <reference field="2" count="2">
            <x v="1"/>
            <x v="2"/>
          </reference>
        </references>
      </pivotArea>
    </format>
    <format dxfId="69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9"/>
          </reference>
          <reference field="2" count="1">
            <x v="0"/>
          </reference>
        </references>
      </pivotArea>
    </format>
    <format dxfId="68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0"/>
          </reference>
          <reference field="2" count="2">
            <x v="1"/>
            <x v="2"/>
          </reference>
        </references>
      </pivotArea>
    </format>
    <format dxfId="6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1"/>
          </reference>
          <reference field="2" count="2">
            <x v="1"/>
            <x v="2"/>
          </reference>
        </references>
      </pivotArea>
    </format>
    <format dxfId="66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2"/>
          </reference>
          <reference field="2" count="2">
            <x v="1"/>
            <x v="2"/>
          </reference>
        </references>
      </pivotArea>
    </format>
    <format dxfId="65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3"/>
          </reference>
          <reference field="2" count="2">
            <x v="1"/>
            <x v="2"/>
          </reference>
        </references>
      </pivotArea>
    </format>
    <format dxfId="64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4"/>
          </reference>
          <reference field="2" count="2">
            <x v="1"/>
            <x v="2"/>
          </reference>
        </references>
      </pivotArea>
    </format>
    <format dxfId="6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5"/>
          </reference>
          <reference field="2" count="2">
            <x v="1"/>
            <x v="2"/>
          </reference>
        </references>
      </pivotArea>
    </format>
    <format dxfId="62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6"/>
          </reference>
          <reference field="2" count="2">
            <x v="1"/>
            <x v="2"/>
          </reference>
        </references>
      </pivotArea>
    </format>
    <format dxfId="61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7"/>
          </reference>
          <reference field="2" count="2">
            <x v="1"/>
            <x v="2"/>
          </reference>
        </references>
      </pivotArea>
    </format>
    <format dxfId="60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8"/>
          </reference>
          <reference field="2" count="1">
            <x v="0"/>
          </reference>
        </references>
      </pivotArea>
    </format>
    <format dxfId="59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2" count="1">
            <x v="0"/>
          </reference>
        </references>
      </pivotArea>
    </format>
    <format dxfId="58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"/>
          </reference>
          <reference field="2" count="1">
            <x v="0"/>
          </reference>
        </references>
      </pivotArea>
    </format>
    <format dxfId="5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"/>
          </reference>
          <reference field="2" count="1">
            <x v="0"/>
          </reference>
        </references>
      </pivotArea>
    </format>
    <format dxfId="56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3"/>
          </reference>
          <reference field="2" count="1">
            <x v="0"/>
          </reference>
        </references>
      </pivotArea>
    </format>
    <format dxfId="55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4"/>
          </reference>
          <reference field="2" count="1">
            <x v="0"/>
          </reference>
        </references>
      </pivotArea>
    </format>
    <format dxfId="54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5"/>
          </reference>
          <reference field="2" count="1">
            <x v="0"/>
          </reference>
        </references>
      </pivotArea>
    </format>
    <format dxfId="5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6"/>
          </reference>
          <reference field="2" count="1">
            <x v="0"/>
          </reference>
        </references>
      </pivotArea>
    </format>
    <format dxfId="52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7"/>
          </reference>
          <reference field="2" count="2">
            <x v="1"/>
            <x v="2"/>
          </reference>
        </references>
      </pivotArea>
    </format>
    <format dxfId="51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8"/>
          </reference>
          <reference field="2" count="1">
            <x v="0"/>
          </reference>
        </references>
      </pivotArea>
    </format>
    <format dxfId="50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9"/>
          </reference>
          <reference field="2" count="1">
            <x v="0"/>
          </reference>
        </references>
      </pivotArea>
    </format>
    <format dxfId="49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0"/>
          </reference>
          <reference field="2" count="2">
            <x v="1"/>
            <x v="2"/>
          </reference>
        </references>
      </pivotArea>
    </format>
    <format dxfId="48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1"/>
          </reference>
          <reference field="2" count="2">
            <x v="1"/>
            <x v="2"/>
          </reference>
        </references>
      </pivotArea>
    </format>
    <format dxfId="4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2"/>
          </reference>
          <reference field="2" count="2">
            <x v="1"/>
            <x v="2"/>
          </reference>
        </references>
      </pivotArea>
    </format>
    <format dxfId="46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3"/>
          </reference>
          <reference field="2" count="2">
            <x v="1"/>
            <x v="2"/>
          </reference>
        </references>
      </pivotArea>
    </format>
    <format dxfId="45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4"/>
          </reference>
          <reference field="2" count="2">
            <x v="1"/>
            <x v="2"/>
          </reference>
        </references>
      </pivotArea>
    </format>
    <format dxfId="44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5"/>
          </reference>
          <reference field="2" count="2">
            <x v="1"/>
            <x v="2"/>
          </reference>
        </references>
      </pivotArea>
    </format>
    <format dxfId="4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6"/>
          </reference>
          <reference field="2" count="2">
            <x v="1"/>
            <x v="2"/>
          </reference>
        </references>
      </pivotArea>
    </format>
    <format dxfId="42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7"/>
          </reference>
          <reference field="2" count="2">
            <x v="1"/>
            <x v="2"/>
          </reference>
        </references>
      </pivotArea>
    </format>
    <format dxfId="41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8"/>
          </reference>
          <reference field="2" count="2">
            <x v="1"/>
            <x v="2"/>
          </reference>
        </references>
      </pivotArea>
    </format>
    <format dxfId="40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9"/>
          </reference>
          <reference field="2" count="1">
            <x v="0"/>
          </reference>
        </references>
      </pivotArea>
    </format>
    <format dxfId="39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0"/>
          </reference>
          <reference field="2" count="2">
            <x v="1"/>
            <x v="2"/>
          </reference>
        </references>
      </pivotArea>
    </format>
    <format dxfId="38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1"/>
          </reference>
          <reference field="2" count="2">
            <x v="1"/>
            <x v="2"/>
          </reference>
        </references>
      </pivotArea>
    </format>
    <format dxfId="3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2"/>
          </reference>
          <reference field="2" count="2">
            <x v="1"/>
            <x v="2"/>
          </reference>
        </references>
      </pivotArea>
    </format>
    <format dxfId="36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3"/>
          </reference>
          <reference field="2" count="2">
            <x v="1"/>
            <x v="2"/>
          </reference>
        </references>
      </pivotArea>
    </format>
    <format dxfId="35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4"/>
          </reference>
          <reference field="2" count="2">
            <x v="1"/>
            <x v="2"/>
          </reference>
        </references>
      </pivotArea>
    </format>
    <format dxfId="34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5"/>
          </reference>
          <reference field="2" count="2">
            <x v="1"/>
            <x v="2"/>
          </reference>
        </references>
      </pivotArea>
    </format>
    <format dxfId="3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6"/>
          </reference>
          <reference field="2" count="2">
            <x v="1"/>
            <x v="2"/>
          </reference>
        </references>
      </pivotArea>
    </format>
    <format dxfId="32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7"/>
          </reference>
          <reference field="2" count="2">
            <x v="1"/>
            <x v="2"/>
          </reference>
        </references>
      </pivotArea>
    </format>
    <format dxfId="31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8"/>
          </reference>
          <reference field="2" count="1">
            <x v="0"/>
          </reference>
        </references>
      </pivotArea>
    </format>
    <format dxfId="30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0"/>
          </reference>
          <reference field="2" count="1">
            <x v="0"/>
          </reference>
        </references>
      </pivotArea>
    </format>
    <format dxfId="29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"/>
          </reference>
          <reference field="2" count="1">
            <x v="0"/>
          </reference>
        </references>
      </pivotArea>
    </format>
    <format dxfId="28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"/>
          </reference>
          <reference field="2" count="1">
            <x v="0"/>
          </reference>
        </references>
      </pivotArea>
    </format>
    <format dxfId="2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3"/>
          </reference>
          <reference field="2" count="1">
            <x v="0"/>
          </reference>
        </references>
      </pivotArea>
    </format>
    <format dxfId="26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4"/>
          </reference>
          <reference field="2" count="1">
            <x v="0"/>
          </reference>
        </references>
      </pivotArea>
    </format>
    <format dxfId="25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5"/>
          </reference>
          <reference field="2" count="1">
            <x v="0"/>
          </reference>
        </references>
      </pivotArea>
    </format>
    <format dxfId="24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6"/>
          </reference>
          <reference field="2" count="1">
            <x v="0"/>
          </reference>
        </references>
      </pivotArea>
    </format>
    <format dxfId="2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7"/>
          </reference>
          <reference field="2" count="2">
            <x v="1"/>
            <x v="2"/>
          </reference>
        </references>
      </pivotArea>
    </format>
    <format dxfId="22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8"/>
          </reference>
          <reference field="2" count="1">
            <x v="0"/>
          </reference>
        </references>
      </pivotArea>
    </format>
    <format dxfId="21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9"/>
          </reference>
          <reference field="2" count="1">
            <x v="0"/>
          </reference>
        </references>
      </pivotArea>
    </format>
    <format dxfId="20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0"/>
          </reference>
          <reference field="2" count="2">
            <x v="1"/>
            <x v="2"/>
          </reference>
        </references>
      </pivotArea>
    </format>
    <format dxfId="19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1"/>
          </reference>
          <reference field="2" count="2">
            <x v="1"/>
            <x v="2"/>
          </reference>
        </references>
      </pivotArea>
    </format>
    <format dxfId="18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2"/>
          </reference>
          <reference field="2" count="2">
            <x v="1"/>
            <x v="2"/>
          </reference>
        </references>
      </pivotArea>
    </format>
    <format dxfId="1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3"/>
          </reference>
          <reference field="2" count="2">
            <x v="1"/>
            <x v="2"/>
          </reference>
        </references>
      </pivotArea>
    </format>
    <format dxfId="16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4"/>
          </reference>
          <reference field="2" count="2">
            <x v="1"/>
            <x v="2"/>
          </reference>
        </references>
      </pivotArea>
    </format>
    <format dxfId="15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5"/>
          </reference>
          <reference field="2" count="2">
            <x v="1"/>
            <x v="2"/>
          </reference>
        </references>
      </pivotArea>
    </format>
    <format dxfId="14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6"/>
          </reference>
          <reference field="2" count="2">
            <x v="1"/>
            <x v="2"/>
          </reference>
        </references>
      </pivotArea>
    </format>
    <format dxfId="1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7"/>
          </reference>
          <reference field="2" count="2">
            <x v="1"/>
            <x v="2"/>
          </reference>
        </references>
      </pivotArea>
    </format>
    <format dxfId="12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8"/>
          </reference>
          <reference field="2" count="2">
            <x v="1"/>
            <x v="2"/>
          </reference>
        </references>
      </pivotArea>
    </format>
    <format dxfId="11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19"/>
          </reference>
          <reference field="2" count="1">
            <x v="0"/>
          </reference>
        </references>
      </pivotArea>
    </format>
    <format dxfId="10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0"/>
          </reference>
          <reference field="2" count="2">
            <x v="1"/>
            <x v="2"/>
          </reference>
        </references>
      </pivotArea>
    </format>
    <format dxfId="9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1"/>
          </reference>
          <reference field="2" count="2">
            <x v="1"/>
            <x v="2"/>
          </reference>
        </references>
      </pivotArea>
    </format>
    <format dxfId="8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2"/>
          </reference>
          <reference field="2" count="2">
            <x v="1"/>
            <x v="2"/>
          </reference>
        </references>
      </pivotArea>
    </format>
    <format dxfId="7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3"/>
          </reference>
          <reference field="2" count="2">
            <x v="1"/>
            <x v="2"/>
          </reference>
        </references>
      </pivotArea>
    </format>
    <format dxfId="6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4"/>
          </reference>
          <reference field="2" count="2">
            <x v="1"/>
            <x v="2"/>
          </reference>
        </references>
      </pivotArea>
    </format>
    <format dxfId="5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5"/>
          </reference>
          <reference field="2" count="2">
            <x v="1"/>
            <x v="2"/>
          </reference>
        </references>
      </pivotArea>
    </format>
    <format dxfId="4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6"/>
          </reference>
          <reference field="2" count="2">
            <x v="1"/>
            <x v="2"/>
          </reference>
        </references>
      </pivotArea>
    </format>
    <format dxfId="3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7"/>
          </reference>
          <reference field="2" count="2">
            <x v="1"/>
            <x v="2"/>
          </reference>
        </references>
      </pivotArea>
    </format>
    <format dxfId="2">
      <pivotArea collapsedLevelsAreSubtotals="1" fieldPosition="0">
        <references count="3">
          <reference field="4294967294" count="1" selected="0">
            <x v="2"/>
          </reference>
          <reference field="0" count="1" selected="0">
            <x v="28"/>
          </reference>
          <reference field="2" count="1">
            <x v="0"/>
          </reference>
        </references>
      </pivotArea>
    </format>
  </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tblListeSalariés" displayName="tblListeSalariés" ref="A1:A6" totalsRowShown="0">
  <autoFilter ref="A1:A6"/>
  <tableColumns count="1">
    <tableColumn id="1" name="Liste salarié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blListeCompétences" displayName="tblListeCompétences" ref="C1:C30" totalsRowShown="0">
  <autoFilter ref="C1:C30"/>
  <tableColumns count="1">
    <tableColumn id="1" name="Liste compétence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1" name="tblTechnique" displayName="tblTechnique" ref="A1:I146" totalsRowShown="0">
  <autoFilter ref="A1:I146"/>
  <tableColumns count="9">
    <tableColumn id="1" name="Compétence"/>
    <tableColumn id="2" name="Salarié"/>
    <tableColumn id="3" name="DateEval" dataDxfId="1"/>
    <tableColumn id="4" name="NivActuel"/>
    <tableColumn id="5" name="NivSouhaite"/>
    <tableColumn id="6" name="DateEvalNC">
      <calculatedColumnFormula>IF(tblTechnique[[#This Row],[DateEval]]="",0,1)</calculatedColumnFormula>
    </tableColumn>
    <tableColumn id="7" name="NivActuelNC">
      <calculatedColumnFormula>IF(tblTechnique[[#This Row],[NivActuel]]="",0,1)</calculatedColumnFormula>
    </tableColumn>
    <tableColumn id="8" name="NivSouhaiteNC">
      <calculatedColumnFormula>IF(tblTechnique[[#This Row],[NivSouhaite]]="",0,1)</calculatedColumnFormula>
    </tableColumn>
    <tableColumn id="9" name="EquivNiv" dataDxfId="0">
      <calculatedColumnFormula>IF(OR(tblTechnique[[#This Row],[NivActuel]]="",tblTechnique[[#This Row],[NivSouhaite]]=""),0,IF(tblTechnique[[#This Row],[NivActuel]]=tblTechnique[[#This Row],[NivSouhaite]],1,0))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8"/>
  <sheetViews>
    <sheetView workbookViewId="0">
      <selection activeCell="B8" sqref="B8"/>
    </sheetView>
  </sheetViews>
  <sheetFormatPr baseColWidth="10" defaultRowHeight="15"/>
  <cols>
    <col min="1" max="1" width="23.28515625" bestFit="1" customWidth="1"/>
  </cols>
  <sheetData>
    <row r="1" spans="1:5">
      <c r="A1" t="s">
        <v>51</v>
      </c>
      <c r="B1" t="s">
        <v>50</v>
      </c>
    </row>
    <row r="2" spans="1:5">
      <c r="A2" t="s">
        <v>52</v>
      </c>
      <c r="B2">
        <f>COUNTA(tblListeSalariés[Liste salariés])</f>
        <v>5</v>
      </c>
    </row>
    <row r="3" spans="1:5">
      <c r="A3" t="s">
        <v>53</v>
      </c>
      <c r="B3">
        <f>COUNTA(tblListeCompétences[Liste compétences])</f>
        <v>29</v>
      </c>
      <c r="D3" s="8">
        <f>B2*B3</f>
        <v>145</v>
      </c>
      <c r="E3" s="8" t="s">
        <v>63</v>
      </c>
    </row>
    <row r="5" spans="1:5">
      <c r="A5" t="s">
        <v>54</v>
      </c>
      <c r="B5" t="s">
        <v>50</v>
      </c>
    </row>
    <row r="6" spans="1:5">
      <c r="A6" t="s">
        <v>8</v>
      </c>
      <c r="B6">
        <f>COUNTA(tblTechnique[Compétence])-COUNT(tblTechnique[NivActuel])</f>
        <v>36</v>
      </c>
      <c r="C6" s="7">
        <f>1-B6/COUNTA(tblTechnique[Compétence])</f>
        <v>0.75172413793103443</v>
      </c>
      <c r="E6" s="8" t="s">
        <v>59</v>
      </c>
    </row>
    <row r="7" spans="1:5">
      <c r="A7" t="s">
        <v>9</v>
      </c>
      <c r="B7">
        <f>COUNTA(tblTechnique[Compétence])-COUNT(tblTechnique[NivSouhaite])</f>
        <v>34</v>
      </c>
      <c r="C7" s="7">
        <f>1-B7/COUNTA(tblTechnique[Compétence])</f>
        <v>0.76551724137931032</v>
      </c>
    </row>
    <row r="8" spans="1:5">
      <c r="A8" t="s">
        <v>55</v>
      </c>
      <c r="B8">
        <f>COUNTA(tblTechnique[Compétence])-COUNT(tblTechnique[DateEval])</f>
        <v>36</v>
      </c>
      <c r="C8" s="7">
        <f>1-B8/COUNTA(tblTechnique[Compétence])</f>
        <v>0.75172413793103443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C30"/>
  <sheetViews>
    <sheetView workbookViewId="0">
      <selection activeCell="C23" sqref="C23"/>
    </sheetView>
  </sheetViews>
  <sheetFormatPr baseColWidth="10" defaultRowHeight="15"/>
  <cols>
    <col min="1" max="1" width="14.5703125" bestFit="1" customWidth="1"/>
    <col min="3" max="3" width="39.7109375" bestFit="1" customWidth="1"/>
    <col min="4" max="4" width="17.7109375" bestFit="1" customWidth="1"/>
  </cols>
  <sheetData>
    <row r="1" spans="1:3">
      <c r="A1" t="s">
        <v>56</v>
      </c>
      <c r="C1" t="s">
        <v>57</v>
      </c>
    </row>
    <row r="2" spans="1:3">
      <c r="A2" t="s">
        <v>16</v>
      </c>
      <c r="C2" t="s">
        <v>0</v>
      </c>
    </row>
    <row r="3" spans="1:3">
      <c r="A3" t="s">
        <v>17</v>
      </c>
      <c r="C3" t="s">
        <v>1</v>
      </c>
    </row>
    <row r="4" spans="1:3">
      <c r="A4" t="s">
        <v>18</v>
      </c>
      <c r="C4" t="s">
        <v>2</v>
      </c>
    </row>
    <row r="5" spans="1:3">
      <c r="A5" t="s">
        <v>19</v>
      </c>
      <c r="C5" t="s">
        <v>3</v>
      </c>
    </row>
    <row r="6" spans="1:3">
      <c r="A6" t="s">
        <v>20</v>
      </c>
      <c r="C6" t="s">
        <v>4</v>
      </c>
    </row>
    <row r="7" spans="1:3">
      <c r="C7" t="s">
        <v>5</v>
      </c>
    </row>
    <row r="8" spans="1:3">
      <c r="C8" t="s">
        <v>6</v>
      </c>
    </row>
    <row r="9" spans="1:3">
      <c r="C9" t="s">
        <v>7</v>
      </c>
    </row>
    <row r="10" spans="1:3">
      <c r="C10" t="s">
        <v>35</v>
      </c>
    </row>
    <row r="11" spans="1:3">
      <c r="C11" t="s">
        <v>34</v>
      </c>
    </row>
    <row r="12" spans="1:3">
      <c r="C12" t="s">
        <v>33</v>
      </c>
    </row>
    <row r="13" spans="1:3">
      <c r="C13" t="s">
        <v>10</v>
      </c>
    </row>
    <row r="14" spans="1:3">
      <c r="C14" t="s">
        <v>11</v>
      </c>
    </row>
    <row r="15" spans="1:3">
      <c r="C15" t="s">
        <v>12</v>
      </c>
    </row>
    <row r="16" spans="1:3">
      <c r="C16" t="s">
        <v>14</v>
      </c>
    </row>
    <row r="17" spans="3:3">
      <c r="C17" t="s">
        <v>15</v>
      </c>
    </row>
    <row r="18" spans="3:3">
      <c r="C18" t="s">
        <v>32</v>
      </c>
    </row>
    <row r="19" spans="3:3">
      <c r="C19" t="s">
        <v>13</v>
      </c>
    </row>
    <row r="20" spans="3:3">
      <c r="C20" t="s">
        <v>31</v>
      </c>
    </row>
    <row r="21" spans="3:3">
      <c r="C21" t="s">
        <v>30</v>
      </c>
    </row>
    <row r="22" spans="3:3">
      <c r="C22" t="s">
        <v>21</v>
      </c>
    </row>
    <row r="23" spans="3:3">
      <c r="C23" t="s">
        <v>22</v>
      </c>
    </row>
    <row r="24" spans="3:3">
      <c r="C24" t="s">
        <v>23</v>
      </c>
    </row>
    <row r="25" spans="3:3">
      <c r="C25" t="s">
        <v>24</v>
      </c>
    </row>
    <row r="26" spans="3:3">
      <c r="C26" t="s">
        <v>25</v>
      </c>
    </row>
    <row r="27" spans="3:3">
      <c r="C27" t="s">
        <v>26</v>
      </c>
    </row>
    <row r="28" spans="3:3">
      <c r="C28" t="s">
        <v>27</v>
      </c>
    </row>
    <row r="29" spans="3:3">
      <c r="C29" t="s">
        <v>28</v>
      </c>
    </row>
    <row r="30" spans="3:3">
      <c r="C30" t="s">
        <v>29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37"/>
  <sheetViews>
    <sheetView workbookViewId="0">
      <selection activeCell="G28" sqref="G28"/>
    </sheetView>
  </sheetViews>
  <sheetFormatPr baseColWidth="10" defaultRowHeight="15"/>
  <cols>
    <col min="1" max="1" width="41.5703125" customWidth="1"/>
    <col min="2" max="2" width="11" customWidth="1"/>
    <col min="3" max="3" width="10.140625" bestFit="1" customWidth="1"/>
    <col min="4" max="4" width="12.28515625" bestFit="1" customWidth="1"/>
    <col min="5" max="5" width="9.28515625" bestFit="1" customWidth="1"/>
  </cols>
  <sheetData>
    <row r="1" spans="1:5">
      <c r="A1" s="1" t="s">
        <v>49</v>
      </c>
      <c r="B1" t="s">
        <v>17</v>
      </c>
    </row>
    <row r="3" spans="1:5">
      <c r="A3" s="1" t="s">
        <v>43</v>
      </c>
      <c r="B3" s="1" t="s">
        <v>36</v>
      </c>
      <c r="C3" t="s">
        <v>44</v>
      </c>
      <c r="D3" t="s">
        <v>45</v>
      </c>
      <c r="E3" t="s">
        <v>47</v>
      </c>
    </row>
    <row r="4" spans="1:5">
      <c r="A4" s="2" t="s">
        <v>2</v>
      </c>
      <c r="B4" s="4">
        <v>41817</v>
      </c>
      <c r="C4" s="3">
        <v>1</v>
      </c>
      <c r="D4" s="3">
        <v>1</v>
      </c>
      <c r="E4" s="5">
        <v>1</v>
      </c>
    </row>
    <row r="5" spans="1:5">
      <c r="A5" s="2" t="s">
        <v>1</v>
      </c>
      <c r="B5" s="4">
        <v>41817</v>
      </c>
      <c r="C5" s="3">
        <v>1</v>
      </c>
      <c r="D5" s="3">
        <v>1</v>
      </c>
      <c r="E5" s="5">
        <v>1</v>
      </c>
    </row>
    <row r="6" spans="1:5">
      <c r="A6" s="2" t="s">
        <v>0</v>
      </c>
      <c r="B6" s="4">
        <v>41817</v>
      </c>
      <c r="C6" s="3">
        <v>1</v>
      </c>
      <c r="D6" s="3">
        <v>3</v>
      </c>
      <c r="E6" s="5">
        <v>0</v>
      </c>
    </row>
    <row r="7" spans="1:5">
      <c r="A7" s="2" t="s">
        <v>7</v>
      </c>
      <c r="B7" s="4">
        <v>41817</v>
      </c>
      <c r="C7" s="3">
        <v>2</v>
      </c>
      <c r="D7" s="3">
        <v>2</v>
      </c>
      <c r="E7" s="5">
        <v>1</v>
      </c>
    </row>
    <row r="8" spans="1:5">
      <c r="A8" s="2" t="s">
        <v>6</v>
      </c>
      <c r="B8" s="4">
        <v>41817</v>
      </c>
      <c r="C8" s="3">
        <v>2</v>
      </c>
      <c r="D8" s="3">
        <v>2</v>
      </c>
      <c r="E8" s="5">
        <v>1</v>
      </c>
    </row>
    <row r="9" spans="1:5">
      <c r="A9" s="2" t="s">
        <v>5</v>
      </c>
      <c r="B9" s="4">
        <v>41817</v>
      </c>
      <c r="C9" s="3">
        <v>2</v>
      </c>
      <c r="D9" s="3">
        <v>2</v>
      </c>
      <c r="E9" s="5">
        <v>1</v>
      </c>
    </row>
    <row r="10" spans="1:5">
      <c r="A10" s="2" t="s">
        <v>35</v>
      </c>
      <c r="B10" s="4">
        <v>41817</v>
      </c>
      <c r="C10" s="3">
        <v>1</v>
      </c>
      <c r="D10" s="3">
        <v>1</v>
      </c>
      <c r="E10" s="5">
        <v>1</v>
      </c>
    </row>
    <row r="11" spans="1:5">
      <c r="A11" s="2" t="s">
        <v>10</v>
      </c>
      <c r="B11" s="2" t="s">
        <v>58</v>
      </c>
      <c r="C11" s="3"/>
      <c r="D11" s="3"/>
      <c r="E11" s="5">
        <v>0</v>
      </c>
    </row>
    <row r="12" spans="1:5">
      <c r="A12" s="2" t="s">
        <v>4</v>
      </c>
      <c r="B12" s="4">
        <v>41817</v>
      </c>
      <c r="C12" s="3">
        <v>1</v>
      </c>
      <c r="D12" s="3">
        <v>1</v>
      </c>
      <c r="E12" s="5">
        <v>1</v>
      </c>
    </row>
    <row r="13" spans="1:5">
      <c r="A13" s="2" t="s">
        <v>3</v>
      </c>
      <c r="B13" s="4">
        <v>41817</v>
      </c>
      <c r="C13" s="3">
        <v>2</v>
      </c>
      <c r="D13" s="3">
        <v>2</v>
      </c>
      <c r="E13" s="5">
        <v>1</v>
      </c>
    </row>
    <row r="14" spans="1:5">
      <c r="A14" s="2" t="s">
        <v>29</v>
      </c>
      <c r="B14" s="2" t="s">
        <v>58</v>
      </c>
      <c r="C14" s="3"/>
      <c r="D14" s="3"/>
      <c r="E14" s="5">
        <v>0</v>
      </c>
    </row>
    <row r="15" spans="1:5">
      <c r="A15" s="2" t="s">
        <v>32</v>
      </c>
      <c r="B15" s="2" t="s">
        <v>58</v>
      </c>
      <c r="C15" s="3"/>
      <c r="D15" s="3"/>
      <c r="E15" s="5">
        <v>0</v>
      </c>
    </row>
    <row r="16" spans="1:5">
      <c r="A16" s="2" t="s">
        <v>12</v>
      </c>
      <c r="B16" s="2" t="s">
        <v>58</v>
      </c>
      <c r="C16" s="3"/>
      <c r="D16" s="3"/>
      <c r="E16" s="5">
        <v>0</v>
      </c>
    </row>
    <row r="17" spans="1:7">
      <c r="A17" s="2" t="s">
        <v>13</v>
      </c>
      <c r="B17" s="2" t="s">
        <v>58</v>
      </c>
      <c r="C17" s="3"/>
      <c r="D17" s="3"/>
      <c r="E17" s="5">
        <v>0</v>
      </c>
    </row>
    <row r="18" spans="1:7">
      <c r="A18" s="2" t="s">
        <v>31</v>
      </c>
      <c r="B18" s="2" t="s">
        <v>58</v>
      </c>
      <c r="C18" s="3"/>
      <c r="D18" s="3"/>
      <c r="E18" s="5">
        <v>0</v>
      </c>
    </row>
    <row r="19" spans="1:7">
      <c r="A19" s="2" t="s">
        <v>15</v>
      </c>
      <c r="B19" s="2" t="s">
        <v>58</v>
      </c>
      <c r="C19" s="3"/>
      <c r="D19" s="3"/>
      <c r="E19" s="5">
        <v>0</v>
      </c>
    </row>
    <row r="20" spans="1:7">
      <c r="A20" s="2" t="s">
        <v>21</v>
      </c>
      <c r="B20" s="2" t="s">
        <v>58</v>
      </c>
      <c r="C20" s="3">
        <v>3</v>
      </c>
      <c r="D20" s="3"/>
      <c r="E20" s="5">
        <v>0</v>
      </c>
    </row>
    <row r="21" spans="1:7">
      <c r="A21" s="2" t="s">
        <v>30</v>
      </c>
      <c r="B21" s="2" t="s">
        <v>58</v>
      </c>
      <c r="C21" s="3"/>
      <c r="D21" s="3"/>
      <c r="E21" s="5">
        <v>0</v>
      </c>
    </row>
    <row r="22" spans="1:7">
      <c r="A22" s="2" t="s">
        <v>14</v>
      </c>
      <c r="B22" s="2" t="s">
        <v>58</v>
      </c>
      <c r="C22" s="3"/>
      <c r="D22" s="3">
        <v>3</v>
      </c>
      <c r="E22" s="5">
        <v>0</v>
      </c>
    </row>
    <row r="23" spans="1:7">
      <c r="A23" s="2" t="s">
        <v>33</v>
      </c>
      <c r="B23" s="4">
        <v>41817</v>
      </c>
      <c r="C23" s="3">
        <v>2</v>
      </c>
      <c r="D23" s="3">
        <v>2</v>
      </c>
      <c r="E23" s="5">
        <v>1</v>
      </c>
    </row>
    <row r="24" spans="1:7">
      <c r="A24" s="2" t="s">
        <v>11</v>
      </c>
      <c r="B24" s="2" t="s">
        <v>58</v>
      </c>
      <c r="C24" s="3"/>
      <c r="D24" s="3"/>
      <c r="E24" s="5">
        <v>0</v>
      </c>
    </row>
    <row r="25" spans="1:7">
      <c r="A25" s="2" t="s">
        <v>26</v>
      </c>
      <c r="B25" s="2" t="s">
        <v>58</v>
      </c>
      <c r="C25" s="3"/>
      <c r="D25" s="3"/>
      <c r="E25" s="5">
        <v>0</v>
      </c>
    </row>
    <row r="26" spans="1:7">
      <c r="A26" s="2" t="s">
        <v>28</v>
      </c>
      <c r="B26" s="2" t="s">
        <v>58</v>
      </c>
      <c r="C26" s="3"/>
      <c r="D26" s="3"/>
      <c r="E26" s="5">
        <v>0</v>
      </c>
    </row>
    <row r="27" spans="1:7">
      <c r="A27" s="2" t="s">
        <v>27</v>
      </c>
      <c r="B27" s="2" t="s">
        <v>58</v>
      </c>
      <c r="C27" s="3"/>
      <c r="D27" s="3"/>
      <c r="E27" s="5">
        <v>0</v>
      </c>
      <c r="G27" s="8" t="s">
        <v>64</v>
      </c>
    </row>
    <row r="28" spans="1:7">
      <c r="A28" s="2" t="s">
        <v>23</v>
      </c>
      <c r="B28" s="2" t="s">
        <v>58</v>
      </c>
      <c r="C28" s="3"/>
      <c r="D28" s="3"/>
      <c r="E28" s="5">
        <v>0</v>
      </c>
    </row>
    <row r="29" spans="1:7">
      <c r="A29" s="2" t="s">
        <v>24</v>
      </c>
      <c r="B29" s="2" t="s">
        <v>58</v>
      </c>
      <c r="C29" s="3"/>
      <c r="D29" s="3"/>
      <c r="E29" s="5">
        <v>0</v>
      </c>
    </row>
    <row r="30" spans="1:7">
      <c r="A30" s="2" t="s">
        <v>25</v>
      </c>
      <c r="B30" s="2" t="s">
        <v>58</v>
      </c>
      <c r="C30" s="3"/>
      <c r="D30" s="3"/>
      <c r="E30" s="5">
        <v>0</v>
      </c>
    </row>
    <row r="31" spans="1:7">
      <c r="A31" s="2" t="s">
        <v>22</v>
      </c>
      <c r="B31" s="2" t="s">
        <v>58</v>
      </c>
      <c r="C31" s="3"/>
      <c r="D31" s="3"/>
      <c r="E31" s="5">
        <v>0</v>
      </c>
    </row>
    <row r="32" spans="1:7">
      <c r="A32" s="2" t="s">
        <v>34</v>
      </c>
      <c r="B32" s="4">
        <v>41817</v>
      </c>
      <c r="C32" s="3">
        <v>1</v>
      </c>
      <c r="D32" s="3">
        <v>1</v>
      </c>
      <c r="E32" s="5">
        <v>1</v>
      </c>
    </row>
    <row r="33" spans="1:8">
      <c r="A33" s="2" t="s">
        <v>46</v>
      </c>
      <c r="C33" s="3">
        <v>19</v>
      </c>
      <c r="D33" s="3">
        <v>21</v>
      </c>
      <c r="E33" s="3">
        <v>10</v>
      </c>
      <c r="G33" s="9">
        <f>C33/D33</f>
        <v>0.90476190476190477</v>
      </c>
      <c r="H33" s="8" t="s">
        <v>61</v>
      </c>
    </row>
    <row r="35" spans="1:8">
      <c r="G35" s="9">
        <f>E33/COUNTA(tblListeCompétences[Liste compétences])</f>
        <v>0.34482758620689657</v>
      </c>
      <c r="H35" s="9" t="s">
        <v>62</v>
      </c>
    </row>
    <row r="37" spans="1:8">
      <c r="G37" s="10">
        <f>G33*G35</f>
        <v>0.31198686371100165</v>
      </c>
      <c r="H37" s="8" t="s">
        <v>60</v>
      </c>
    </row>
  </sheetData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146"/>
  <sheetViews>
    <sheetView tabSelected="1" workbookViewId="0">
      <selection activeCell="B8" sqref="B8"/>
    </sheetView>
  </sheetViews>
  <sheetFormatPr baseColWidth="10" defaultRowHeight="15"/>
  <cols>
    <col min="1" max="1" width="39.7109375" bestFit="1" customWidth="1"/>
    <col min="2" max="2" width="9.140625" customWidth="1"/>
    <col min="3" max="3" width="10.85546875" customWidth="1"/>
    <col min="4" max="4" width="11.85546875" customWidth="1"/>
    <col min="5" max="5" width="14" customWidth="1"/>
    <col min="6" max="6" width="13.42578125" customWidth="1"/>
    <col min="7" max="7" width="14.42578125" customWidth="1"/>
    <col min="8" max="8" width="16.5703125" customWidth="1"/>
  </cols>
  <sheetData>
    <row r="1" spans="1:11">
      <c r="A1" t="s">
        <v>48</v>
      </c>
      <c r="B1" t="s">
        <v>49</v>
      </c>
      <c r="C1" t="s">
        <v>36</v>
      </c>
      <c r="D1" t="s">
        <v>37</v>
      </c>
      <c r="E1" t="s">
        <v>38</v>
      </c>
      <c r="F1" t="s">
        <v>39</v>
      </c>
      <c r="G1" t="s">
        <v>42</v>
      </c>
      <c r="H1" t="s">
        <v>40</v>
      </c>
      <c r="I1" t="s">
        <v>41</v>
      </c>
    </row>
    <row r="2" spans="1:11">
      <c r="A2" t="s">
        <v>0</v>
      </c>
      <c r="B2" t="s">
        <v>16</v>
      </c>
      <c r="C2" s="6">
        <v>41817</v>
      </c>
      <c r="D2">
        <v>2</v>
      </c>
      <c r="E2">
        <v>3</v>
      </c>
      <c r="F2">
        <f>IF(tblTechnique[[#This Row],[DateEval]]="",0,1)</f>
        <v>1</v>
      </c>
      <c r="G2">
        <f>IF(tblTechnique[[#This Row],[NivActuel]]="",0,1)</f>
        <v>1</v>
      </c>
      <c r="H2">
        <f>IF(tblTechnique[[#This Row],[NivSouhaite]]="",0,1)</f>
        <v>1</v>
      </c>
      <c r="I2">
        <f>IF(OR(tblTechnique[[#This Row],[NivActuel]]="",tblTechnique[[#This Row],[NivSouhaite]]=""),0,IF(tblTechnique[[#This Row],[NivActuel]]=tblTechnique[[#This Row],[NivSouhaite]],1,0))</f>
        <v>0</v>
      </c>
    </row>
    <row r="3" spans="1:11">
      <c r="A3" t="s">
        <v>0</v>
      </c>
      <c r="B3" t="s">
        <v>17</v>
      </c>
      <c r="C3" s="6">
        <v>41817</v>
      </c>
      <c r="D3">
        <v>1</v>
      </c>
      <c r="E3">
        <v>3</v>
      </c>
      <c r="F3">
        <f>IF(tblTechnique[[#This Row],[DateEval]]="",0,1)</f>
        <v>1</v>
      </c>
      <c r="G3">
        <f>IF(tblTechnique[[#This Row],[NivActuel]]="",0,1)</f>
        <v>1</v>
      </c>
      <c r="H3">
        <f>IF(tblTechnique[[#This Row],[NivSouhaite]]="",0,1)</f>
        <v>1</v>
      </c>
      <c r="I3">
        <f>IF(OR(tblTechnique[[#This Row],[NivActuel]]="",tblTechnique[[#This Row],[NivSouhaite]]=""),0,IF(tblTechnique[[#This Row],[NivActuel]]=tblTechnique[[#This Row],[NivSouhaite]],1,0))</f>
        <v>0</v>
      </c>
    </row>
    <row r="4" spans="1:11">
      <c r="A4" t="s">
        <v>0</v>
      </c>
      <c r="B4" t="s">
        <v>18</v>
      </c>
      <c r="C4" s="6">
        <v>41817</v>
      </c>
      <c r="D4">
        <v>3</v>
      </c>
      <c r="E4">
        <v>3</v>
      </c>
      <c r="F4">
        <f>IF(tblTechnique[[#This Row],[DateEval]]="",0,1)</f>
        <v>1</v>
      </c>
      <c r="G4">
        <f>IF(tblTechnique[[#This Row],[NivActuel]]="",0,1)</f>
        <v>1</v>
      </c>
      <c r="H4">
        <f>IF(tblTechnique[[#This Row],[NivSouhaite]]="",0,1)</f>
        <v>1</v>
      </c>
      <c r="I4">
        <f>IF(OR(tblTechnique[[#This Row],[NivActuel]]="",tblTechnique[[#This Row],[NivSouhaite]]=""),0,IF(tblTechnique[[#This Row],[NivActuel]]=tblTechnique[[#This Row],[NivSouhaite]],1,0))</f>
        <v>1</v>
      </c>
      <c r="K4" s="8" t="s">
        <v>65</v>
      </c>
    </row>
    <row r="5" spans="1:11">
      <c r="A5" t="s">
        <v>0</v>
      </c>
      <c r="B5" t="s">
        <v>19</v>
      </c>
      <c r="C5" s="6">
        <v>41817</v>
      </c>
      <c r="D5">
        <v>2</v>
      </c>
      <c r="E5">
        <v>2</v>
      </c>
      <c r="F5">
        <f>IF(tblTechnique[[#This Row],[DateEval]]="",0,1)</f>
        <v>1</v>
      </c>
      <c r="G5">
        <f>IF(tblTechnique[[#This Row],[NivActuel]]="",0,1)</f>
        <v>1</v>
      </c>
      <c r="H5">
        <f>IF(tblTechnique[[#This Row],[NivSouhaite]]="",0,1)</f>
        <v>1</v>
      </c>
      <c r="I5">
        <f>IF(OR(tblTechnique[[#This Row],[NivActuel]]="",tblTechnique[[#This Row],[NivSouhaite]]=""),0,IF(tblTechnique[[#This Row],[NivActuel]]=tblTechnique[[#This Row],[NivSouhaite]],1,0))</f>
        <v>1</v>
      </c>
    </row>
    <row r="6" spans="1:11">
      <c r="A6" t="s">
        <v>0</v>
      </c>
      <c r="B6" t="s">
        <v>20</v>
      </c>
      <c r="C6" s="6">
        <v>41817</v>
      </c>
      <c r="D6">
        <v>3</v>
      </c>
      <c r="E6">
        <v>3</v>
      </c>
      <c r="F6">
        <f>IF(tblTechnique[[#This Row],[DateEval]]="",0,1)</f>
        <v>1</v>
      </c>
      <c r="G6">
        <f>IF(tblTechnique[[#This Row],[NivActuel]]="",0,1)</f>
        <v>1</v>
      </c>
      <c r="H6">
        <f>IF(tblTechnique[[#This Row],[NivSouhaite]]="",0,1)</f>
        <v>1</v>
      </c>
      <c r="I6">
        <f>IF(OR(tblTechnique[[#This Row],[NivActuel]]="",tblTechnique[[#This Row],[NivSouhaite]]=""),0,IF(tblTechnique[[#This Row],[NivActuel]]=tblTechnique[[#This Row],[NivSouhaite]],1,0))</f>
        <v>1</v>
      </c>
    </row>
    <row r="7" spans="1:11">
      <c r="A7" t="s">
        <v>1</v>
      </c>
      <c r="B7" t="s">
        <v>16</v>
      </c>
      <c r="C7" s="6">
        <v>41817</v>
      </c>
      <c r="D7">
        <v>2</v>
      </c>
      <c r="E7">
        <v>2</v>
      </c>
      <c r="F7">
        <f>IF(tblTechnique[[#This Row],[DateEval]]="",0,1)</f>
        <v>1</v>
      </c>
      <c r="G7">
        <f>IF(tblTechnique[[#This Row],[NivActuel]]="",0,1)</f>
        <v>1</v>
      </c>
      <c r="H7">
        <f>IF(tblTechnique[[#This Row],[NivSouhaite]]="",0,1)</f>
        <v>1</v>
      </c>
      <c r="I7">
        <f>IF(OR(tblTechnique[[#This Row],[NivActuel]]="",tblTechnique[[#This Row],[NivSouhaite]]=""),0,IF(tblTechnique[[#This Row],[NivActuel]]=tblTechnique[[#This Row],[NivSouhaite]],1,0))</f>
        <v>1</v>
      </c>
    </row>
    <row r="8" spans="1:11">
      <c r="A8" t="s">
        <v>1</v>
      </c>
      <c r="B8" t="s">
        <v>17</v>
      </c>
      <c r="C8" s="6">
        <v>41817</v>
      </c>
      <c r="D8">
        <v>1</v>
      </c>
      <c r="E8">
        <v>1</v>
      </c>
      <c r="F8">
        <f>IF(tblTechnique[[#This Row],[DateEval]]="",0,1)</f>
        <v>1</v>
      </c>
      <c r="G8">
        <f>IF(tblTechnique[[#This Row],[NivActuel]]="",0,1)</f>
        <v>1</v>
      </c>
      <c r="H8">
        <f>IF(tblTechnique[[#This Row],[NivSouhaite]]="",0,1)</f>
        <v>1</v>
      </c>
      <c r="I8">
        <f>IF(OR(tblTechnique[[#This Row],[NivActuel]]="",tblTechnique[[#This Row],[NivSouhaite]]=""),0,IF(tblTechnique[[#This Row],[NivActuel]]=tblTechnique[[#This Row],[NivSouhaite]],1,0))</f>
        <v>1</v>
      </c>
    </row>
    <row r="9" spans="1:11">
      <c r="A9" t="s">
        <v>1</v>
      </c>
      <c r="B9" t="s">
        <v>18</v>
      </c>
      <c r="C9" s="6">
        <v>41817</v>
      </c>
      <c r="D9">
        <v>2</v>
      </c>
      <c r="E9">
        <v>2</v>
      </c>
      <c r="F9">
        <f>IF(tblTechnique[[#This Row],[DateEval]]="",0,1)</f>
        <v>1</v>
      </c>
      <c r="G9">
        <f>IF(tblTechnique[[#This Row],[NivActuel]]="",0,1)</f>
        <v>1</v>
      </c>
      <c r="H9">
        <f>IF(tblTechnique[[#This Row],[NivSouhaite]]="",0,1)</f>
        <v>1</v>
      </c>
      <c r="I9">
        <f>IF(OR(tblTechnique[[#This Row],[NivActuel]]="",tblTechnique[[#This Row],[NivSouhaite]]=""),0,IF(tblTechnique[[#This Row],[NivActuel]]=tblTechnique[[#This Row],[NivSouhaite]],1,0))</f>
        <v>1</v>
      </c>
    </row>
    <row r="10" spans="1:11">
      <c r="A10" t="s">
        <v>1</v>
      </c>
      <c r="B10" t="s">
        <v>19</v>
      </c>
      <c r="C10" s="6">
        <v>41817</v>
      </c>
      <c r="D10">
        <v>4</v>
      </c>
      <c r="E10">
        <v>4</v>
      </c>
      <c r="F10">
        <f>IF(tblTechnique[[#This Row],[DateEval]]="",0,1)</f>
        <v>1</v>
      </c>
      <c r="G10">
        <f>IF(tblTechnique[[#This Row],[NivActuel]]="",0,1)</f>
        <v>1</v>
      </c>
      <c r="H10">
        <f>IF(tblTechnique[[#This Row],[NivSouhaite]]="",0,1)</f>
        <v>1</v>
      </c>
      <c r="I10">
        <f>IF(OR(tblTechnique[[#This Row],[NivActuel]]="",tblTechnique[[#This Row],[NivSouhaite]]=""),0,IF(tblTechnique[[#This Row],[NivActuel]]=tblTechnique[[#This Row],[NivSouhaite]],1,0))</f>
        <v>1</v>
      </c>
    </row>
    <row r="11" spans="1:11">
      <c r="A11" t="s">
        <v>1</v>
      </c>
      <c r="B11" t="s">
        <v>20</v>
      </c>
      <c r="C11" s="6">
        <v>41817</v>
      </c>
      <c r="D11">
        <v>1</v>
      </c>
      <c r="E11">
        <v>1</v>
      </c>
      <c r="F11">
        <f>IF(tblTechnique[[#This Row],[DateEval]]="",0,1)</f>
        <v>1</v>
      </c>
      <c r="G11">
        <f>IF(tblTechnique[[#This Row],[NivActuel]]="",0,1)</f>
        <v>1</v>
      </c>
      <c r="H11">
        <f>IF(tblTechnique[[#This Row],[NivSouhaite]]="",0,1)</f>
        <v>1</v>
      </c>
      <c r="I11">
        <f>IF(OR(tblTechnique[[#This Row],[NivActuel]]="",tblTechnique[[#This Row],[NivSouhaite]]=""),0,IF(tblTechnique[[#This Row],[NivActuel]]=tblTechnique[[#This Row],[NivSouhaite]],1,0))</f>
        <v>1</v>
      </c>
    </row>
    <row r="12" spans="1:11">
      <c r="A12" t="s">
        <v>2</v>
      </c>
      <c r="B12" t="s">
        <v>16</v>
      </c>
      <c r="C12" s="6">
        <v>41817</v>
      </c>
      <c r="D12">
        <v>1</v>
      </c>
      <c r="E12">
        <v>1</v>
      </c>
      <c r="F12">
        <f>IF(tblTechnique[[#This Row],[DateEval]]="",0,1)</f>
        <v>1</v>
      </c>
      <c r="G12">
        <f>IF(tblTechnique[[#This Row],[NivActuel]]="",0,1)</f>
        <v>1</v>
      </c>
      <c r="H12">
        <f>IF(tblTechnique[[#This Row],[NivSouhaite]]="",0,1)</f>
        <v>1</v>
      </c>
      <c r="I12">
        <f>IF(OR(tblTechnique[[#This Row],[NivActuel]]="",tblTechnique[[#This Row],[NivSouhaite]]=""),0,IF(tblTechnique[[#This Row],[NivActuel]]=tblTechnique[[#This Row],[NivSouhaite]],1,0))</f>
        <v>1</v>
      </c>
    </row>
    <row r="13" spans="1:11">
      <c r="A13" t="s">
        <v>2</v>
      </c>
      <c r="B13" t="s">
        <v>17</v>
      </c>
      <c r="C13" s="6">
        <v>41817</v>
      </c>
      <c r="D13">
        <v>1</v>
      </c>
      <c r="E13">
        <v>1</v>
      </c>
      <c r="F13">
        <f>IF(tblTechnique[[#This Row],[DateEval]]="",0,1)</f>
        <v>1</v>
      </c>
      <c r="G13">
        <f>IF(tblTechnique[[#This Row],[NivActuel]]="",0,1)</f>
        <v>1</v>
      </c>
      <c r="H13">
        <f>IF(tblTechnique[[#This Row],[NivSouhaite]]="",0,1)</f>
        <v>1</v>
      </c>
      <c r="I13">
        <f>IF(OR(tblTechnique[[#This Row],[NivActuel]]="",tblTechnique[[#This Row],[NivSouhaite]]=""),0,IF(tblTechnique[[#This Row],[NivActuel]]=tblTechnique[[#This Row],[NivSouhaite]],1,0))</f>
        <v>1</v>
      </c>
    </row>
    <row r="14" spans="1:11">
      <c r="A14" t="s">
        <v>2</v>
      </c>
      <c r="B14" t="s">
        <v>18</v>
      </c>
      <c r="C14" s="6">
        <v>41817</v>
      </c>
      <c r="D14">
        <v>1</v>
      </c>
      <c r="E14">
        <v>1</v>
      </c>
      <c r="F14">
        <f>IF(tblTechnique[[#This Row],[DateEval]]="",0,1)</f>
        <v>1</v>
      </c>
      <c r="G14">
        <f>IF(tblTechnique[[#This Row],[NivActuel]]="",0,1)</f>
        <v>1</v>
      </c>
      <c r="H14">
        <f>IF(tblTechnique[[#This Row],[NivSouhaite]]="",0,1)</f>
        <v>1</v>
      </c>
      <c r="I14">
        <f>IF(OR(tblTechnique[[#This Row],[NivActuel]]="",tblTechnique[[#This Row],[NivSouhaite]]=""),0,IF(tblTechnique[[#This Row],[NivActuel]]=tblTechnique[[#This Row],[NivSouhaite]],1,0))</f>
        <v>1</v>
      </c>
    </row>
    <row r="15" spans="1:11">
      <c r="A15" t="s">
        <v>2</v>
      </c>
      <c r="B15" t="s">
        <v>19</v>
      </c>
      <c r="C15" s="6">
        <v>41817</v>
      </c>
      <c r="D15">
        <v>4</v>
      </c>
      <c r="E15">
        <v>4</v>
      </c>
      <c r="F15">
        <f>IF(tblTechnique[[#This Row],[DateEval]]="",0,1)</f>
        <v>1</v>
      </c>
      <c r="G15">
        <f>IF(tblTechnique[[#This Row],[NivActuel]]="",0,1)</f>
        <v>1</v>
      </c>
      <c r="H15">
        <f>IF(tblTechnique[[#This Row],[NivSouhaite]]="",0,1)</f>
        <v>1</v>
      </c>
      <c r="I15">
        <f>IF(OR(tblTechnique[[#This Row],[NivActuel]]="",tblTechnique[[#This Row],[NivSouhaite]]=""),0,IF(tblTechnique[[#This Row],[NivActuel]]=tblTechnique[[#This Row],[NivSouhaite]],1,0))</f>
        <v>1</v>
      </c>
    </row>
    <row r="16" spans="1:11">
      <c r="A16" t="s">
        <v>2</v>
      </c>
      <c r="B16" t="s">
        <v>20</v>
      </c>
      <c r="C16" s="6">
        <v>41817</v>
      </c>
      <c r="D16">
        <v>1</v>
      </c>
      <c r="E16">
        <v>1</v>
      </c>
      <c r="F16">
        <f>IF(tblTechnique[[#This Row],[DateEval]]="",0,1)</f>
        <v>1</v>
      </c>
      <c r="G16">
        <f>IF(tblTechnique[[#This Row],[NivActuel]]="",0,1)</f>
        <v>1</v>
      </c>
      <c r="H16">
        <f>IF(tblTechnique[[#This Row],[NivSouhaite]]="",0,1)</f>
        <v>1</v>
      </c>
      <c r="I16">
        <f>IF(OR(tblTechnique[[#This Row],[NivActuel]]="",tblTechnique[[#This Row],[NivSouhaite]]=""),0,IF(tblTechnique[[#This Row],[NivActuel]]=tblTechnique[[#This Row],[NivSouhaite]],1,0))</f>
        <v>1</v>
      </c>
    </row>
    <row r="17" spans="1:9">
      <c r="A17" t="s">
        <v>3</v>
      </c>
      <c r="B17" t="s">
        <v>16</v>
      </c>
      <c r="C17" s="6">
        <v>41817</v>
      </c>
      <c r="D17">
        <v>2</v>
      </c>
      <c r="E17">
        <v>2</v>
      </c>
      <c r="F17">
        <f>IF(tblTechnique[[#This Row],[DateEval]]="",0,1)</f>
        <v>1</v>
      </c>
      <c r="G17">
        <f>IF(tblTechnique[[#This Row],[NivActuel]]="",0,1)</f>
        <v>1</v>
      </c>
      <c r="H17">
        <f>IF(tblTechnique[[#This Row],[NivSouhaite]]="",0,1)</f>
        <v>1</v>
      </c>
      <c r="I17">
        <f>IF(OR(tblTechnique[[#This Row],[NivActuel]]="",tblTechnique[[#This Row],[NivSouhaite]]=""),0,IF(tblTechnique[[#This Row],[NivActuel]]=tblTechnique[[#This Row],[NivSouhaite]],1,0))</f>
        <v>1</v>
      </c>
    </row>
    <row r="18" spans="1:9">
      <c r="A18" t="s">
        <v>3</v>
      </c>
      <c r="B18" t="s">
        <v>17</v>
      </c>
      <c r="C18" s="6">
        <v>41817</v>
      </c>
      <c r="D18">
        <v>2</v>
      </c>
      <c r="E18">
        <v>2</v>
      </c>
      <c r="F18">
        <f>IF(tblTechnique[[#This Row],[DateEval]]="",0,1)</f>
        <v>1</v>
      </c>
      <c r="G18">
        <f>IF(tblTechnique[[#This Row],[NivActuel]]="",0,1)</f>
        <v>1</v>
      </c>
      <c r="H18">
        <f>IF(tblTechnique[[#This Row],[NivSouhaite]]="",0,1)</f>
        <v>1</v>
      </c>
      <c r="I18">
        <f>IF(OR(tblTechnique[[#This Row],[NivActuel]]="",tblTechnique[[#This Row],[NivSouhaite]]=""),0,IF(tblTechnique[[#This Row],[NivActuel]]=tblTechnique[[#This Row],[NivSouhaite]],1,0))</f>
        <v>1</v>
      </c>
    </row>
    <row r="19" spans="1:9">
      <c r="A19" t="s">
        <v>3</v>
      </c>
      <c r="B19" t="s">
        <v>18</v>
      </c>
      <c r="C19" s="6">
        <v>41817</v>
      </c>
      <c r="D19">
        <v>4</v>
      </c>
      <c r="E19">
        <v>4</v>
      </c>
      <c r="F19">
        <f>IF(tblTechnique[[#This Row],[DateEval]]="",0,1)</f>
        <v>1</v>
      </c>
      <c r="G19">
        <f>IF(tblTechnique[[#This Row],[NivActuel]]="",0,1)</f>
        <v>1</v>
      </c>
      <c r="H19">
        <f>IF(tblTechnique[[#This Row],[NivSouhaite]]="",0,1)</f>
        <v>1</v>
      </c>
      <c r="I19">
        <f>IF(OR(tblTechnique[[#This Row],[NivActuel]]="",tblTechnique[[#This Row],[NivSouhaite]]=""),0,IF(tblTechnique[[#This Row],[NivActuel]]=tblTechnique[[#This Row],[NivSouhaite]],1,0))</f>
        <v>1</v>
      </c>
    </row>
    <row r="20" spans="1:9">
      <c r="A20" t="s">
        <v>3</v>
      </c>
      <c r="B20" t="s">
        <v>19</v>
      </c>
      <c r="C20" s="6">
        <v>41817</v>
      </c>
      <c r="D20">
        <v>2</v>
      </c>
      <c r="E20">
        <v>2</v>
      </c>
      <c r="F20">
        <f>IF(tblTechnique[[#This Row],[DateEval]]="",0,1)</f>
        <v>1</v>
      </c>
      <c r="G20">
        <f>IF(tblTechnique[[#This Row],[NivActuel]]="",0,1)</f>
        <v>1</v>
      </c>
      <c r="H20">
        <f>IF(tblTechnique[[#This Row],[NivSouhaite]]="",0,1)</f>
        <v>1</v>
      </c>
      <c r="I20">
        <f>IF(OR(tblTechnique[[#This Row],[NivActuel]]="",tblTechnique[[#This Row],[NivSouhaite]]=""),0,IF(tblTechnique[[#This Row],[NivActuel]]=tblTechnique[[#This Row],[NivSouhaite]],1,0))</f>
        <v>1</v>
      </c>
    </row>
    <row r="21" spans="1:9">
      <c r="A21" t="s">
        <v>3</v>
      </c>
      <c r="B21" t="s">
        <v>20</v>
      </c>
      <c r="C21" s="6">
        <v>41817</v>
      </c>
      <c r="D21">
        <v>3</v>
      </c>
      <c r="E21">
        <v>3</v>
      </c>
      <c r="F21">
        <f>IF(tblTechnique[[#This Row],[DateEval]]="",0,1)</f>
        <v>1</v>
      </c>
      <c r="G21">
        <f>IF(tblTechnique[[#This Row],[NivActuel]]="",0,1)</f>
        <v>1</v>
      </c>
      <c r="H21">
        <f>IF(tblTechnique[[#This Row],[NivSouhaite]]="",0,1)</f>
        <v>1</v>
      </c>
      <c r="I21">
        <f>IF(OR(tblTechnique[[#This Row],[NivActuel]]="",tblTechnique[[#This Row],[NivSouhaite]]=""),0,IF(tblTechnique[[#This Row],[NivActuel]]=tblTechnique[[#This Row],[NivSouhaite]],1,0))</f>
        <v>1</v>
      </c>
    </row>
    <row r="22" spans="1:9">
      <c r="A22" t="s">
        <v>4</v>
      </c>
      <c r="B22" t="s">
        <v>16</v>
      </c>
      <c r="C22" s="6">
        <v>41817</v>
      </c>
      <c r="D22">
        <v>1</v>
      </c>
      <c r="E22">
        <v>3</v>
      </c>
      <c r="F22">
        <f>IF(tblTechnique[[#This Row],[DateEval]]="",0,1)</f>
        <v>1</v>
      </c>
      <c r="G22">
        <f>IF(tblTechnique[[#This Row],[NivActuel]]="",0,1)</f>
        <v>1</v>
      </c>
      <c r="H22">
        <f>IF(tblTechnique[[#This Row],[NivSouhaite]]="",0,1)</f>
        <v>1</v>
      </c>
      <c r="I22">
        <f>IF(OR(tblTechnique[[#This Row],[NivActuel]]="",tblTechnique[[#This Row],[NivSouhaite]]=""),0,IF(tblTechnique[[#This Row],[NivActuel]]=tblTechnique[[#This Row],[NivSouhaite]],1,0))</f>
        <v>0</v>
      </c>
    </row>
    <row r="23" spans="1:9">
      <c r="A23" t="s">
        <v>4</v>
      </c>
      <c r="B23" t="s">
        <v>17</v>
      </c>
      <c r="C23" s="6">
        <v>41817</v>
      </c>
      <c r="D23">
        <v>1</v>
      </c>
      <c r="E23">
        <v>1</v>
      </c>
      <c r="F23">
        <f>IF(tblTechnique[[#This Row],[DateEval]]="",0,1)</f>
        <v>1</v>
      </c>
      <c r="G23">
        <f>IF(tblTechnique[[#This Row],[NivActuel]]="",0,1)</f>
        <v>1</v>
      </c>
      <c r="H23">
        <f>IF(tblTechnique[[#This Row],[NivSouhaite]]="",0,1)</f>
        <v>1</v>
      </c>
      <c r="I23">
        <f>IF(OR(tblTechnique[[#This Row],[NivActuel]]="",tblTechnique[[#This Row],[NivSouhaite]]=""),0,IF(tblTechnique[[#This Row],[NivActuel]]=tblTechnique[[#This Row],[NivSouhaite]],1,0))</f>
        <v>1</v>
      </c>
    </row>
    <row r="24" spans="1:9">
      <c r="A24" t="s">
        <v>4</v>
      </c>
      <c r="B24" t="s">
        <v>18</v>
      </c>
      <c r="C24" s="6">
        <v>41817</v>
      </c>
      <c r="D24">
        <v>2</v>
      </c>
      <c r="E24">
        <v>2</v>
      </c>
      <c r="F24">
        <f>IF(tblTechnique[[#This Row],[DateEval]]="",0,1)</f>
        <v>1</v>
      </c>
      <c r="G24">
        <f>IF(tblTechnique[[#This Row],[NivActuel]]="",0,1)</f>
        <v>1</v>
      </c>
      <c r="H24">
        <f>IF(tblTechnique[[#This Row],[NivSouhaite]]="",0,1)</f>
        <v>1</v>
      </c>
      <c r="I24">
        <f>IF(OR(tblTechnique[[#This Row],[NivActuel]]="",tblTechnique[[#This Row],[NivSouhaite]]=""),0,IF(tblTechnique[[#This Row],[NivActuel]]=tblTechnique[[#This Row],[NivSouhaite]],1,0))</f>
        <v>1</v>
      </c>
    </row>
    <row r="25" spans="1:9">
      <c r="A25" t="s">
        <v>4</v>
      </c>
      <c r="B25" t="s">
        <v>19</v>
      </c>
      <c r="C25" s="6">
        <v>41817</v>
      </c>
      <c r="D25">
        <v>4</v>
      </c>
      <c r="E25">
        <v>4</v>
      </c>
      <c r="F25">
        <f>IF(tblTechnique[[#This Row],[DateEval]]="",0,1)</f>
        <v>1</v>
      </c>
      <c r="G25">
        <f>IF(tblTechnique[[#This Row],[NivActuel]]="",0,1)</f>
        <v>1</v>
      </c>
      <c r="H25">
        <f>IF(tblTechnique[[#This Row],[NivSouhaite]]="",0,1)</f>
        <v>1</v>
      </c>
      <c r="I25">
        <f>IF(OR(tblTechnique[[#This Row],[NivActuel]]="",tblTechnique[[#This Row],[NivSouhaite]]=""),0,IF(tblTechnique[[#This Row],[NivActuel]]=tblTechnique[[#This Row],[NivSouhaite]],1,0))</f>
        <v>1</v>
      </c>
    </row>
    <row r="26" spans="1:9">
      <c r="A26" t="s">
        <v>4</v>
      </c>
      <c r="B26" t="s">
        <v>20</v>
      </c>
      <c r="C26" s="6">
        <v>41817</v>
      </c>
      <c r="D26">
        <v>1</v>
      </c>
      <c r="E26">
        <v>1</v>
      </c>
      <c r="F26">
        <f>IF(tblTechnique[[#This Row],[DateEval]]="",0,1)</f>
        <v>1</v>
      </c>
      <c r="G26">
        <f>IF(tblTechnique[[#This Row],[NivActuel]]="",0,1)</f>
        <v>1</v>
      </c>
      <c r="H26">
        <f>IF(tblTechnique[[#This Row],[NivSouhaite]]="",0,1)</f>
        <v>1</v>
      </c>
      <c r="I26">
        <f>IF(OR(tblTechnique[[#This Row],[NivActuel]]="",tblTechnique[[#This Row],[NivSouhaite]]=""),0,IF(tblTechnique[[#This Row],[NivActuel]]=tblTechnique[[#This Row],[NivSouhaite]],1,0))</f>
        <v>1</v>
      </c>
    </row>
    <row r="27" spans="1:9">
      <c r="A27" t="s">
        <v>5</v>
      </c>
      <c r="B27" t="s">
        <v>16</v>
      </c>
      <c r="C27" s="6">
        <v>41817</v>
      </c>
      <c r="D27">
        <v>2</v>
      </c>
      <c r="E27">
        <v>2</v>
      </c>
      <c r="F27">
        <f>IF(tblTechnique[[#This Row],[DateEval]]="",0,1)</f>
        <v>1</v>
      </c>
      <c r="G27">
        <f>IF(tblTechnique[[#This Row],[NivActuel]]="",0,1)</f>
        <v>1</v>
      </c>
      <c r="H27">
        <f>IF(tblTechnique[[#This Row],[NivSouhaite]]="",0,1)</f>
        <v>1</v>
      </c>
      <c r="I27">
        <f>IF(OR(tblTechnique[[#This Row],[NivActuel]]="",tblTechnique[[#This Row],[NivSouhaite]]=""),0,IF(tblTechnique[[#This Row],[NivActuel]]=tblTechnique[[#This Row],[NivSouhaite]],1,0))</f>
        <v>1</v>
      </c>
    </row>
    <row r="28" spans="1:9">
      <c r="A28" t="s">
        <v>5</v>
      </c>
      <c r="B28" t="s">
        <v>17</v>
      </c>
      <c r="C28" s="6">
        <v>41817</v>
      </c>
      <c r="D28">
        <v>2</v>
      </c>
      <c r="E28">
        <v>2</v>
      </c>
      <c r="F28">
        <f>IF(tblTechnique[[#This Row],[DateEval]]="",0,1)</f>
        <v>1</v>
      </c>
      <c r="G28">
        <f>IF(tblTechnique[[#This Row],[NivActuel]]="",0,1)</f>
        <v>1</v>
      </c>
      <c r="H28">
        <f>IF(tblTechnique[[#This Row],[NivSouhaite]]="",0,1)</f>
        <v>1</v>
      </c>
      <c r="I28">
        <f>IF(OR(tblTechnique[[#This Row],[NivActuel]]="",tblTechnique[[#This Row],[NivSouhaite]]=""),0,IF(tblTechnique[[#This Row],[NivActuel]]=tblTechnique[[#This Row],[NivSouhaite]],1,0))</f>
        <v>1</v>
      </c>
    </row>
    <row r="29" spans="1:9">
      <c r="A29" t="s">
        <v>5</v>
      </c>
      <c r="B29" t="s">
        <v>18</v>
      </c>
      <c r="C29" s="6">
        <v>41817</v>
      </c>
      <c r="D29">
        <v>3</v>
      </c>
      <c r="E29">
        <v>3</v>
      </c>
      <c r="F29">
        <f>IF(tblTechnique[[#This Row],[DateEval]]="",0,1)</f>
        <v>1</v>
      </c>
      <c r="G29">
        <f>IF(tblTechnique[[#This Row],[NivActuel]]="",0,1)</f>
        <v>1</v>
      </c>
      <c r="H29">
        <f>IF(tblTechnique[[#This Row],[NivSouhaite]]="",0,1)</f>
        <v>1</v>
      </c>
      <c r="I29">
        <f>IF(OR(tblTechnique[[#This Row],[NivActuel]]="",tblTechnique[[#This Row],[NivSouhaite]]=""),0,IF(tblTechnique[[#This Row],[NivActuel]]=tblTechnique[[#This Row],[NivSouhaite]],1,0))</f>
        <v>1</v>
      </c>
    </row>
    <row r="30" spans="1:9">
      <c r="A30" t="s">
        <v>5</v>
      </c>
      <c r="B30" t="s">
        <v>19</v>
      </c>
      <c r="C30" s="6">
        <v>41817</v>
      </c>
      <c r="D30">
        <v>2</v>
      </c>
      <c r="E30">
        <v>2</v>
      </c>
      <c r="F30">
        <f>IF(tblTechnique[[#This Row],[DateEval]]="",0,1)</f>
        <v>1</v>
      </c>
      <c r="G30">
        <f>IF(tblTechnique[[#This Row],[NivActuel]]="",0,1)</f>
        <v>1</v>
      </c>
      <c r="H30">
        <f>IF(tblTechnique[[#This Row],[NivSouhaite]]="",0,1)</f>
        <v>1</v>
      </c>
      <c r="I30">
        <f>IF(OR(tblTechnique[[#This Row],[NivActuel]]="",tblTechnique[[#This Row],[NivSouhaite]]=""),0,IF(tblTechnique[[#This Row],[NivActuel]]=tblTechnique[[#This Row],[NivSouhaite]],1,0))</f>
        <v>1</v>
      </c>
    </row>
    <row r="31" spans="1:9">
      <c r="A31" t="s">
        <v>5</v>
      </c>
      <c r="B31" t="s">
        <v>20</v>
      </c>
      <c r="C31" s="6">
        <v>41817</v>
      </c>
      <c r="D31">
        <v>2</v>
      </c>
      <c r="E31">
        <v>2</v>
      </c>
      <c r="F31">
        <f>IF(tblTechnique[[#This Row],[DateEval]]="",0,1)</f>
        <v>1</v>
      </c>
      <c r="G31">
        <f>IF(tblTechnique[[#This Row],[NivActuel]]="",0,1)</f>
        <v>1</v>
      </c>
      <c r="H31">
        <f>IF(tblTechnique[[#This Row],[NivSouhaite]]="",0,1)</f>
        <v>1</v>
      </c>
      <c r="I31">
        <f>IF(OR(tblTechnique[[#This Row],[NivActuel]]="",tblTechnique[[#This Row],[NivSouhaite]]=""),0,IF(tblTechnique[[#This Row],[NivActuel]]=tblTechnique[[#This Row],[NivSouhaite]],1,0))</f>
        <v>1</v>
      </c>
    </row>
    <row r="32" spans="1:9">
      <c r="A32" t="s">
        <v>6</v>
      </c>
      <c r="B32" t="s">
        <v>16</v>
      </c>
      <c r="C32" s="6">
        <v>41817</v>
      </c>
      <c r="D32">
        <v>3</v>
      </c>
      <c r="E32">
        <v>3</v>
      </c>
      <c r="F32">
        <f>IF(tblTechnique[[#This Row],[DateEval]]="",0,1)</f>
        <v>1</v>
      </c>
      <c r="G32">
        <f>IF(tblTechnique[[#This Row],[NivActuel]]="",0,1)</f>
        <v>1</v>
      </c>
      <c r="H32">
        <f>IF(tblTechnique[[#This Row],[NivSouhaite]]="",0,1)</f>
        <v>1</v>
      </c>
      <c r="I32">
        <f>IF(OR(tblTechnique[[#This Row],[NivActuel]]="",tblTechnique[[#This Row],[NivSouhaite]]=""),0,IF(tblTechnique[[#This Row],[NivActuel]]=tblTechnique[[#This Row],[NivSouhaite]],1,0))</f>
        <v>1</v>
      </c>
    </row>
    <row r="33" spans="1:9">
      <c r="A33" t="s">
        <v>6</v>
      </c>
      <c r="B33" t="s">
        <v>17</v>
      </c>
      <c r="C33" s="6">
        <v>41817</v>
      </c>
      <c r="D33">
        <v>2</v>
      </c>
      <c r="E33">
        <v>2</v>
      </c>
      <c r="F33">
        <f>IF(tblTechnique[[#This Row],[DateEval]]="",0,1)</f>
        <v>1</v>
      </c>
      <c r="G33">
        <f>IF(tblTechnique[[#This Row],[NivActuel]]="",0,1)</f>
        <v>1</v>
      </c>
      <c r="H33">
        <f>IF(tblTechnique[[#This Row],[NivSouhaite]]="",0,1)</f>
        <v>1</v>
      </c>
      <c r="I33">
        <f>IF(OR(tblTechnique[[#This Row],[NivActuel]]="",tblTechnique[[#This Row],[NivSouhaite]]=""),0,IF(tblTechnique[[#This Row],[NivActuel]]=tblTechnique[[#This Row],[NivSouhaite]],1,0))</f>
        <v>1</v>
      </c>
    </row>
    <row r="34" spans="1:9">
      <c r="A34" t="s">
        <v>6</v>
      </c>
      <c r="B34" t="s">
        <v>18</v>
      </c>
      <c r="C34" s="6">
        <v>41817</v>
      </c>
      <c r="D34">
        <v>4</v>
      </c>
      <c r="E34">
        <v>4</v>
      </c>
      <c r="F34">
        <f>IF(tblTechnique[[#This Row],[DateEval]]="",0,1)</f>
        <v>1</v>
      </c>
      <c r="G34">
        <f>IF(tblTechnique[[#This Row],[NivActuel]]="",0,1)</f>
        <v>1</v>
      </c>
      <c r="H34">
        <f>IF(tblTechnique[[#This Row],[NivSouhaite]]="",0,1)</f>
        <v>1</v>
      </c>
      <c r="I34">
        <f>IF(OR(tblTechnique[[#This Row],[NivActuel]]="",tblTechnique[[#This Row],[NivSouhaite]]=""),0,IF(tblTechnique[[#This Row],[NivActuel]]=tblTechnique[[#This Row],[NivSouhaite]],1,0))</f>
        <v>1</v>
      </c>
    </row>
    <row r="35" spans="1:9">
      <c r="A35" t="s">
        <v>6</v>
      </c>
      <c r="B35" t="s">
        <v>19</v>
      </c>
      <c r="C35" s="6">
        <v>41817</v>
      </c>
      <c r="D35">
        <v>2</v>
      </c>
      <c r="E35">
        <v>2</v>
      </c>
      <c r="F35">
        <f>IF(tblTechnique[[#This Row],[DateEval]]="",0,1)</f>
        <v>1</v>
      </c>
      <c r="G35">
        <f>IF(tblTechnique[[#This Row],[NivActuel]]="",0,1)</f>
        <v>1</v>
      </c>
      <c r="H35">
        <f>IF(tblTechnique[[#This Row],[NivSouhaite]]="",0,1)</f>
        <v>1</v>
      </c>
      <c r="I35">
        <f>IF(OR(tblTechnique[[#This Row],[NivActuel]]="",tblTechnique[[#This Row],[NivSouhaite]]=""),0,IF(tblTechnique[[#This Row],[NivActuel]]=tblTechnique[[#This Row],[NivSouhaite]],1,0))</f>
        <v>1</v>
      </c>
    </row>
    <row r="36" spans="1:9">
      <c r="A36" t="s">
        <v>6</v>
      </c>
      <c r="B36" t="s">
        <v>20</v>
      </c>
      <c r="C36" s="6">
        <v>41817</v>
      </c>
      <c r="D36">
        <v>2</v>
      </c>
      <c r="E36">
        <v>2</v>
      </c>
      <c r="F36">
        <f>IF(tblTechnique[[#This Row],[DateEval]]="",0,1)</f>
        <v>1</v>
      </c>
      <c r="G36">
        <f>IF(tblTechnique[[#This Row],[NivActuel]]="",0,1)</f>
        <v>1</v>
      </c>
      <c r="H36">
        <f>IF(tblTechnique[[#This Row],[NivSouhaite]]="",0,1)</f>
        <v>1</v>
      </c>
      <c r="I36">
        <f>IF(OR(tblTechnique[[#This Row],[NivActuel]]="",tblTechnique[[#This Row],[NivSouhaite]]=""),0,IF(tblTechnique[[#This Row],[NivActuel]]=tblTechnique[[#This Row],[NivSouhaite]],1,0))</f>
        <v>1</v>
      </c>
    </row>
    <row r="37" spans="1:9">
      <c r="A37" t="s">
        <v>7</v>
      </c>
      <c r="B37" t="s">
        <v>16</v>
      </c>
      <c r="C37" s="6">
        <v>41817</v>
      </c>
      <c r="D37">
        <v>3</v>
      </c>
      <c r="E37">
        <v>3</v>
      </c>
      <c r="F37">
        <f>IF(tblTechnique[[#This Row],[DateEval]]="",0,1)</f>
        <v>1</v>
      </c>
      <c r="G37">
        <f>IF(tblTechnique[[#This Row],[NivActuel]]="",0,1)</f>
        <v>1</v>
      </c>
      <c r="H37">
        <f>IF(tblTechnique[[#This Row],[NivSouhaite]]="",0,1)</f>
        <v>1</v>
      </c>
      <c r="I37">
        <f>IF(OR(tblTechnique[[#This Row],[NivActuel]]="",tblTechnique[[#This Row],[NivSouhaite]]=""),0,IF(tblTechnique[[#This Row],[NivActuel]]=tblTechnique[[#This Row],[NivSouhaite]],1,0))</f>
        <v>1</v>
      </c>
    </row>
    <row r="38" spans="1:9">
      <c r="A38" t="s">
        <v>7</v>
      </c>
      <c r="B38" t="s">
        <v>17</v>
      </c>
      <c r="C38" s="6">
        <v>41817</v>
      </c>
      <c r="D38">
        <v>2</v>
      </c>
      <c r="E38">
        <v>2</v>
      </c>
      <c r="F38">
        <f>IF(tblTechnique[[#This Row],[DateEval]]="",0,1)</f>
        <v>1</v>
      </c>
      <c r="G38">
        <f>IF(tblTechnique[[#This Row],[NivActuel]]="",0,1)</f>
        <v>1</v>
      </c>
      <c r="H38">
        <f>IF(tblTechnique[[#This Row],[NivSouhaite]]="",0,1)</f>
        <v>1</v>
      </c>
      <c r="I38">
        <f>IF(OR(tblTechnique[[#This Row],[NivActuel]]="",tblTechnique[[#This Row],[NivSouhaite]]=""),0,IF(tblTechnique[[#This Row],[NivActuel]]=tblTechnique[[#This Row],[NivSouhaite]],1,0))</f>
        <v>1</v>
      </c>
    </row>
    <row r="39" spans="1:9">
      <c r="A39" t="s">
        <v>7</v>
      </c>
      <c r="B39" t="s">
        <v>18</v>
      </c>
      <c r="C39" s="6">
        <v>41817</v>
      </c>
      <c r="D39">
        <v>3</v>
      </c>
      <c r="E39">
        <v>3</v>
      </c>
      <c r="F39">
        <f>IF(tblTechnique[[#This Row],[DateEval]]="",0,1)</f>
        <v>1</v>
      </c>
      <c r="G39">
        <f>IF(tblTechnique[[#This Row],[NivActuel]]="",0,1)</f>
        <v>1</v>
      </c>
      <c r="H39">
        <f>IF(tblTechnique[[#This Row],[NivSouhaite]]="",0,1)</f>
        <v>1</v>
      </c>
      <c r="I39">
        <f>IF(OR(tblTechnique[[#This Row],[NivActuel]]="",tblTechnique[[#This Row],[NivSouhaite]]=""),0,IF(tblTechnique[[#This Row],[NivActuel]]=tblTechnique[[#This Row],[NivSouhaite]],1,0))</f>
        <v>1</v>
      </c>
    </row>
    <row r="40" spans="1:9">
      <c r="A40" t="s">
        <v>7</v>
      </c>
      <c r="B40" t="s">
        <v>19</v>
      </c>
      <c r="C40" s="6">
        <v>41817</v>
      </c>
      <c r="D40">
        <v>2</v>
      </c>
      <c r="E40">
        <v>2</v>
      </c>
      <c r="F40">
        <f>IF(tblTechnique[[#This Row],[DateEval]]="",0,1)</f>
        <v>1</v>
      </c>
      <c r="G40">
        <f>IF(tblTechnique[[#This Row],[NivActuel]]="",0,1)</f>
        <v>1</v>
      </c>
      <c r="H40">
        <f>IF(tblTechnique[[#This Row],[NivSouhaite]]="",0,1)</f>
        <v>1</v>
      </c>
      <c r="I40">
        <f>IF(OR(tblTechnique[[#This Row],[NivActuel]]="",tblTechnique[[#This Row],[NivSouhaite]]=""),0,IF(tblTechnique[[#This Row],[NivActuel]]=tblTechnique[[#This Row],[NivSouhaite]],1,0))</f>
        <v>1</v>
      </c>
    </row>
    <row r="41" spans="1:9">
      <c r="A41" t="s">
        <v>7</v>
      </c>
      <c r="B41" t="s">
        <v>20</v>
      </c>
      <c r="C41" s="6">
        <v>41817</v>
      </c>
      <c r="D41">
        <v>2</v>
      </c>
      <c r="E41">
        <v>2</v>
      </c>
      <c r="F41">
        <f>IF(tblTechnique[[#This Row],[DateEval]]="",0,1)</f>
        <v>1</v>
      </c>
      <c r="G41">
        <f>IF(tblTechnique[[#This Row],[NivActuel]]="",0,1)</f>
        <v>1</v>
      </c>
      <c r="H41">
        <f>IF(tblTechnique[[#This Row],[NivSouhaite]]="",0,1)</f>
        <v>1</v>
      </c>
      <c r="I41">
        <f>IF(OR(tblTechnique[[#This Row],[NivActuel]]="",tblTechnique[[#This Row],[NivSouhaite]]=""),0,IF(tblTechnique[[#This Row],[NivActuel]]=tblTechnique[[#This Row],[NivSouhaite]],1,0))</f>
        <v>1</v>
      </c>
    </row>
    <row r="42" spans="1:9">
      <c r="A42" t="s">
        <v>35</v>
      </c>
      <c r="B42" t="s">
        <v>16</v>
      </c>
      <c r="C42" s="6">
        <v>41817</v>
      </c>
      <c r="D42">
        <v>1</v>
      </c>
      <c r="E42">
        <v>1</v>
      </c>
      <c r="F42">
        <f>IF(tblTechnique[[#This Row],[DateEval]]="",0,1)</f>
        <v>1</v>
      </c>
      <c r="G42">
        <f>IF(tblTechnique[[#This Row],[NivActuel]]="",0,1)</f>
        <v>1</v>
      </c>
      <c r="H42">
        <f>IF(tblTechnique[[#This Row],[NivSouhaite]]="",0,1)</f>
        <v>1</v>
      </c>
      <c r="I42">
        <f>IF(OR(tblTechnique[[#This Row],[NivActuel]]="",tblTechnique[[#This Row],[NivSouhaite]]=""),0,IF(tblTechnique[[#This Row],[NivActuel]]=tblTechnique[[#This Row],[NivSouhaite]],1,0))</f>
        <v>1</v>
      </c>
    </row>
    <row r="43" spans="1:9">
      <c r="A43" t="s">
        <v>35</v>
      </c>
      <c r="B43" t="s">
        <v>17</v>
      </c>
      <c r="C43" s="6">
        <v>41817</v>
      </c>
      <c r="D43">
        <v>1</v>
      </c>
      <c r="E43">
        <v>1</v>
      </c>
      <c r="F43">
        <f>IF(tblTechnique[[#This Row],[DateEval]]="",0,1)</f>
        <v>1</v>
      </c>
      <c r="G43">
        <f>IF(tblTechnique[[#This Row],[NivActuel]]="",0,1)</f>
        <v>1</v>
      </c>
      <c r="H43">
        <f>IF(tblTechnique[[#This Row],[NivSouhaite]]="",0,1)</f>
        <v>1</v>
      </c>
      <c r="I43">
        <f>IF(OR(tblTechnique[[#This Row],[NivActuel]]="",tblTechnique[[#This Row],[NivSouhaite]]=""),0,IF(tblTechnique[[#This Row],[NivActuel]]=tblTechnique[[#This Row],[NivSouhaite]],1,0))</f>
        <v>1</v>
      </c>
    </row>
    <row r="44" spans="1:9">
      <c r="A44" t="s">
        <v>35</v>
      </c>
      <c r="B44" t="s">
        <v>18</v>
      </c>
      <c r="C44" s="6">
        <v>41817</v>
      </c>
      <c r="D44">
        <v>1</v>
      </c>
      <c r="E44">
        <v>1</v>
      </c>
      <c r="F44">
        <f>IF(tblTechnique[[#This Row],[DateEval]]="",0,1)</f>
        <v>1</v>
      </c>
      <c r="G44">
        <f>IF(tblTechnique[[#This Row],[NivActuel]]="",0,1)</f>
        <v>1</v>
      </c>
      <c r="H44">
        <f>IF(tblTechnique[[#This Row],[NivSouhaite]]="",0,1)</f>
        <v>1</v>
      </c>
      <c r="I44">
        <f>IF(OR(tblTechnique[[#This Row],[NivActuel]]="",tblTechnique[[#This Row],[NivSouhaite]]=""),0,IF(tblTechnique[[#This Row],[NivActuel]]=tblTechnique[[#This Row],[NivSouhaite]],1,0))</f>
        <v>1</v>
      </c>
    </row>
    <row r="45" spans="1:9">
      <c r="A45" t="s">
        <v>35</v>
      </c>
      <c r="B45" t="s">
        <v>19</v>
      </c>
      <c r="C45" s="6">
        <v>41817</v>
      </c>
      <c r="D45">
        <v>1</v>
      </c>
      <c r="E45">
        <v>1</v>
      </c>
      <c r="F45">
        <f>IF(tblTechnique[[#This Row],[DateEval]]="",0,1)</f>
        <v>1</v>
      </c>
      <c r="G45">
        <f>IF(tblTechnique[[#This Row],[NivActuel]]="",0,1)</f>
        <v>1</v>
      </c>
      <c r="H45">
        <f>IF(tblTechnique[[#This Row],[NivSouhaite]]="",0,1)</f>
        <v>1</v>
      </c>
      <c r="I45">
        <f>IF(OR(tblTechnique[[#This Row],[NivActuel]]="",tblTechnique[[#This Row],[NivSouhaite]]=""),0,IF(tblTechnique[[#This Row],[NivActuel]]=tblTechnique[[#This Row],[NivSouhaite]],1,0))</f>
        <v>1</v>
      </c>
    </row>
    <row r="46" spans="1:9">
      <c r="A46" t="s">
        <v>35</v>
      </c>
      <c r="B46" t="s">
        <v>20</v>
      </c>
      <c r="C46" s="6">
        <v>41817</v>
      </c>
      <c r="D46">
        <v>3</v>
      </c>
      <c r="E46">
        <v>3</v>
      </c>
      <c r="F46">
        <f>IF(tblTechnique[[#This Row],[DateEval]]="",0,1)</f>
        <v>1</v>
      </c>
      <c r="G46">
        <f>IF(tblTechnique[[#This Row],[NivActuel]]="",0,1)</f>
        <v>1</v>
      </c>
      <c r="H46">
        <f>IF(tblTechnique[[#This Row],[NivSouhaite]]="",0,1)</f>
        <v>1</v>
      </c>
      <c r="I46">
        <f>IF(OR(tblTechnique[[#This Row],[NivActuel]]="",tblTechnique[[#This Row],[NivSouhaite]]=""),0,IF(tblTechnique[[#This Row],[NivActuel]]=tblTechnique[[#This Row],[NivSouhaite]],1,0))</f>
        <v>1</v>
      </c>
    </row>
    <row r="47" spans="1:9">
      <c r="A47" t="s">
        <v>34</v>
      </c>
      <c r="B47" t="s">
        <v>16</v>
      </c>
      <c r="C47" s="6">
        <v>41817</v>
      </c>
      <c r="D47">
        <v>1</v>
      </c>
      <c r="E47">
        <v>1</v>
      </c>
      <c r="F47">
        <f>IF(tblTechnique[[#This Row],[DateEval]]="",0,1)</f>
        <v>1</v>
      </c>
      <c r="G47">
        <f>IF(tblTechnique[[#This Row],[NivActuel]]="",0,1)</f>
        <v>1</v>
      </c>
      <c r="H47">
        <f>IF(tblTechnique[[#This Row],[NivSouhaite]]="",0,1)</f>
        <v>1</v>
      </c>
      <c r="I47">
        <f>IF(OR(tblTechnique[[#This Row],[NivActuel]]="",tblTechnique[[#This Row],[NivSouhaite]]=""),0,IF(tblTechnique[[#This Row],[NivActuel]]=tblTechnique[[#This Row],[NivSouhaite]],1,0))</f>
        <v>1</v>
      </c>
    </row>
    <row r="48" spans="1:9">
      <c r="A48" t="s">
        <v>34</v>
      </c>
      <c r="B48" t="s">
        <v>17</v>
      </c>
      <c r="C48" s="6">
        <v>41817</v>
      </c>
      <c r="D48">
        <v>1</v>
      </c>
      <c r="E48">
        <v>1</v>
      </c>
      <c r="F48">
        <f>IF(tblTechnique[[#This Row],[DateEval]]="",0,1)</f>
        <v>1</v>
      </c>
      <c r="G48">
        <f>IF(tblTechnique[[#This Row],[NivActuel]]="",0,1)</f>
        <v>1</v>
      </c>
      <c r="H48">
        <f>IF(tblTechnique[[#This Row],[NivSouhaite]]="",0,1)</f>
        <v>1</v>
      </c>
      <c r="I48">
        <f>IF(OR(tblTechnique[[#This Row],[NivActuel]]="",tblTechnique[[#This Row],[NivSouhaite]]=""),0,IF(tblTechnique[[#This Row],[NivActuel]]=tblTechnique[[#This Row],[NivSouhaite]],1,0))</f>
        <v>1</v>
      </c>
    </row>
    <row r="49" spans="1:9">
      <c r="A49" t="s">
        <v>34</v>
      </c>
      <c r="B49" t="s">
        <v>18</v>
      </c>
      <c r="C49" s="6">
        <v>41817</v>
      </c>
      <c r="D49">
        <v>1</v>
      </c>
      <c r="E49">
        <v>1</v>
      </c>
      <c r="F49">
        <f>IF(tblTechnique[[#This Row],[DateEval]]="",0,1)</f>
        <v>1</v>
      </c>
      <c r="G49">
        <f>IF(tblTechnique[[#This Row],[NivActuel]]="",0,1)</f>
        <v>1</v>
      </c>
      <c r="H49">
        <f>IF(tblTechnique[[#This Row],[NivSouhaite]]="",0,1)</f>
        <v>1</v>
      </c>
      <c r="I49">
        <f>IF(OR(tblTechnique[[#This Row],[NivActuel]]="",tblTechnique[[#This Row],[NivSouhaite]]=""),0,IF(tblTechnique[[#This Row],[NivActuel]]=tblTechnique[[#This Row],[NivSouhaite]],1,0))</f>
        <v>1</v>
      </c>
    </row>
    <row r="50" spans="1:9">
      <c r="A50" t="s">
        <v>34</v>
      </c>
      <c r="B50" t="s">
        <v>19</v>
      </c>
      <c r="C50" s="6">
        <v>41817</v>
      </c>
      <c r="D50">
        <v>1</v>
      </c>
      <c r="E50">
        <v>1</v>
      </c>
      <c r="F50">
        <f>IF(tblTechnique[[#This Row],[DateEval]]="",0,1)</f>
        <v>1</v>
      </c>
      <c r="G50">
        <f>IF(tblTechnique[[#This Row],[NivActuel]]="",0,1)</f>
        <v>1</v>
      </c>
      <c r="H50">
        <f>IF(tblTechnique[[#This Row],[NivSouhaite]]="",0,1)</f>
        <v>1</v>
      </c>
      <c r="I50">
        <f>IF(OR(tblTechnique[[#This Row],[NivActuel]]="",tblTechnique[[#This Row],[NivSouhaite]]=""),0,IF(tblTechnique[[#This Row],[NivActuel]]=tblTechnique[[#This Row],[NivSouhaite]],1,0))</f>
        <v>1</v>
      </c>
    </row>
    <row r="51" spans="1:9">
      <c r="A51" t="s">
        <v>34</v>
      </c>
      <c r="B51" t="s">
        <v>20</v>
      </c>
      <c r="C51" s="6">
        <v>41817</v>
      </c>
      <c r="D51">
        <v>4</v>
      </c>
      <c r="E51">
        <v>4</v>
      </c>
      <c r="F51">
        <f>IF(tblTechnique[[#This Row],[DateEval]]="",0,1)</f>
        <v>1</v>
      </c>
      <c r="G51">
        <f>IF(tblTechnique[[#This Row],[NivActuel]]="",0,1)</f>
        <v>1</v>
      </c>
      <c r="H51">
        <f>IF(tblTechnique[[#This Row],[NivSouhaite]]="",0,1)</f>
        <v>1</v>
      </c>
      <c r="I51">
        <f>IF(OR(tblTechnique[[#This Row],[NivActuel]]="",tblTechnique[[#This Row],[NivSouhaite]]=""),0,IF(tblTechnique[[#This Row],[NivActuel]]=tblTechnique[[#This Row],[NivSouhaite]],1,0))</f>
        <v>1</v>
      </c>
    </row>
    <row r="52" spans="1:9">
      <c r="A52" t="s">
        <v>33</v>
      </c>
      <c r="B52" t="s">
        <v>16</v>
      </c>
      <c r="C52" s="6">
        <v>41817</v>
      </c>
      <c r="D52">
        <v>2</v>
      </c>
      <c r="E52">
        <v>2</v>
      </c>
      <c r="F52">
        <f>IF(tblTechnique[[#This Row],[DateEval]]="",0,1)</f>
        <v>1</v>
      </c>
      <c r="G52">
        <f>IF(tblTechnique[[#This Row],[NivActuel]]="",0,1)</f>
        <v>1</v>
      </c>
      <c r="H52">
        <f>IF(tblTechnique[[#This Row],[NivSouhaite]]="",0,1)</f>
        <v>1</v>
      </c>
      <c r="I52">
        <f>IF(OR(tblTechnique[[#This Row],[NivActuel]]="",tblTechnique[[#This Row],[NivSouhaite]]=""),0,IF(tblTechnique[[#This Row],[NivActuel]]=tblTechnique[[#This Row],[NivSouhaite]],1,0))</f>
        <v>1</v>
      </c>
    </row>
    <row r="53" spans="1:9">
      <c r="A53" t="s">
        <v>33</v>
      </c>
      <c r="B53" t="s">
        <v>17</v>
      </c>
      <c r="C53" s="6">
        <v>41817</v>
      </c>
      <c r="D53">
        <v>2</v>
      </c>
      <c r="E53">
        <v>2</v>
      </c>
      <c r="F53">
        <f>IF(tblTechnique[[#This Row],[DateEval]]="",0,1)</f>
        <v>1</v>
      </c>
      <c r="G53">
        <f>IF(tblTechnique[[#This Row],[NivActuel]]="",0,1)</f>
        <v>1</v>
      </c>
      <c r="H53">
        <f>IF(tblTechnique[[#This Row],[NivSouhaite]]="",0,1)</f>
        <v>1</v>
      </c>
      <c r="I53">
        <f>IF(OR(tblTechnique[[#This Row],[NivActuel]]="",tblTechnique[[#This Row],[NivSouhaite]]=""),0,IF(tblTechnique[[#This Row],[NivActuel]]=tblTechnique[[#This Row],[NivSouhaite]],1,0))</f>
        <v>1</v>
      </c>
    </row>
    <row r="54" spans="1:9">
      <c r="A54" t="s">
        <v>33</v>
      </c>
      <c r="B54" t="s">
        <v>18</v>
      </c>
      <c r="C54" s="6">
        <v>41817</v>
      </c>
      <c r="D54">
        <v>3</v>
      </c>
      <c r="E54">
        <v>3</v>
      </c>
      <c r="F54">
        <f>IF(tblTechnique[[#This Row],[DateEval]]="",0,1)</f>
        <v>1</v>
      </c>
      <c r="G54">
        <f>IF(tblTechnique[[#This Row],[NivActuel]]="",0,1)</f>
        <v>1</v>
      </c>
      <c r="H54">
        <f>IF(tblTechnique[[#This Row],[NivSouhaite]]="",0,1)</f>
        <v>1</v>
      </c>
      <c r="I54">
        <f>IF(OR(tblTechnique[[#This Row],[NivActuel]]="",tblTechnique[[#This Row],[NivSouhaite]]=""),0,IF(tblTechnique[[#This Row],[NivActuel]]=tblTechnique[[#This Row],[NivSouhaite]],1,0))</f>
        <v>1</v>
      </c>
    </row>
    <row r="55" spans="1:9">
      <c r="A55" t="s">
        <v>33</v>
      </c>
      <c r="B55" t="s">
        <v>19</v>
      </c>
      <c r="C55" s="6">
        <v>41817</v>
      </c>
      <c r="D55">
        <v>1</v>
      </c>
      <c r="E55">
        <v>1</v>
      </c>
      <c r="F55">
        <f>IF(tblTechnique[[#This Row],[DateEval]]="",0,1)</f>
        <v>1</v>
      </c>
      <c r="G55">
        <f>IF(tblTechnique[[#This Row],[NivActuel]]="",0,1)</f>
        <v>1</v>
      </c>
      <c r="H55">
        <f>IF(tblTechnique[[#This Row],[NivSouhaite]]="",0,1)</f>
        <v>1</v>
      </c>
      <c r="I55">
        <f>IF(OR(tblTechnique[[#This Row],[NivActuel]]="",tblTechnique[[#This Row],[NivSouhaite]]=""),0,IF(tblTechnique[[#This Row],[NivActuel]]=tblTechnique[[#This Row],[NivSouhaite]],1,0))</f>
        <v>1</v>
      </c>
    </row>
    <row r="56" spans="1:9">
      <c r="A56" t="s">
        <v>33</v>
      </c>
      <c r="B56" t="s">
        <v>20</v>
      </c>
      <c r="C56" s="6">
        <v>41817</v>
      </c>
      <c r="D56">
        <v>1</v>
      </c>
      <c r="E56">
        <v>1</v>
      </c>
      <c r="F56">
        <f>IF(tblTechnique[[#This Row],[DateEval]]="",0,1)</f>
        <v>1</v>
      </c>
      <c r="G56">
        <f>IF(tblTechnique[[#This Row],[NivActuel]]="",0,1)</f>
        <v>1</v>
      </c>
      <c r="H56">
        <f>IF(tblTechnique[[#This Row],[NivSouhaite]]="",0,1)</f>
        <v>1</v>
      </c>
      <c r="I56">
        <f>IF(OR(tblTechnique[[#This Row],[NivActuel]]="",tblTechnique[[#This Row],[NivSouhaite]]=""),0,IF(tblTechnique[[#This Row],[NivActuel]]=tblTechnique[[#This Row],[NivSouhaite]],1,0))</f>
        <v>1</v>
      </c>
    </row>
    <row r="57" spans="1:9">
      <c r="A57" t="s">
        <v>10</v>
      </c>
      <c r="B57" t="s">
        <v>16</v>
      </c>
      <c r="C57" s="6">
        <v>41824</v>
      </c>
      <c r="D57">
        <v>4</v>
      </c>
      <c r="E57">
        <v>4</v>
      </c>
      <c r="F57">
        <f>IF(tblTechnique[[#This Row],[DateEval]]="",0,1)</f>
        <v>1</v>
      </c>
      <c r="G57">
        <f>IF(tblTechnique[[#This Row],[NivActuel]]="",0,1)</f>
        <v>1</v>
      </c>
      <c r="H57">
        <f>IF(tblTechnique[[#This Row],[NivSouhaite]]="",0,1)</f>
        <v>1</v>
      </c>
      <c r="I57">
        <f>IF(OR(tblTechnique[[#This Row],[NivActuel]]="",tblTechnique[[#This Row],[NivSouhaite]]=""),0,IF(tblTechnique[[#This Row],[NivActuel]]=tblTechnique[[#This Row],[NivSouhaite]],1,0))</f>
        <v>1</v>
      </c>
    </row>
    <row r="58" spans="1:9">
      <c r="A58" t="s">
        <v>10</v>
      </c>
      <c r="B58" t="s">
        <v>17</v>
      </c>
      <c r="C58" s="6"/>
      <c r="F58">
        <f>IF(tblTechnique[[#This Row],[DateEval]]="",0,1)</f>
        <v>0</v>
      </c>
      <c r="G58">
        <f>IF(tblTechnique[[#This Row],[NivActuel]]="",0,1)</f>
        <v>0</v>
      </c>
      <c r="H58">
        <f>IF(tblTechnique[[#This Row],[NivSouhaite]]="",0,1)</f>
        <v>0</v>
      </c>
      <c r="I58">
        <f>IF(OR(tblTechnique[[#This Row],[NivActuel]]="",tblTechnique[[#This Row],[NivSouhaite]]=""),0,IF(tblTechnique[[#This Row],[NivActuel]]=tblTechnique[[#This Row],[NivSouhaite]],1,0))</f>
        <v>0</v>
      </c>
    </row>
    <row r="59" spans="1:9">
      <c r="A59" t="s">
        <v>10</v>
      </c>
      <c r="B59" t="s">
        <v>18</v>
      </c>
      <c r="C59" s="6">
        <v>41824</v>
      </c>
      <c r="D59">
        <v>4</v>
      </c>
      <c r="E59">
        <v>4</v>
      </c>
      <c r="F59">
        <f>IF(tblTechnique[[#This Row],[DateEval]]="",0,1)</f>
        <v>1</v>
      </c>
      <c r="G59">
        <f>IF(tblTechnique[[#This Row],[NivActuel]]="",0,1)</f>
        <v>1</v>
      </c>
      <c r="H59">
        <f>IF(tblTechnique[[#This Row],[NivSouhaite]]="",0,1)</f>
        <v>1</v>
      </c>
      <c r="I59">
        <f>IF(OR(tblTechnique[[#This Row],[NivActuel]]="",tblTechnique[[#This Row],[NivSouhaite]]=""),0,IF(tblTechnique[[#This Row],[NivActuel]]=tblTechnique[[#This Row],[NivSouhaite]],1,0))</f>
        <v>1</v>
      </c>
    </row>
    <row r="60" spans="1:9">
      <c r="A60" t="s">
        <v>10</v>
      </c>
      <c r="B60" t="s">
        <v>19</v>
      </c>
      <c r="C60" s="6">
        <v>41824</v>
      </c>
      <c r="D60">
        <v>1</v>
      </c>
      <c r="E60">
        <v>1</v>
      </c>
      <c r="F60">
        <f>IF(tblTechnique[[#This Row],[DateEval]]="",0,1)</f>
        <v>1</v>
      </c>
      <c r="G60">
        <f>IF(tblTechnique[[#This Row],[NivActuel]]="",0,1)</f>
        <v>1</v>
      </c>
      <c r="H60">
        <f>IF(tblTechnique[[#This Row],[NivSouhaite]]="",0,1)</f>
        <v>1</v>
      </c>
      <c r="I60">
        <f>IF(OR(tblTechnique[[#This Row],[NivActuel]]="",tblTechnique[[#This Row],[NivSouhaite]]=""),0,IF(tblTechnique[[#This Row],[NivActuel]]=tblTechnique[[#This Row],[NivSouhaite]],1,0))</f>
        <v>1</v>
      </c>
    </row>
    <row r="61" spans="1:9">
      <c r="A61" t="s">
        <v>10</v>
      </c>
      <c r="B61" t="s">
        <v>20</v>
      </c>
      <c r="C61" s="6"/>
      <c r="D61">
        <v>2</v>
      </c>
      <c r="F61">
        <f>IF(tblTechnique[[#This Row],[DateEval]]="",0,1)</f>
        <v>0</v>
      </c>
      <c r="G61">
        <f>IF(tblTechnique[[#This Row],[NivActuel]]="",0,1)</f>
        <v>1</v>
      </c>
      <c r="H61">
        <f>IF(tblTechnique[[#This Row],[NivSouhaite]]="",0,1)</f>
        <v>0</v>
      </c>
      <c r="I61">
        <f>IF(OR(tblTechnique[[#This Row],[NivActuel]]="",tblTechnique[[#This Row],[NivSouhaite]]=""),0,IF(tblTechnique[[#This Row],[NivActuel]]=tblTechnique[[#This Row],[NivSouhaite]],1,0))</f>
        <v>0</v>
      </c>
    </row>
    <row r="62" spans="1:9">
      <c r="A62" t="s">
        <v>11</v>
      </c>
      <c r="B62" t="s">
        <v>16</v>
      </c>
      <c r="C62" s="6">
        <v>41824</v>
      </c>
      <c r="D62">
        <v>4</v>
      </c>
      <c r="E62">
        <v>4</v>
      </c>
      <c r="F62">
        <f>IF(tblTechnique[[#This Row],[DateEval]]="",0,1)</f>
        <v>1</v>
      </c>
      <c r="G62">
        <f>IF(tblTechnique[[#This Row],[NivActuel]]="",0,1)</f>
        <v>1</v>
      </c>
      <c r="H62">
        <f>IF(tblTechnique[[#This Row],[NivSouhaite]]="",0,1)</f>
        <v>1</v>
      </c>
      <c r="I62">
        <f>IF(OR(tblTechnique[[#This Row],[NivActuel]]="",tblTechnique[[#This Row],[NivSouhaite]]=""),0,IF(tblTechnique[[#This Row],[NivActuel]]=tblTechnique[[#This Row],[NivSouhaite]],1,0))</f>
        <v>1</v>
      </c>
    </row>
    <row r="63" spans="1:9">
      <c r="A63" t="s">
        <v>11</v>
      </c>
      <c r="B63" t="s">
        <v>17</v>
      </c>
      <c r="C63" s="6"/>
      <c r="F63">
        <f>IF(tblTechnique[[#This Row],[DateEval]]="",0,1)</f>
        <v>0</v>
      </c>
      <c r="G63">
        <f>IF(tblTechnique[[#This Row],[NivActuel]]="",0,1)</f>
        <v>0</v>
      </c>
      <c r="H63">
        <f>IF(tblTechnique[[#This Row],[NivSouhaite]]="",0,1)</f>
        <v>0</v>
      </c>
      <c r="I63">
        <f>IF(OR(tblTechnique[[#This Row],[NivActuel]]="",tblTechnique[[#This Row],[NivSouhaite]]=""),0,IF(tblTechnique[[#This Row],[NivActuel]]=tblTechnique[[#This Row],[NivSouhaite]],1,0))</f>
        <v>0</v>
      </c>
    </row>
    <row r="64" spans="1:9">
      <c r="A64" t="s">
        <v>11</v>
      </c>
      <c r="B64" t="s">
        <v>18</v>
      </c>
      <c r="C64" s="6">
        <v>41824</v>
      </c>
      <c r="D64">
        <v>4</v>
      </c>
      <c r="E64">
        <v>4</v>
      </c>
      <c r="F64">
        <f>IF(tblTechnique[[#This Row],[DateEval]]="",0,1)</f>
        <v>1</v>
      </c>
      <c r="G64">
        <f>IF(tblTechnique[[#This Row],[NivActuel]]="",0,1)</f>
        <v>1</v>
      </c>
      <c r="H64">
        <f>IF(tblTechnique[[#This Row],[NivSouhaite]]="",0,1)</f>
        <v>1</v>
      </c>
      <c r="I64">
        <f>IF(OR(tblTechnique[[#This Row],[NivActuel]]="",tblTechnique[[#This Row],[NivSouhaite]]=""),0,IF(tblTechnique[[#This Row],[NivActuel]]=tblTechnique[[#This Row],[NivSouhaite]],1,0))</f>
        <v>1</v>
      </c>
    </row>
    <row r="65" spans="1:9">
      <c r="A65" t="s">
        <v>11</v>
      </c>
      <c r="B65" t="s">
        <v>19</v>
      </c>
      <c r="C65" s="6">
        <v>41824</v>
      </c>
      <c r="D65">
        <v>4</v>
      </c>
      <c r="E65">
        <v>4</v>
      </c>
      <c r="F65">
        <f>IF(tblTechnique[[#This Row],[DateEval]]="",0,1)</f>
        <v>1</v>
      </c>
      <c r="G65">
        <f>IF(tblTechnique[[#This Row],[NivActuel]]="",0,1)</f>
        <v>1</v>
      </c>
      <c r="H65">
        <f>IF(tblTechnique[[#This Row],[NivSouhaite]]="",0,1)</f>
        <v>1</v>
      </c>
      <c r="I65">
        <f>IF(OR(tblTechnique[[#This Row],[NivActuel]]="",tblTechnique[[#This Row],[NivSouhaite]]=""),0,IF(tblTechnique[[#This Row],[NivActuel]]=tblTechnique[[#This Row],[NivSouhaite]],1,0))</f>
        <v>1</v>
      </c>
    </row>
    <row r="66" spans="1:9">
      <c r="A66" t="s">
        <v>11</v>
      </c>
      <c r="B66" t="s">
        <v>20</v>
      </c>
      <c r="C66" s="6"/>
      <c r="F66">
        <f>IF(tblTechnique[[#This Row],[DateEval]]="",0,1)</f>
        <v>0</v>
      </c>
      <c r="G66">
        <f>IF(tblTechnique[[#This Row],[NivActuel]]="",0,1)</f>
        <v>0</v>
      </c>
      <c r="H66">
        <f>IF(tblTechnique[[#This Row],[NivSouhaite]]="",0,1)</f>
        <v>0</v>
      </c>
      <c r="I66">
        <f>IF(OR(tblTechnique[[#This Row],[NivActuel]]="",tblTechnique[[#This Row],[NivSouhaite]]=""),0,IF(tblTechnique[[#This Row],[NivActuel]]=tblTechnique[[#This Row],[NivSouhaite]],1,0))</f>
        <v>0</v>
      </c>
    </row>
    <row r="67" spans="1:9">
      <c r="A67" t="s">
        <v>12</v>
      </c>
      <c r="B67" t="s">
        <v>16</v>
      </c>
      <c r="C67" s="6">
        <v>41824</v>
      </c>
      <c r="D67">
        <v>4</v>
      </c>
      <c r="E67">
        <v>4</v>
      </c>
      <c r="F67">
        <f>IF(tblTechnique[[#This Row],[DateEval]]="",0,1)</f>
        <v>1</v>
      </c>
      <c r="G67">
        <f>IF(tblTechnique[[#This Row],[NivActuel]]="",0,1)</f>
        <v>1</v>
      </c>
      <c r="H67">
        <f>IF(tblTechnique[[#This Row],[NivSouhaite]]="",0,1)</f>
        <v>1</v>
      </c>
      <c r="I67">
        <f>IF(OR(tblTechnique[[#This Row],[NivActuel]]="",tblTechnique[[#This Row],[NivSouhaite]]=""),0,IF(tblTechnique[[#This Row],[NivActuel]]=tblTechnique[[#This Row],[NivSouhaite]],1,0))</f>
        <v>1</v>
      </c>
    </row>
    <row r="68" spans="1:9">
      <c r="A68" t="s">
        <v>12</v>
      </c>
      <c r="B68" t="s">
        <v>17</v>
      </c>
      <c r="C68" s="6"/>
      <c r="F68">
        <f>IF(tblTechnique[[#This Row],[DateEval]]="",0,1)</f>
        <v>0</v>
      </c>
      <c r="G68">
        <f>IF(tblTechnique[[#This Row],[NivActuel]]="",0,1)</f>
        <v>0</v>
      </c>
      <c r="H68">
        <f>IF(tblTechnique[[#This Row],[NivSouhaite]]="",0,1)</f>
        <v>0</v>
      </c>
      <c r="I68">
        <f>IF(OR(tblTechnique[[#This Row],[NivActuel]]="",tblTechnique[[#This Row],[NivSouhaite]]=""),0,IF(tblTechnique[[#This Row],[NivActuel]]=tblTechnique[[#This Row],[NivSouhaite]],1,0))</f>
        <v>0</v>
      </c>
    </row>
    <row r="69" spans="1:9">
      <c r="A69" t="s">
        <v>12</v>
      </c>
      <c r="B69" t="s">
        <v>18</v>
      </c>
      <c r="C69" s="6">
        <v>41824</v>
      </c>
      <c r="D69">
        <v>3</v>
      </c>
      <c r="E69">
        <v>3</v>
      </c>
      <c r="F69">
        <f>IF(tblTechnique[[#This Row],[DateEval]]="",0,1)</f>
        <v>1</v>
      </c>
      <c r="G69">
        <f>IF(tblTechnique[[#This Row],[NivActuel]]="",0,1)</f>
        <v>1</v>
      </c>
      <c r="H69">
        <f>IF(tblTechnique[[#This Row],[NivSouhaite]]="",0,1)</f>
        <v>1</v>
      </c>
      <c r="I69">
        <f>IF(OR(tblTechnique[[#This Row],[NivActuel]]="",tblTechnique[[#This Row],[NivSouhaite]]=""),0,IF(tblTechnique[[#This Row],[NivActuel]]=tblTechnique[[#This Row],[NivSouhaite]],1,0))</f>
        <v>1</v>
      </c>
    </row>
    <row r="70" spans="1:9">
      <c r="A70" t="s">
        <v>12</v>
      </c>
      <c r="B70" t="s">
        <v>19</v>
      </c>
      <c r="C70" s="6">
        <v>41824</v>
      </c>
      <c r="D70">
        <v>4</v>
      </c>
      <c r="E70">
        <v>4</v>
      </c>
      <c r="F70">
        <f>IF(tblTechnique[[#This Row],[DateEval]]="",0,1)</f>
        <v>1</v>
      </c>
      <c r="G70">
        <f>IF(tblTechnique[[#This Row],[NivActuel]]="",0,1)</f>
        <v>1</v>
      </c>
      <c r="H70">
        <f>IF(tblTechnique[[#This Row],[NivSouhaite]]="",0,1)</f>
        <v>1</v>
      </c>
      <c r="I70">
        <f>IF(OR(tblTechnique[[#This Row],[NivActuel]]="",tblTechnique[[#This Row],[NivSouhaite]]=""),0,IF(tblTechnique[[#This Row],[NivActuel]]=tblTechnique[[#This Row],[NivSouhaite]],1,0))</f>
        <v>1</v>
      </c>
    </row>
    <row r="71" spans="1:9">
      <c r="A71" t="s">
        <v>12</v>
      </c>
      <c r="B71" t="s">
        <v>20</v>
      </c>
      <c r="C71" s="6"/>
      <c r="F71">
        <f>IF(tblTechnique[[#This Row],[DateEval]]="",0,1)</f>
        <v>0</v>
      </c>
      <c r="G71">
        <f>IF(tblTechnique[[#This Row],[NivActuel]]="",0,1)</f>
        <v>0</v>
      </c>
      <c r="H71">
        <f>IF(tblTechnique[[#This Row],[NivSouhaite]]="",0,1)</f>
        <v>0</v>
      </c>
      <c r="I71">
        <f>IF(OR(tblTechnique[[#This Row],[NivActuel]]="",tblTechnique[[#This Row],[NivSouhaite]]=""),0,IF(tblTechnique[[#This Row],[NivActuel]]=tblTechnique[[#This Row],[NivSouhaite]],1,0))</f>
        <v>0</v>
      </c>
    </row>
    <row r="72" spans="1:9">
      <c r="A72" t="s">
        <v>14</v>
      </c>
      <c r="B72" t="s">
        <v>16</v>
      </c>
      <c r="C72" s="6">
        <v>41824</v>
      </c>
      <c r="D72">
        <v>4</v>
      </c>
      <c r="E72">
        <v>4</v>
      </c>
      <c r="F72">
        <f>IF(tblTechnique[[#This Row],[DateEval]]="",0,1)</f>
        <v>1</v>
      </c>
      <c r="G72">
        <f>IF(tblTechnique[[#This Row],[NivActuel]]="",0,1)</f>
        <v>1</v>
      </c>
      <c r="H72">
        <f>IF(tblTechnique[[#This Row],[NivSouhaite]]="",0,1)</f>
        <v>1</v>
      </c>
      <c r="I72">
        <f>IF(OR(tblTechnique[[#This Row],[NivActuel]]="",tblTechnique[[#This Row],[NivSouhaite]]=""),0,IF(tblTechnique[[#This Row],[NivActuel]]=tblTechnique[[#This Row],[NivSouhaite]],1,0))</f>
        <v>1</v>
      </c>
    </row>
    <row r="73" spans="1:9">
      <c r="A73" t="s">
        <v>14</v>
      </c>
      <c r="B73" t="s">
        <v>17</v>
      </c>
      <c r="C73" s="6"/>
      <c r="E73">
        <v>3</v>
      </c>
      <c r="F73">
        <f>IF(tblTechnique[[#This Row],[DateEval]]="",0,1)</f>
        <v>0</v>
      </c>
      <c r="G73">
        <f>IF(tblTechnique[[#This Row],[NivActuel]]="",0,1)</f>
        <v>0</v>
      </c>
      <c r="H73">
        <f>IF(tblTechnique[[#This Row],[NivSouhaite]]="",0,1)</f>
        <v>1</v>
      </c>
      <c r="I73">
        <f>IF(OR(tblTechnique[[#This Row],[NivActuel]]="",tblTechnique[[#This Row],[NivSouhaite]]=""),0,IF(tblTechnique[[#This Row],[NivActuel]]=tblTechnique[[#This Row],[NivSouhaite]],1,0))</f>
        <v>0</v>
      </c>
    </row>
    <row r="74" spans="1:9">
      <c r="A74" t="s">
        <v>14</v>
      </c>
      <c r="B74" t="s">
        <v>18</v>
      </c>
      <c r="C74" s="6">
        <v>41824</v>
      </c>
      <c r="D74">
        <v>3</v>
      </c>
      <c r="E74">
        <v>3</v>
      </c>
      <c r="F74">
        <f>IF(tblTechnique[[#This Row],[DateEval]]="",0,1)</f>
        <v>1</v>
      </c>
      <c r="G74">
        <f>IF(tblTechnique[[#This Row],[NivActuel]]="",0,1)</f>
        <v>1</v>
      </c>
      <c r="H74">
        <f>IF(tblTechnique[[#This Row],[NivSouhaite]]="",0,1)</f>
        <v>1</v>
      </c>
      <c r="I74">
        <f>IF(OR(tblTechnique[[#This Row],[NivActuel]]="",tblTechnique[[#This Row],[NivSouhaite]]=""),0,IF(tblTechnique[[#This Row],[NivActuel]]=tblTechnique[[#This Row],[NivSouhaite]],1,0))</f>
        <v>1</v>
      </c>
    </row>
    <row r="75" spans="1:9">
      <c r="A75" t="s">
        <v>14</v>
      </c>
      <c r="B75" t="s">
        <v>19</v>
      </c>
      <c r="C75" s="6">
        <v>41824</v>
      </c>
      <c r="D75">
        <v>3</v>
      </c>
      <c r="E75">
        <v>3</v>
      </c>
      <c r="F75">
        <f>IF(tblTechnique[[#This Row],[DateEval]]="",0,1)</f>
        <v>1</v>
      </c>
      <c r="G75">
        <f>IF(tblTechnique[[#This Row],[NivActuel]]="",0,1)</f>
        <v>1</v>
      </c>
      <c r="H75">
        <f>IF(tblTechnique[[#This Row],[NivSouhaite]]="",0,1)</f>
        <v>1</v>
      </c>
      <c r="I75">
        <f>IF(OR(tblTechnique[[#This Row],[NivActuel]]="",tblTechnique[[#This Row],[NivSouhaite]]=""),0,IF(tblTechnique[[#This Row],[NivActuel]]=tblTechnique[[#This Row],[NivSouhaite]],1,0))</f>
        <v>1</v>
      </c>
    </row>
    <row r="76" spans="1:9">
      <c r="A76" t="s">
        <v>14</v>
      </c>
      <c r="B76" t="s">
        <v>20</v>
      </c>
      <c r="C76" s="6"/>
      <c r="F76">
        <f>IF(tblTechnique[[#This Row],[DateEval]]="",0,1)</f>
        <v>0</v>
      </c>
      <c r="G76">
        <f>IF(tblTechnique[[#This Row],[NivActuel]]="",0,1)</f>
        <v>0</v>
      </c>
      <c r="H76">
        <f>IF(tblTechnique[[#This Row],[NivSouhaite]]="",0,1)</f>
        <v>0</v>
      </c>
      <c r="I76">
        <f>IF(OR(tblTechnique[[#This Row],[NivActuel]]="",tblTechnique[[#This Row],[NivSouhaite]]=""),0,IF(tblTechnique[[#This Row],[NivActuel]]=tblTechnique[[#This Row],[NivSouhaite]],1,0))</f>
        <v>0</v>
      </c>
    </row>
    <row r="77" spans="1:9">
      <c r="A77" t="s">
        <v>15</v>
      </c>
      <c r="B77" t="s">
        <v>16</v>
      </c>
      <c r="C77" s="6">
        <v>41824</v>
      </c>
      <c r="D77">
        <v>4</v>
      </c>
      <c r="E77">
        <v>4</v>
      </c>
      <c r="F77">
        <f>IF(tblTechnique[[#This Row],[DateEval]]="",0,1)</f>
        <v>1</v>
      </c>
      <c r="G77">
        <f>IF(tblTechnique[[#This Row],[NivActuel]]="",0,1)</f>
        <v>1</v>
      </c>
      <c r="H77">
        <f>IF(tblTechnique[[#This Row],[NivSouhaite]]="",0,1)</f>
        <v>1</v>
      </c>
      <c r="I77">
        <f>IF(OR(tblTechnique[[#This Row],[NivActuel]]="",tblTechnique[[#This Row],[NivSouhaite]]=""),0,IF(tblTechnique[[#This Row],[NivActuel]]=tblTechnique[[#This Row],[NivSouhaite]],1,0))</f>
        <v>1</v>
      </c>
    </row>
    <row r="78" spans="1:9">
      <c r="A78" t="s">
        <v>15</v>
      </c>
      <c r="B78" t="s">
        <v>17</v>
      </c>
      <c r="C78" s="6"/>
      <c r="F78">
        <f>IF(tblTechnique[[#This Row],[DateEval]]="",0,1)</f>
        <v>0</v>
      </c>
      <c r="G78">
        <f>IF(tblTechnique[[#This Row],[NivActuel]]="",0,1)</f>
        <v>0</v>
      </c>
      <c r="H78">
        <f>IF(tblTechnique[[#This Row],[NivSouhaite]]="",0,1)</f>
        <v>0</v>
      </c>
      <c r="I78">
        <f>IF(OR(tblTechnique[[#This Row],[NivActuel]]="",tblTechnique[[#This Row],[NivSouhaite]]=""),0,IF(tblTechnique[[#This Row],[NivActuel]]=tblTechnique[[#This Row],[NivSouhaite]],1,0))</f>
        <v>0</v>
      </c>
    </row>
    <row r="79" spans="1:9">
      <c r="A79" t="s">
        <v>15</v>
      </c>
      <c r="B79" t="s">
        <v>18</v>
      </c>
      <c r="C79" s="6">
        <v>41824</v>
      </c>
      <c r="D79">
        <v>3</v>
      </c>
      <c r="E79">
        <v>3</v>
      </c>
      <c r="F79">
        <f>IF(tblTechnique[[#This Row],[DateEval]]="",0,1)</f>
        <v>1</v>
      </c>
      <c r="G79">
        <f>IF(tblTechnique[[#This Row],[NivActuel]]="",0,1)</f>
        <v>1</v>
      </c>
      <c r="H79">
        <f>IF(tblTechnique[[#This Row],[NivSouhaite]]="",0,1)</f>
        <v>1</v>
      </c>
      <c r="I79">
        <f>IF(OR(tblTechnique[[#This Row],[NivActuel]]="",tblTechnique[[#This Row],[NivSouhaite]]=""),0,IF(tblTechnique[[#This Row],[NivActuel]]=tblTechnique[[#This Row],[NivSouhaite]],1,0))</f>
        <v>1</v>
      </c>
    </row>
    <row r="80" spans="1:9">
      <c r="A80" t="s">
        <v>15</v>
      </c>
      <c r="B80" t="s">
        <v>19</v>
      </c>
      <c r="C80" s="6">
        <v>41824</v>
      </c>
      <c r="D80">
        <v>1</v>
      </c>
      <c r="E80">
        <v>1</v>
      </c>
      <c r="F80">
        <f>IF(tblTechnique[[#This Row],[DateEval]]="",0,1)</f>
        <v>1</v>
      </c>
      <c r="G80">
        <f>IF(tblTechnique[[#This Row],[NivActuel]]="",0,1)</f>
        <v>1</v>
      </c>
      <c r="H80">
        <f>IF(tblTechnique[[#This Row],[NivSouhaite]]="",0,1)</f>
        <v>1</v>
      </c>
      <c r="I80">
        <f>IF(OR(tblTechnique[[#This Row],[NivActuel]]="",tblTechnique[[#This Row],[NivSouhaite]]=""),0,IF(tblTechnique[[#This Row],[NivActuel]]=tblTechnique[[#This Row],[NivSouhaite]],1,0))</f>
        <v>1</v>
      </c>
    </row>
    <row r="81" spans="1:9">
      <c r="A81" t="s">
        <v>15</v>
      </c>
      <c r="B81" t="s">
        <v>20</v>
      </c>
      <c r="C81" s="6"/>
      <c r="F81">
        <f>IF(tblTechnique[[#This Row],[DateEval]]="",0,1)</f>
        <v>0</v>
      </c>
      <c r="G81">
        <f>IF(tblTechnique[[#This Row],[NivActuel]]="",0,1)</f>
        <v>0</v>
      </c>
      <c r="H81">
        <f>IF(tblTechnique[[#This Row],[NivSouhaite]]="",0,1)</f>
        <v>0</v>
      </c>
      <c r="I81">
        <f>IF(OR(tblTechnique[[#This Row],[NivActuel]]="",tblTechnique[[#This Row],[NivSouhaite]]=""),0,IF(tblTechnique[[#This Row],[NivActuel]]=tblTechnique[[#This Row],[NivSouhaite]],1,0))</f>
        <v>0</v>
      </c>
    </row>
    <row r="82" spans="1:9">
      <c r="A82" t="s">
        <v>32</v>
      </c>
      <c r="B82" t="s">
        <v>16</v>
      </c>
      <c r="C82" s="6">
        <v>41824</v>
      </c>
      <c r="D82">
        <v>4</v>
      </c>
      <c r="E82">
        <v>4</v>
      </c>
      <c r="F82">
        <f>IF(tblTechnique[[#This Row],[DateEval]]="",0,1)</f>
        <v>1</v>
      </c>
      <c r="G82">
        <f>IF(tblTechnique[[#This Row],[NivActuel]]="",0,1)</f>
        <v>1</v>
      </c>
      <c r="H82">
        <f>IF(tblTechnique[[#This Row],[NivSouhaite]]="",0,1)</f>
        <v>1</v>
      </c>
      <c r="I82">
        <f>IF(OR(tblTechnique[[#This Row],[NivActuel]]="",tblTechnique[[#This Row],[NivSouhaite]]=""),0,IF(tblTechnique[[#This Row],[NivActuel]]=tblTechnique[[#This Row],[NivSouhaite]],1,0))</f>
        <v>1</v>
      </c>
    </row>
    <row r="83" spans="1:9">
      <c r="A83" t="s">
        <v>32</v>
      </c>
      <c r="B83" t="s">
        <v>17</v>
      </c>
      <c r="C83" s="6"/>
      <c r="F83">
        <f>IF(tblTechnique[[#This Row],[DateEval]]="",0,1)</f>
        <v>0</v>
      </c>
      <c r="G83">
        <f>IF(tblTechnique[[#This Row],[NivActuel]]="",0,1)</f>
        <v>0</v>
      </c>
      <c r="H83">
        <f>IF(tblTechnique[[#This Row],[NivSouhaite]]="",0,1)</f>
        <v>0</v>
      </c>
      <c r="I83">
        <f>IF(OR(tblTechnique[[#This Row],[NivActuel]]="",tblTechnique[[#This Row],[NivSouhaite]]=""),0,IF(tblTechnique[[#This Row],[NivActuel]]=tblTechnique[[#This Row],[NivSouhaite]],1,0))</f>
        <v>0</v>
      </c>
    </row>
    <row r="84" spans="1:9">
      <c r="A84" t="s">
        <v>32</v>
      </c>
      <c r="B84" t="s">
        <v>18</v>
      </c>
      <c r="C84" s="6">
        <v>41824</v>
      </c>
      <c r="D84">
        <v>4</v>
      </c>
      <c r="E84">
        <v>4</v>
      </c>
      <c r="F84">
        <f>IF(tblTechnique[[#This Row],[DateEval]]="",0,1)</f>
        <v>1</v>
      </c>
      <c r="G84">
        <f>IF(tblTechnique[[#This Row],[NivActuel]]="",0,1)</f>
        <v>1</v>
      </c>
      <c r="H84">
        <f>IF(tblTechnique[[#This Row],[NivSouhaite]]="",0,1)</f>
        <v>1</v>
      </c>
      <c r="I84">
        <f>IF(OR(tblTechnique[[#This Row],[NivActuel]]="",tblTechnique[[#This Row],[NivSouhaite]]=""),0,IF(tblTechnique[[#This Row],[NivActuel]]=tblTechnique[[#This Row],[NivSouhaite]],1,0))</f>
        <v>1</v>
      </c>
    </row>
    <row r="85" spans="1:9">
      <c r="A85" t="s">
        <v>32</v>
      </c>
      <c r="B85" t="s">
        <v>19</v>
      </c>
      <c r="C85" s="6">
        <v>41824</v>
      </c>
      <c r="D85">
        <v>3</v>
      </c>
      <c r="E85">
        <v>3</v>
      </c>
      <c r="F85">
        <f>IF(tblTechnique[[#This Row],[DateEval]]="",0,1)</f>
        <v>1</v>
      </c>
      <c r="G85">
        <f>IF(tblTechnique[[#This Row],[NivActuel]]="",0,1)</f>
        <v>1</v>
      </c>
      <c r="H85">
        <f>IF(tblTechnique[[#This Row],[NivSouhaite]]="",0,1)</f>
        <v>1</v>
      </c>
      <c r="I85">
        <f>IF(OR(tblTechnique[[#This Row],[NivActuel]]="",tblTechnique[[#This Row],[NivSouhaite]]=""),0,IF(tblTechnique[[#This Row],[NivActuel]]=tblTechnique[[#This Row],[NivSouhaite]],1,0))</f>
        <v>1</v>
      </c>
    </row>
    <row r="86" spans="1:9">
      <c r="A86" t="s">
        <v>32</v>
      </c>
      <c r="B86" t="s">
        <v>20</v>
      </c>
      <c r="C86" s="6"/>
      <c r="F86">
        <f>IF(tblTechnique[[#This Row],[DateEval]]="",0,1)</f>
        <v>0</v>
      </c>
      <c r="G86">
        <f>IF(tblTechnique[[#This Row],[NivActuel]]="",0,1)</f>
        <v>0</v>
      </c>
      <c r="H86">
        <f>IF(tblTechnique[[#This Row],[NivSouhaite]]="",0,1)</f>
        <v>0</v>
      </c>
      <c r="I86">
        <f>IF(OR(tblTechnique[[#This Row],[NivActuel]]="",tblTechnique[[#This Row],[NivSouhaite]]=""),0,IF(tblTechnique[[#This Row],[NivActuel]]=tblTechnique[[#This Row],[NivSouhaite]],1,0))</f>
        <v>0</v>
      </c>
    </row>
    <row r="87" spans="1:9">
      <c r="A87" t="s">
        <v>13</v>
      </c>
      <c r="B87" t="s">
        <v>16</v>
      </c>
      <c r="C87" s="6">
        <v>41824</v>
      </c>
      <c r="D87">
        <v>3</v>
      </c>
      <c r="E87">
        <v>4</v>
      </c>
      <c r="F87">
        <f>IF(tblTechnique[[#This Row],[DateEval]]="",0,1)</f>
        <v>1</v>
      </c>
      <c r="G87">
        <f>IF(tblTechnique[[#This Row],[NivActuel]]="",0,1)</f>
        <v>1</v>
      </c>
      <c r="H87">
        <f>IF(tblTechnique[[#This Row],[NivSouhaite]]="",0,1)</f>
        <v>1</v>
      </c>
      <c r="I87">
        <f>IF(OR(tblTechnique[[#This Row],[NivActuel]]="",tblTechnique[[#This Row],[NivSouhaite]]=""),0,IF(tblTechnique[[#This Row],[NivActuel]]=tblTechnique[[#This Row],[NivSouhaite]],1,0))</f>
        <v>0</v>
      </c>
    </row>
    <row r="88" spans="1:9">
      <c r="A88" t="s">
        <v>13</v>
      </c>
      <c r="B88" t="s">
        <v>17</v>
      </c>
      <c r="C88" s="6"/>
      <c r="F88">
        <f>IF(tblTechnique[[#This Row],[DateEval]]="",0,1)</f>
        <v>0</v>
      </c>
      <c r="G88">
        <f>IF(tblTechnique[[#This Row],[NivActuel]]="",0,1)</f>
        <v>0</v>
      </c>
      <c r="H88">
        <f>IF(tblTechnique[[#This Row],[NivSouhaite]]="",0,1)</f>
        <v>0</v>
      </c>
      <c r="I88">
        <f>IF(OR(tblTechnique[[#This Row],[NivActuel]]="",tblTechnique[[#This Row],[NivSouhaite]]=""),0,IF(tblTechnique[[#This Row],[NivActuel]]=tblTechnique[[#This Row],[NivSouhaite]],1,0))</f>
        <v>0</v>
      </c>
    </row>
    <row r="89" spans="1:9">
      <c r="A89" t="s">
        <v>13</v>
      </c>
      <c r="B89" t="s">
        <v>18</v>
      </c>
      <c r="C89" s="6">
        <v>41824</v>
      </c>
      <c r="D89">
        <v>4</v>
      </c>
      <c r="E89">
        <v>4</v>
      </c>
      <c r="F89">
        <f>IF(tblTechnique[[#This Row],[DateEval]]="",0,1)</f>
        <v>1</v>
      </c>
      <c r="G89">
        <f>IF(tblTechnique[[#This Row],[NivActuel]]="",0,1)</f>
        <v>1</v>
      </c>
      <c r="H89">
        <f>IF(tblTechnique[[#This Row],[NivSouhaite]]="",0,1)</f>
        <v>1</v>
      </c>
      <c r="I89">
        <f>IF(OR(tblTechnique[[#This Row],[NivActuel]]="",tblTechnique[[#This Row],[NivSouhaite]]=""),0,IF(tblTechnique[[#This Row],[NivActuel]]=tblTechnique[[#This Row],[NivSouhaite]],1,0))</f>
        <v>1</v>
      </c>
    </row>
    <row r="90" spans="1:9">
      <c r="A90" t="s">
        <v>13</v>
      </c>
      <c r="B90" t="s">
        <v>19</v>
      </c>
      <c r="C90" s="6">
        <v>41824</v>
      </c>
      <c r="D90">
        <v>1</v>
      </c>
      <c r="E90">
        <v>1</v>
      </c>
      <c r="F90">
        <f>IF(tblTechnique[[#This Row],[DateEval]]="",0,1)</f>
        <v>1</v>
      </c>
      <c r="G90">
        <f>IF(tblTechnique[[#This Row],[NivActuel]]="",0,1)</f>
        <v>1</v>
      </c>
      <c r="H90">
        <f>IF(tblTechnique[[#This Row],[NivSouhaite]]="",0,1)</f>
        <v>1</v>
      </c>
      <c r="I90">
        <f>IF(OR(tblTechnique[[#This Row],[NivActuel]]="",tblTechnique[[#This Row],[NivSouhaite]]=""),0,IF(tblTechnique[[#This Row],[NivActuel]]=tblTechnique[[#This Row],[NivSouhaite]],1,0))</f>
        <v>1</v>
      </c>
    </row>
    <row r="91" spans="1:9">
      <c r="A91" t="s">
        <v>13</v>
      </c>
      <c r="B91" t="s">
        <v>20</v>
      </c>
      <c r="C91" s="6"/>
      <c r="F91">
        <f>IF(tblTechnique[[#This Row],[DateEval]]="",0,1)</f>
        <v>0</v>
      </c>
      <c r="G91">
        <f>IF(tblTechnique[[#This Row],[NivActuel]]="",0,1)</f>
        <v>0</v>
      </c>
      <c r="H91">
        <f>IF(tblTechnique[[#This Row],[NivSouhaite]]="",0,1)</f>
        <v>0</v>
      </c>
      <c r="I91">
        <f>IF(OR(tblTechnique[[#This Row],[NivActuel]]="",tblTechnique[[#This Row],[NivSouhaite]]=""),0,IF(tblTechnique[[#This Row],[NivActuel]]=tblTechnique[[#This Row],[NivSouhaite]],1,0))</f>
        <v>0</v>
      </c>
    </row>
    <row r="92" spans="1:9">
      <c r="A92" t="s">
        <v>31</v>
      </c>
      <c r="B92" t="s">
        <v>16</v>
      </c>
      <c r="C92" s="6">
        <v>41824</v>
      </c>
      <c r="D92">
        <v>4</v>
      </c>
      <c r="E92">
        <v>4</v>
      </c>
      <c r="F92">
        <f>IF(tblTechnique[[#This Row],[DateEval]]="",0,1)</f>
        <v>1</v>
      </c>
      <c r="G92">
        <f>IF(tblTechnique[[#This Row],[NivActuel]]="",0,1)</f>
        <v>1</v>
      </c>
      <c r="H92">
        <f>IF(tblTechnique[[#This Row],[NivSouhaite]]="",0,1)</f>
        <v>1</v>
      </c>
      <c r="I92">
        <f>IF(OR(tblTechnique[[#This Row],[NivActuel]]="",tblTechnique[[#This Row],[NivSouhaite]]=""),0,IF(tblTechnique[[#This Row],[NivActuel]]=tblTechnique[[#This Row],[NivSouhaite]],1,0))</f>
        <v>1</v>
      </c>
    </row>
    <row r="93" spans="1:9">
      <c r="A93" t="s">
        <v>31</v>
      </c>
      <c r="B93" t="s">
        <v>17</v>
      </c>
      <c r="C93" s="6"/>
      <c r="F93">
        <f>IF(tblTechnique[[#This Row],[DateEval]]="",0,1)</f>
        <v>0</v>
      </c>
      <c r="G93">
        <f>IF(tblTechnique[[#This Row],[NivActuel]]="",0,1)</f>
        <v>0</v>
      </c>
      <c r="H93">
        <f>IF(tblTechnique[[#This Row],[NivSouhaite]]="",0,1)</f>
        <v>0</v>
      </c>
      <c r="I93">
        <f>IF(OR(tblTechnique[[#This Row],[NivActuel]]="",tblTechnique[[#This Row],[NivSouhaite]]=""),0,IF(tblTechnique[[#This Row],[NivActuel]]=tblTechnique[[#This Row],[NivSouhaite]],1,0))</f>
        <v>0</v>
      </c>
    </row>
    <row r="94" spans="1:9">
      <c r="A94" t="s">
        <v>31</v>
      </c>
      <c r="B94" t="s">
        <v>18</v>
      </c>
      <c r="C94" s="6">
        <v>41824</v>
      </c>
      <c r="D94">
        <v>4</v>
      </c>
      <c r="E94">
        <v>4</v>
      </c>
      <c r="F94">
        <f>IF(tblTechnique[[#This Row],[DateEval]]="",0,1)</f>
        <v>1</v>
      </c>
      <c r="G94">
        <f>IF(tblTechnique[[#This Row],[NivActuel]]="",0,1)</f>
        <v>1</v>
      </c>
      <c r="H94">
        <f>IF(tblTechnique[[#This Row],[NivSouhaite]]="",0,1)</f>
        <v>1</v>
      </c>
      <c r="I94">
        <f>IF(OR(tblTechnique[[#This Row],[NivActuel]]="",tblTechnique[[#This Row],[NivSouhaite]]=""),0,IF(tblTechnique[[#This Row],[NivActuel]]=tblTechnique[[#This Row],[NivSouhaite]],1,0))</f>
        <v>1</v>
      </c>
    </row>
    <row r="95" spans="1:9">
      <c r="A95" t="s">
        <v>31</v>
      </c>
      <c r="B95" t="s">
        <v>19</v>
      </c>
      <c r="C95" s="6">
        <v>41824</v>
      </c>
      <c r="D95">
        <v>1</v>
      </c>
      <c r="E95">
        <v>1</v>
      </c>
      <c r="F95">
        <f>IF(tblTechnique[[#This Row],[DateEval]]="",0,1)</f>
        <v>1</v>
      </c>
      <c r="G95">
        <f>IF(tblTechnique[[#This Row],[NivActuel]]="",0,1)</f>
        <v>1</v>
      </c>
      <c r="H95">
        <f>IF(tblTechnique[[#This Row],[NivSouhaite]]="",0,1)</f>
        <v>1</v>
      </c>
      <c r="I95">
        <f>IF(OR(tblTechnique[[#This Row],[NivActuel]]="",tblTechnique[[#This Row],[NivSouhaite]]=""),0,IF(tblTechnique[[#This Row],[NivActuel]]=tblTechnique[[#This Row],[NivSouhaite]],1,0))</f>
        <v>1</v>
      </c>
    </row>
    <row r="96" spans="1:9">
      <c r="A96" t="s">
        <v>31</v>
      </c>
      <c r="B96" t="s">
        <v>20</v>
      </c>
      <c r="C96" s="6"/>
      <c r="F96">
        <f>IF(tblTechnique[[#This Row],[DateEval]]="",0,1)</f>
        <v>0</v>
      </c>
      <c r="G96">
        <f>IF(tblTechnique[[#This Row],[NivActuel]]="",0,1)</f>
        <v>0</v>
      </c>
      <c r="H96">
        <f>IF(tblTechnique[[#This Row],[NivSouhaite]]="",0,1)</f>
        <v>0</v>
      </c>
      <c r="I96">
        <f>IF(OR(tblTechnique[[#This Row],[NivActuel]]="",tblTechnique[[#This Row],[NivSouhaite]]=""),0,IF(tblTechnique[[#This Row],[NivActuel]]=tblTechnique[[#This Row],[NivSouhaite]],1,0))</f>
        <v>0</v>
      </c>
    </row>
    <row r="97" spans="1:9">
      <c r="A97" t="s">
        <v>30</v>
      </c>
      <c r="B97" t="s">
        <v>16</v>
      </c>
      <c r="C97" s="6">
        <v>41824</v>
      </c>
      <c r="D97">
        <v>4</v>
      </c>
      <c r="E97">
        <v>4</v>
      </c>
      <c r="F97">
        <f>IF(tblTechnique[[#This Row],[DateEval]]="",0,1)</f>
        <v>1</v>
      </c>
      <c r="G97">
        <f>IF(tblTechnique[[#This Row],[NivActuel]]="",0,1)</f>
        <v>1</v>
      </c>
      <c r="H97">
        <f>IF(tblTechnique[[#This Row],[NivSouhaite]]="",0,1)</f>
        <v>1</v>
      </c>
      <c r="I97">
        <f>IF(OR(tblTechnique[[#This Row],[NivActuel]]="",tblTechnique[[#This Row],[NivSouhaite]]=""),0,IF(tblTechnique[[#This Row],[NivActuel]]=tblTechnique[[#This Row],[NivSouhaite]],1,0))</f>
        <v>1</v>
      </c>
    </row>
    <row r="98" spans="1:9">
      <c r="A98" t="s">
        <v>30</v>
      </c>
      <c r="B98" t="s">
        <v>17</v>
      </c>
      <c r="C98" s="6"/>
      <c r="F98">
        <f>IF(tblTechnique[[#This Row],[DateEval]]="",0,1)</f>
        <v>0</v>
      </c>
      <c r="G98">
        <f>IF(tblTechnique[[#This Row],[NivActuel]]="",0,1)</f>
        <v>0</v>
      </c>
      <c r="H98">
        <f>IF(tblTechnique[[#This Row],[NivSouhaite]]="",0,1)</f>
        <v>0</v>
      </c>
      <c r="I98">
        <f>IF(OR(tblTechnique[[#This Row],[NivActuel]]="",tblTechnique[[#This Row],[NivSouhaite]]=""),0,IF(tblTechnique[[#This Row],[NivActuel]]=tblTechnique[[#This Row],[NivSouhaite]],1,0))</f>
        <v>0</v>
      </c>
    </row>
    <row r="99" spans="1:9">
      <c r="A99" t="s">
        <v>30</v>
      </c>
      <c r="B99" t="s">
        <v>18</v>
      </c>
      <c r="C99" s="6">
        <v>41824</v>
      </c>
      <c r="D99">
        <v>3</v>
      </c>
      <c r="E99">
        <v>3</v>
      </c>
      <c r="F99">
        <f>IF(tblTechnique[[#This Row],[DateEval]]="",0,1)</f>
        <v>1</v>
      </c>
      <c r="G99">
        <f>IF(tblTechnique[[#This Row],[NivActuel]]="",0,1)</f>
        <v>1</v>
      </c>
      <c r="H99">
        <f>IF(tblTechnique[[#This Row],[NivSouhaite]]="",0,1)</f>
        <v>1</v>
      </c>
      <c r="I99">
        <f>IF(OR(tblTechnique[[#This Row],[NivActuel]]="",tblTechnique[[#This Row],[NivSouhaite]]=""),0,IF(tblTechnique[[#This Row],[NivActuel]]=tblTechnique[[#This Row],[NivSouhaite]],1,0))</f>
        <v>1</v>
      </c>
    </row>
    <row r="100" spans="1:9">
      <c r="A100" t="s">
        <v>30</v>
      </c>
      <c r="B100" t="s">
        <v>19</v>
      </c>
      <c r="C100" s="6">
        <v>41824</v>
      </c>
      <c r="D100">
        <v>3</v>
      </c>
      <c r="E100">
        <v>3</v>
      </c>
      <c r="F100">
        <f>IF(tblTechnique[[#This Row],[DateEval]]="",0,1)</f>
        <v>1</v>
      </c>
      <c r="G100">
        <f>IF(tblTechnique[[#This Row],[NivActuel]]="",0,1)</f>
        <v>1</v>
      </c>
      <c r="H100">
        <f>IF(tblTechnique[[#This Row],[NivSouhaite]]="",0,1)</f>
        <v>1</v>
      </c>
      <c r="I100">
        <f>IF(OR(tblTechnique[[#This Row],[NivActuel]]="",tblTechnique[[#This Row],[NivSouhaite]]=""),0,IF(tblTechnique[[#This Row],[NivActuel]]=tblTechnique[[#This Row],[NivSouhaite]],1,0))</f>
        <v>1</v>
      </c>
    </row>
    <row r="101" spans="1:9">
      <c r="A101" t="s">
        <v>30</v>
      </c>
      <c r="B101" t="s">
        <v>20</v>
      </c>
      <c r="C101" s="6"/>
      <c r="F101">
        <f>IF(tblTechnique[[#This Row],[DateEval]]="",0,1)</f>
        <v>0</v>
      </c>
      <c r="G101">
        <f>IF(tblTechnique[[#This Row],[NivActuel]]="",0,1)</f>
        <v>0</v>
      </c>
      <c r="H101">
        <f>IF(tblTechnique[[#This Row],[NivSouhaite]]="",0,1)</f>
        <v>0</v>
      </c>
      <c r="I101">
        <f>IF(OR(tblTechnique[[#This Row],[NivActuel]]="",tblTechnique[[#This Row],[NivSouhaite]]=""),0,IF(tblTechnique[[#This Row],[NivActuel]]=tblTechnique[[#This Row],[NivSouhaite]],1,0))</f>
        <v>0</v>
      </c>
    </row>
    <row r="102" spans="1:9">
      <c r="A102" t="s">
        <v>21</v>
      </c>
      <c r="B102" t="s">
        <v>16</v>
      </c>
      <c r="C102" s="6">
        <v>41824</v>
      </c>
      <c r="D102">
        <v>2</v>
      </c>
      <c r="E102">
        <v>2</v>
      </c>
      <c r="F102">
        <f>IF(tblTechnique[[#This Row],[DateEval]]="",0,1)</f>
        <v>1</v>
      </c>
      <c r="G102">
        <f>IF(tblTechnique[[#This Row],[NivActuel]]="",0,1)</f>
        <v>1</v>
      </c>
      <c r="H102">
        <f>IF(tblTechnique[[#This Row],[NivSouhaite]]="",0,1)</f>
        <v>1</v>
      </c>
      <c r="I102">
        <f>IF(OR(tblTechnique[[#This Row],[NivActuel]]="",tblTechnique[[#This Row],[NivSouhaite]]=""),0,IF(tblTechnique[[#This Row],[NivActuel]]=tblTechnique[[#This Row],[NivSouhaite]],1,0))</f>
        <v>1</v>
      </c>
    </row>
    <row r="103" spans="1:9">
      <c r="A103" t="s">
        <v>21</v>
      </c>
      <c r="B103" t="s">
        <v>17</v>
      </c>
      <c r="C103" s="6"/>
      <c r="D103">
        <v>3</v>
      </c>
      <c r="F103">
        <f>IF(tblTechnique[[#This Row],[DateEval]]="",0,1)</f>
        <v>0</v>
      </c>
      <c r="G103">
        <f>IF(tblTechnique[[#This Row],[NivActuel]]="",0,1)</f>
        <v>1</v>
      </c>
      <c r="H103">
        <f>IF(tblTechnique[[#This Row],[NivSouhaite]]="",0,1)</f>
        <v>0</v>
      </c>
      <c r="I103">
        <f>IF(OR(tblTechnique[[#This Row],[NivActuel]]="",tblTechnique[[#This Row],[NivSouhaite]]=""),0,IF(tblTechnique[[#This Row],[NivActuel]]=tblTechnique[[#This Row],[NivSouhaite]],1,0))</f>
        <v>0</v>
      </c>
    </row>
    <row r="104" spans="1:9">
      <c r="A104" t="s">
        <v>21</v>
      </c>
      <c r="B104" t="s">
        <v>18</v>
      </c>
      <c r="C104" s="6">
        <v>41824</v>
      </c>
      <c r="D104">
        <v>3</v>
      </c>
      <c r="E104">
        <v>3</v>
      </c>
      <c r="F104">
        <f>IF(tblTechnique[[#This Row],[DateEval]]="",0,1)</f>
        <v>1</v>
      </c>
      <c r="G104">
        <f>IF(tblTechnique[[#This Row],[NivActuel]]="",0,1)</f>
        <v>1</v>
      </c>
      <c r="H104">
        <f>IF(tblTechnique[[#This Row],[NivSouhaite]]="",0,1)</f>
        <v>1</v>
      </c>
      <c r="I104">
        <f>IF(OR(tblTechnique[[#This Row],[NivActuel]]="",tblTechnique[[#This Row],[NivSouhaite]]=""),0,IF(tblTechnique[[#This Row],[NivActuel]]=tblTechnique[[#This Row],[NivSouhaite]],1,0))</f>
        <v>1</v>
      </c>
    </row>
    <row r="105" spans="1:9">
      <c r="A105" t="s">
        <v>21</v>
      </c>
      <c r="B105" t="s">
        <v>19</v>
      </c>
      <c r="C105" s="6">
        <v>41824</v>
      </c>
      <c r="D105">
        <v>1</v>
      </c>
      <c r="E105">
        <v>1</v>
      </c>
      <c r="F105">
        <f>IF(tblTechnique[[#This Row],[DateEval]]="",0,1)</f>
        <v>1</v>
      </c>
      <c r="G105">
        <f>IF(tblTechnique[[#This Row],[NivActuel]]="",0,1)</f>
        <v>1</v>
      </c>
      <c r="H105">
        <f>IF(tblTechnique[[#This Row],[NivSouhaite]]="",0,1)</f>
        <v>1</v>
      </c>
      <c r="I105">
        <f>IF(OR(tblTechnique[[#This Row],[NivActuel]]="",tblTechnique[[#This Row],[NivSouhaite]]=""),0,IF(tblTechnique[[#This Row],[NivActuel]]=tblTechnique[[#This Row],[NivSouhaite]],1,0))</f>
        <v>1</v>
      </c>
    </row>
    <row r="106" spans="1:9">
      <c r="A106" t="s">
        <v>21</v>
      </c>
      <c r="B106" t="s">
        <v>20</v>
      </c>
      <c r="C106" s="6"/>
      <c r="F106">
        <f>IF(tblTechnique[[#This Row],[DateEval]]="",0,1)</f>
        <v>0</v>
      </c>
      <c r="G106">
        <f>IF(tblTechnique[[#This Row],[NivActuel]]="",0,1)</f>
        <v>0</v>
      </c>
      <c r="H106">
        <f>IF(tblTechnique[[#This Row],[NivSouhaite]]="",0,1)</f>
        <v>0</v>
      </c>
      <c r="I106">
        <f>IF(OR(tblTechnique[[#This Row],[NivActuel]]="",tblTechnique[[#This Row],[NivSouhaite]]=""),0,IF(tblTechnique[[#This Row],[NivActuel]]=tblTechnique[[#This Row],[NivSouhaite]],1,0))</f>
        <v>0</v>
      </c>
    </row>
    <row r="107" spans="1:9">
      <c r="A107" t="s">
        <v>22</v>
      </c>
      <c r="B107" t="s">
        <v>16</v>
      </c>
      <c r="C107" s="6">
        <v>41824</v>
      </c>
      <c r="D107">
        <v>1</v>
      </c>
      <c r="E107">
        <v>1</v>
      </c>
      <c r="F107">
        <f>IF(tblTechnique[[#This Row],[DateEval]]="",0,1)</f>
        <v>1</v>
      </c>
      <c r="G107">
        <f>IF(tblTechnique[[#This Row],[NivActuel]]="",0,1)</f>
        <v>1</v>
      </c>
      <c r="H107">
        <f>IF(tblTechnique[[#This Row],[NivSouhaite]]="",0,1)</f>
        <v>1</v>
      </c>
      <c r="I107">
        <f>IF(OR(tblTechnique[[#This Row],[NivActuel]]="",tblTechnique[[#This Row],[NivSouhaite]]=""),0,IF(tblTechnique[[#This Row],[NivActuel]]=tblTechnique[[#This Row],[NivSouhaite]],1,0))</f>
        <v>1</v>
      </c>
    </row>
    <row r="108" spans="1:9">
      <c r="A108" t="s">
        <v>22</v>
      </c>
      <c r="B108" t="s">
        <v>17</v>
      </c>
      <c r="C108" s="6"/>
      <c r="F108">
        <f>IF(tblTechnique[[#This Row],[DateEval]]="",0,1)</f>
        <v>0</v>
      </c>
      <c r="G108">
        <f>IF(tblTechnique[[#This Row],[NivActuel]]="",0,1)</f>
        <v>0</v>
      </c>
      <c r="H108">
        <f>IF(tblTechnique[[#This Row],[NivSouhaite]]="",0,1)</f>
        <v>0</v>
      </c>
      <c r="I108">
        <f>IF(OR(tblTechnique[[#This Row],[NivActuel]]="",tblTechnique[[#This Row],[NivSouhaite]]=""),0,IF(tblTechnique[[#This Row],[NivActuel]]=tblTechnique[[#This Row],[NivSouhaite]],1,0))</f>
        <v>0</v>
      </c>
    </row>
    <row r="109" spans="1:9">
      <c r="A109" t="s">
        <v>22</v>
      </c>
      <c r="B109" t="s">
        <v>18</v>
      </c>
      <c r="C109" s="6">
        <v>41824</v>
      </c>
      <c r="D109">
        <v>1</v>
      </c>
      <c r="E109">
        <v>1</v>
      </c>
      <c r="F109">
        <f>IF(tblTechnique[[#This Row],[DateEval]]="",0,1)</f>
        <v>1</v>
      </c>
      <c r="G109">
        <f>IF(tblTechnique[[#This Row],[NivActuel]]="",0,1)</f>
        <v>1</v>
      </c>
      <c r="H109">
        <f>IF(tblTechnique[[#This Row],[NivSouhaite]]="",0,1)</f>
        <v>1</v>
      </c>
      <c r="I109">
        <f>IF(OR(tblTechnique[[#This Row],[NivActuel]]="",tblTechnique[[#This Row],[NivSouhaite]]=""),0,IF(tblTechnique[[#This Row],[NivActuel]]=tblTechnique[[#This Row],[NivSouhaite]],1,0))</f>
        <v>1</v>
      </c>
    </row>
    <row r="110" spans="1:9">
      <c r="A110" t="s">
        <v>22</v>
      </c>
      <c r="B110" t="s">
        <v>19</v>
      </c>
      <c r="C110" s="6">
        <v>41824</v>
      </c>
      <c r="D110">
        <v>1</v>
      </c>
      <c r="E110">
        <v>1</v>
      </c>
      <c r="F110">
        <f>IF(tblTechnique[[#This Row],[DateEval]]="",0,1)</f>
        <v>1</v>
      </c>
      <c r="G110">
        <f>IF(tblTechnique[[#This Row],[NivActuel]]="",0,1)</f>
        <v>1</v>
      </c>
      <c r="H110">
        <f>IF(tblTechnique[[#This Row],[NivSouhaite]]="",0,1)</f>
        <v>1</v>
      </c>
      <c r="I110">
        <f>IF(OR(tblTechnique[[#This Row],[NivActuel]]="",tblTechnique[[#This Row],[NivSouhaite]]=""),0,IF(tblTechnique[[#This Row],[NivActuel]]=tblTechnique[[#This Row],[NivSouhaite]],1,0))</f>
        <v>1</v>
      </c>
    </row>
    <row r="111" spans="1:9">
      <c r="A111" t="s">
        <v>22</v>
      </c>
      <c r="B111" t="s">
        <v>20</v>
      </c>
      <c r="C111" s="6"/>
      <c r="F111">
        <f>IF(tblTechnique[[#This Row],[DateEval]]="",0,1)</f>
        <v>0</v>
      </c>
      <c r="G111">
        <f>IF(tblTechnique[[#This Row],[NivActuel]]="",0,1)</f>
        <v>0</v>
      </c>
      <c r="H111">
        <f>IF(tblTechnique[[#This Row],[NivSouhaite]]="",0,1)</f>
        <v>0</v>
      </c>
      <c r="I111">
        <f>IF(OR(tblTechnique[[#This Row],[NivActuel]]="",tblTechnique[[#This Row],[NivSouhaite]]=""),0,IF(tblTechnique[[#This Row],[NivActuel]]=tblTechnique[[#This Row],[NivSouhaite]],1,0))</f>
        <v>0</v>
      </c>
    </row>
    <row r="112" spans="1:9">
      <c r="A112" t="s">
        <v>23</v>
      </c>
      <c r="B112" t="s">
        <v>16</v>
      </c>
      <c r="C112" s="6">
        <v>41824</v>
      </c>
      <c r="D112">
        <v>1</v>
      </c>
      <c r="E112">
        <v>1</v>
      </c>
      <c r="F112">
        <f>IF(tblTechnique[[#This Row],[DateEval]]="",0,1)</f>
        <v>1</v>
      </c>
      <c r="G112">
        <f>IF(tblTechnique[[#This Row],[NivActuel]]="",0,1)</f>
        <v>1</v>
      </c>
      <c r="H112">
        <f>IF(tblTechnique[[#This Row],[NivSouhaite]]="",0,1)</f>
        <v>1</v>
      </c>
      <c r="I112">
        <f>IF(OR(tblTechnique[[#This Row],[NivActuel]]="",tblTechnique[[#This Row],[NivSouhaite]]=""),0,IF(tblTechnique[[#This Row],[NivActuel]]=tblTechnique[[#This Row],[NivSouhaite]],1,0))</f>
        <v>1</v>
      </c>
    </row>
    <row r="113" spans="1:9">
      <c r="A113" t="s">
        <v>23</v>
      </c>
      <c r="B113" t="s">
        <v>17</v>
      </c>
      <c r="C113" s="6"/>
      <c r="F113">
        <f>IF(tblTechnique[[#This Row],[DateEval]]="",0,1)</f>
        <v>0</v>
      </c>
      <c r="G113">
        <f>IF(tblTechnique[[#This Row],[NivActuel]]="",0,1)</f>
        <v>0</v>
      </c>
      <c r="H113">
        <f>IF(tblTechnique[[#This Row],[NivSouhaite]]="",0,1)</f>
        <v>0</v>
      </c>
      <c r="I113">
        <f>IF(OR(tblTechnique[[#This Row],[NivActuel]]="",tblTechnique[[#This Row],[NivSouhaite]]=""),0,IF(tblTechnique[[#This Row],[NivActuel]]=tblTechnique[[#This Row],[NivSouhaite]],1,0))</f>
        <v>0</v>
      </c>
    </row>
    <row r="114" spans="1:9">
      <c r="A114" t="s">
        <v>23</v>
      </c>
      <c r="B114" t="s">
        <v>18</v>
      </c>
      <c r="C114" s="6">
        <v>41824</v>
      </c>
      <c r="E114">
        <v>1</v>
      </c>
      <c r="F114">
        <f>IF(tblTechnique[[#This Row],[DateEval]]="",0,1)</f>
        <v>1</v>
      </c>
      <c r="G114">
        <f>IF(tblTechnique[[#This Row],[NivActuel]]="",0,1)</f>
        <v>0</v>
      </c>
      <c r="H114">
        <f>IF(tblTechnique[[#This Row],[NivSouhaite]]="",0,1)</f>
        <v>1</v>
      </c>
      <c r="I114">
        <f>IF(OR(tblTechnique[[#This Row],[NivActuel]]="",tblTechnique[[#This Row],[NivSouhaite]]=""),0,IF(tblTechnique[[#This Row],[NivActuel]]=tblTechnique[[#This Row],[NivSouhaite]],1,0))</f>
        <v>0</v>
      </c>
    </row>
    <row r="115" spans="1:9">
      <c r="A115" t="s">
        <v>23</v>
      </c>
      <c r="B115" t="s">
        <v>19</v>
      </c>
      <c r="C115" s="6">
        <v>41824</v>
      </c>
      <c r="D115">
        <v>1</v>
      </c>
      <c r="E115">
        <v>1</v>
      </c>
      <c r="F115">
        <f>IF(tblTechnique[[#This Row],[DateEval]]="",0,1)</f>
        <v>1</v>
      </c>
      <c r="G115">
        <f>IF(tblTechnique[[#This Row],[NivActuel]]="",0,1)</f>
        <v>1</v>
      </c>
      <c r="H115">
        <f>IF(tblTechnique[[#This Row],[NivSouhaite]]="",0,1)</f>
        <v>1</v>
      </c>
      <c r="I115">
        <f>IF(OR(tblTechnique[[#This Row],[NivActuel]]="",tblTechnique[[#This Row],[NivSouhaite]]=""),0,IF(tblTechnique[[#This Row],[NivActuel]]=tblTechnique[[#This Row],[NivSouhaite]],1,0))</f>
        <v>1</v>
      </c>
    </row>
    <row r="116" spans="1:9">
      <c r="A116" t="s">
        <v>23</v>
      </c>
      <c r="B116" t="s">
        <v>20</v>
      </c>
      <c r="C116" s="6"/>
      <c r="F116">
        <f>IF(tblTechnique[[#This Row],[DateEval]]="",0,1)</f>
        <v>0</v>
      </c>
      <c r="G116">
        <f>IF(tblTechnique[[#This Row],[NivActuel]]="",0,1)</f>
        <v>0</v>
      </c>
      <c r="H116">
        <f>IF(tblTechnique[[#This Row],[NivSouhaite]]="",0,1)</f>
        <v>0</v>
      </c>
      <c r="I116">
        <f>IF(OR(tblTechnique[[#This Row],[NivActuel]]="",tblTechnique[[#This Row],[NivSouhaite]]=""),0,IF(tblTechnique[[#This Row],[NivActuel]]=tblTechnique[[#This Row],[NivSouhaite]],1,0))</f>
        <v>0</v>
      </c>
    </row>
    <row r="117" spans="1:9">
      <c r="A117" t="s">
        <v>24</v>
      </c>
      <c r="B117" t="s">
        <v>16</v>
      </c>
      <c r="C117" s="6">
        <v>41824</v>
      </c>
      <c r="D117">
        <v>1</v>
      </c>
      <c r="E117">
        <v>1</v>
      </c>
      <c r="F117">
        <f>IF(tblTechnique[[#This Row],[DateEval]]="",0,1)</f>
        <v>1</v>
      </c>
      <c r="G117">
        <f>IF(tblTechnique[[#This Row],[NivActuel]]="",0,1)</f>
        <v>1</v>
      </c>
      <c r="H117">
        <f>IF(tblTechnique[[#This Row],[NivSouhaite]]="",0,1)</f>
        <v>1</v>
      </c>
      <c r="I117">
        <f>IF(OR(tblTechnique[[#This Row],[NivActuel]]="",tblTechnique[[#This Row],[NivSouhaite]]=""),0,IF(tblTechnique[[#This Row],[NivActuel]]=tblTechnique[[#This Row],[NivSouhaite]],1,0))</f>
        <v>1</v>
      </c>
    </row>
    <row r="118" spans="1:9">
      <c r="A118" t="s">
        <v>24</v>
      </c>
      <c r="B118" t="s">
        <v>17</v>
      </c>
      <c r="C118" s="6"/>
      <c r="F118">
        <f>IF(tblTechnique[[#This Row],[DateEval]]="",0,1)</f>
        <v>0</v>
      </c>
      <c r="G118">
        <f>IF(tblTechnique[[#This Row],[NivActuel]]="",0,1)</f>
        <v>0</v>
      </c>
      <c r="H118">
        <f>IF(tblTechnique[[#This Row],[NivSouhaite]]="",0,1)</f>
        <v>0</v>
      </c>
      <c r="I118">
        <f>IF(OR(tblTechnique[[#This Row],[NivActuel]]="",tblTechnique[[#This Row],[NivSouhaite]]=""),0,IF(tblTechnique[[#This Row],[NivActuel]]=tblTechnique[[#This Row],[NivSouhaite]],1,0))</f>
        <v>0</v>
      </c>
    </row>
    <row r="119" spans="1:9">
      <c r="A119" t="s">
        <v>24</v>
      </c>
      <c r="B119" t="s">
        <v>18</v>
      </c>
      <c r="C119" s="6">
        <v>41824</v>
      </c>
      <c r="D119">
        <v>1</v>
      </c>
      <c r="E119">
        <v>1</v>
      </c>
      <c r="F119">
        <f>IF(tblTechnique[[#This Row],[DateEval]]="",0,1)</f>
        <v>1</v>
      </c>
      <c r="G119">
        <f>IF(tblTechnique[[#This Row],[NivActuel]]="",0,1)</f>
        <v>1</v>
      </c>
      <c r="H119">
        <f>IF(tblTechnique[[#This Row],[NivSouhaite]]="",0,1)</f>
        <v>1</v>
      </c>
      <c r="I119">
        <f>IF(OR(tblTechnique[[#This Row],[NivActuel]]="",tblTechnique[[#This Row],[NivSouhaite]]=""),0,IF(tblTechnique[[#This Row],[NivActuel]]=tblTechnique[[#This Row],[NivSouhaite]],1,0))</f>
        <v>1</v>
      </c>
    </row>
    <row r="120" spans="1:9">
      <c r="A120" t="s">
        <v>24</v>
      </c>
      <c r="B120" t="s">
        <v>19</v>
      </c>
      <c r="C120" s="6">
        <v>41824</v>
      </c>
      <c r="D120">
        <v>1</v>
      </c>
      <c r="E120">
        <v>1</v>
      </c>
      <c r="F120">
        <f>IF(tblTechnique[[#This Row],[DateEval]]="",0,1)</f>
        <v>1</v>
      </c>
      <c r="G120">
        <f>IF(tblTechnique[[#This Row],[NivActuel]]="",0,1)</f>
        <v>1</v>
      </c>
      <c r="H120">
        <f>IF(tblTechnique[[#This Row],[NivSouhaite]]="",0,1)</f>
        <v>1</v>
      </c>
      <c r="I120">
        <f>IF(OR(tblTechnique[[#This Row],[NivActuel]]="",tblTechnique[[#This Row],[NivSouhaite]]=""),0,IF(tblTechnique[[#This Row],[NivActuel]]=tblTechnique[[#This Row],[NivSouhaite]],1,0))</f>
        <v>1</v>
      </c>
    </row>
    <row r="121" spans="1:9">
      <c r="A121" t="s">
        <v>24</v>
      </c>
      <c r="B121" t="s">
        <v>20</v>
      </c>
      <c r="C121" s="6"/>
      <c r="F121">
        <f>IF(tblTechnique[[#This Row],[DateEval]]="",0,1)</f>
        <v>0</v>
      </c>
      <c r="G121">
        <f>IF(tblTechnique[[#This Row],[NivActuel]]="",0,1)</f>
        <v>0</v>
      </c>
      <c r="H121">
        <f>IF(tblTechnique[[#This Row],[NivSouhaite]]="",0,1)</f>
        <v>0</v>
      </c>
      <c r="I121">
        <f>IF(OR(tblTechnique[[#This Row],[NivActuel]]="",tblTechnique[[#This Row],[NivSouhaite]]=""),0,IF(tblTechnique[[#This Row],[NivActuel]]=tblTechnique[[#This Row],[NivSouhaite]],1,0))</f>
        <v>0</v>
      </c>
    </row>
    <row r="122" spans="1:9">
      <c r="A122" t="s">
        <v>25</v>
      </c>
      <c r="B122" t="s">
        <v>16</v>
      </c>
      <c r="C122" s="6">
        <v>41824</v>
      </c>
      <c r="D122">
        <v>1</v>
      </c>
      <c r="E122">
        <v>1</v>
      </c>
      <c r="F122">
        <f>IF(tblTechnique[[#This Row],[DateEval]]="",0,1)</f>
        <v>1</v>
      </c>
      <c r="G122">
        <f>IF(tblTechnique[[#This Row],[NivActuel]]="",0,1)</f>
        <v>1</v>
      </c>
      <c r="H122">
        <f>IF(tblTechnique[[#This Row],[NivSouhaite]]="",0,1)</f>
        <v>1</v>
      </c>
      <c r="I122">
        <f>IF(OR(tblTechnique[[#This Row],[NivActuel]]="",tblTechnique[[#This Row],[NivSouhaite]]=""),0,IF(tblTechnique[[#This Row],[NivActuel]]=tblTechnique[[#This Row],[NivSouhaite]],1,0))</f>
        <v>1</v>
      </c>
    </row>
    <row r="123" spans="1:9">
      <c r="A123" t="s">
        <v>25</v>
      </c>
      <c r="B123" t="s">
        <v>17</v>
      </c>
      <c r="C123" s="6"/>
      <c r="F123">
        <f>IF(tblTechnique[[#This Row],[DateEval]]="",0,1)</f>
        <v>0</v>
      </c>
      <c r="G123">
        <f>IF(tblTechnique[[#This Row],[NivActuel]]="",0,1)</f>
        <v>0</v>
      </c>
      <c r="H123">
        <f>IF(tblTechnique[[#This Row],[NivSouhaite]]="",0,1)</f>
        <v>0</v>
      </c>
      <c r="I123">
        <f>IF(OR(tblTechnique[[#This Row],[NivActuel]]="",tblTechnique[[#This Row],[NivSouhaite]]=""),0,IF(tblTechnique[[#This Row],[NivActuel]]=tblTechnique[[#This Row],[NivSouhaite]],1,0))</f>
        <v>0</v>
      </c>
    </row>
    <row r="124" spans="1:9">
      <c r="A124" t="s">
        <v>25</v>
      </c>
      <c r="B124" t="s">
        <v>18</v>
      </c>
      <c r="C124" s="6">
        <v>41824</v>
      </c>
      <c r="D124">
        <v>1</v>
      </c>
      <c r="E124">
        <v>1</v>
      </c>
      <c r="F124">
        <f>IF(tblTechnique[[#This Row],[DateEval]]="",0,1)</f>
        <v>1</v>
      </c>
      <c r="G124">
        <f>IF(tblTechnique[[#This Row],[NivActuel]]="",0,1)</f>
        <v>1</v>
      </c>
      <c r="H124">
        <f>IF(tblTechnique[[#This Row],[NivSouhaite]]="",0,1)</f>
        <v>1</v>
      </c>
      <c r="I124">
        <f>IF(OR(tblTechnique[[#This Row],[NivActuel]]="",tblTechnique[[#This Row],[NivSouhaite]]=""),0,IF(tblTechnique[[#This Row],[NivActuel]]=tblTechnique[[#This Row],[NivSouhaite]],1,0))</f>
        <v>1</v>
      </c>
    </row>
    <row r="125" spans="1:9">
      <c r="A125" t="s">
        <v>25</v>
      </c>
      <c r="B125" t="s">
        <v>19</v>
      </c>
      <c r="C125" s="6">
        <v>41824</v>
      </c>
      <c r="D125">
        <v>1</v>
      </c>
      <c r="E125">
        <v>1</v>
      </c>
      <c r="F125">
        <f>IF(tblTechnique[[#This Row],[DateEval]]="",0,1)</f>
        <v>1</v>
      </c>
      <c r="G125">
        <f>IF(tblTechnique[[#This Row],[NivActuel]]="",0,1)</f>
        <v>1</v>
      </c>
      <c r="H125">
        <f>IF(tblTechnique[[#This Row],[NivSouhaite]]="",0,1)</f>
        <v>1</v>
      </c>
      <c r="I125">
        <f>IF(OR(tblTechnique[[#This Row],[NivActuel]]="",tblTechnique[[#This Row],[NivSouhaite]]=""),0,IF(tblTechnique[[#This Row],[NivActuel]]=tblTechnique[[#This Row],[NivSouhaite]],1,0))</f>
        <v>1</v>
      </c>
    </row>
    <row r="126" spans="1:9">
      <c r="A126" t="s">
        <v>25</v>
      </c>
      <c r="B126" t="s">
        <v>20</v>
      </c>
      <c r="C126" s="6"/>
      <c r="F126">
        <f>IF(tblTechnique[[#This Row],[DateEval]]="",0,1)</f>
        <v>0</v>
      </c>
      <c r="G126">
        <f>IF(tblTechnique[[#This Row],[NivActuel]]="",0,1)</f>
        <v>0</v>
      </c>
      <c r="H126">
        <f>IF(tblTechnique[[#This Row],[NivSouhaite]]="",0,1)</f>
        <v>0</v>
      </c>
      <c r="I126">
        <f>IF(OR(tblTechnique[[#This Row],[NivActuel]]="",tblTechnique[[#This Row],[NivSouhaite]]=""),0,IF(tblTechnique[[#This Row],[NivActuel]]=tblTechnique[[#This Row],[NivSouhaite]],1,0))</f>
        <v>0</v>
      </c>
    </row>
    <row r="127" spans="1:9">
      <c r="A127" t="s">
        <v>26</v>
      </c>
      <c r="B127" t="s">
        <v>16</v>
      </c>
      <c r="C127" s="6">
        <v>41824</v>
      </c>
      <c r="D127">
        <v>1</v>
      </c>
      <c r="E127">
        <v>1</v>
      </c>
      <c r="F127">
        <f>IF(tblTechnique[[#This Row],[DateEval]]="",0,1)</f>
        <v>1</v>
      </c>
      <c r="G127">
        <f>IF(tblTechnique[[#This Row],[NivActuel]]="",0,1)</f>
        <v>1</v>
      </c>
      <c r="H127">
        <f>IF(tblTechnique[[#This Row],[NivSouhaite]]="",0,1)</f>
        <v>1</v>
      </c>
      <c r="I127">
        <f>IF(OR(tblTechnique[[#This Row],[NivActuel]]="",tblTechnique[[#This Row],[NivSouhaite]]=""),0,IF(tblTechnique[[#This Row],[NivActuel]]=tblTechnique[[#This Row],[NivSouhaite]],1,0))</f>
        <v>1</v>
      </c>
    </row>
    <row r="128" spans="1:9">
      <c r="A128" t="s">
        <v>26</v>
      </c>
      <c r="B128" t="s">
        <v>17</v>
      </c>
      <c r="C128" s="6"/>
      <c r="F128">
        <f>IF(tblTechnique[[#This Row],[DateEval]]="",0,1)</f>
        <v>0</v>
      </c>
      <c r="G128">
        <f>IF(tblTechnique[[#This Row],[NivActuel]]="",0,1)</f>
        <v>0</v>
      </c>
      <c r="H128">
        <f>IF(tblTechnique[[#This Row],[NivSouhaite]]="",0,1)</f>
        <v>0</v>
      </c>
      <c r="I128">
        <f>IF(OR(tblTechnique[[#This Row],[NivActuel]]="",tblTechnique[[#This Row],[NivSouhaite]]=""),0,IF(tblTechnique[[#This Row],[NivActuel]]=tblTechnique[[#This Row],[NivSouhaite]],1,0))</f>
        <v>0</v>
      </c>
    </row>
    <row r="129" spans="1:9">
      <c r="A129" t="s">
        <v>26</v>
      </c>
      <c r="B129" t="s">
        <v>18</v>
      </c>
      <c r="C129" s="6">
        <v>41824</v>
      </c>
      <c r="D129">
        <v>1</v>
      </c>
      <c r="E129">
        <v>1</v>
      </c>
      <c r="F129">
        <f>IF(tblTechnique[[#This Row],[DateEval]]="",0,1)</f>
        <v>1</v>
      </c>
      <c r="G129">
        <f>IF(tblTechnique[[#This Row],[NivActuel]]="",0,1)</f>
        <v>1</v>
      </c>
      <c r="H129">
        <f>IF(tblTechnique[[#This Row],[NivSouhaite]]="",0,1)</f>
        <v>1</v>
      </c>
      <c r="I129">
        <f>IF(OR(tblTechnique[[#This Row],[NivActuel]]="",tblTechnique[[#This Row],[NivSouhaite]]=""),0,IF(tblTechnique[[#This Row],[NivActuel]]=tblTechnique[[#This Row],[NivSouhaite]],1,0))</f>
        <v>1</v>
      </c>
    </row>
    <row r="130" spans="1:9">
      <c r="A130" t="s">
        <v>26</v>
      </c>
      <c r="B130" t="s">
        <v>19</v>
      </c>
      <c r="C130" s="6">
        <v>41824</v>
      </c>
      <c r="D130">
        <v>1</v>
      </c>
      <c r="E130">
        <v>1</v>
      </c>
      <c r="F130">
        <f>IF(tblTechnique[[#This Row],[DateEval]]="",0,1)</f>
        <v>1</v>
      </c>
      <c r="G130">
        <f>IF(tblTechnique[[#This Row],[NivActuel]]="",0,1)</f>
        <v>1</v>
      </c>
      <c r="H130">
        <f>IF(tblTechnique[[#This Row],[NivSouhaite]]="",0,1)</f>
        <v>1</v>
      </c>
      <c r="I130">
        <f>IF(OR(tblTechnique[[#This Row],[NivActuel]]="",tblTechnique[[#This Row],[NivSouhaite]]=""),0,IF(tblTechnique[[#This Row],[NivActuel]]=tblTechnique[[#This Row],[NivSouhaite]],1,0))</f>
        <v>1</v>
      </c>
    </row>
    <row r="131" spans="1:9">
      <c r="A131" t="s">
        <v>26</v>
      </c>
      <c r="B131" t="s">
        <v>20</v>
      </c>
      <c r="C131" s="6"/>
      <c r="F131">
        <f>IF(tblTechnique[[#This Row],[DateEval]]="",0,1)</f>
        <v>0</v>
      </c>
      <c r="G131">
        <f>IF(tblTechnique[[#This Row],[NivActuel]]="",0,1)</f>
        <v>0</v>
      </c>
      <c r="H131">
        <f>IF(tblTechnique[[#This Row],[NivSouhaite]]="",0,1)</f>
        <v>0</v>
      </c>
      <c r="I131">
        <f>IF(OR(tblTechnique[[#This Row],[NivActuel]]="",tblTechnique[[#This Row],[NivSouhaite]]=""),0,IF(tblTechnique[[#This Row],[NivActuel]]=tblTechnique[[#This Row],[NivSouhaite]],1,0))</f>
        <v>0</v>
      </c>
    </row>
    <row r="132" spans="1:9">
      <c r="A132" t="s">
        <v>27</v>
      </c>
      <c r="B132" t="s">
        <v>16</v>
      </c>
      <c r="C132" s="6">
        <v>41824</v>
      </c>
      <c r="D132">
        <v>1</v>
      </c>
      <c r="E132">
        <v>2</v>
      </c>
      <c r="F132">
        <f>IF(tblTechnique[[#This Row],[DateEval]]="",0,1)</f>
        <v>1</v>
      </c>
      <c r="G132">
        <f>IF(tblTechnique[[#This Row],[NivActuel]]="",0,1)</f>
        <v>1</v>
      </c>
      <c r="H132">
        <f>IF(tblTechnique[[#This Row],[NivSouhaite]]="",0,1)</f>
        <v>1</v>
      </c>
      <c r="I132">
        <f>IF(OR(tblTechnique[[#This Row],[NivActuel]]="",tblTechnique[[#This Row],[NivSouhaite]]=""),0,IF(tblTechnique[[#This Row],[NivActuel]]=tblTechnique[[#This Row],[NivSouhaite]],1,0))</f>
        <v>0</v>
      </c>
    </row>
    <row r="133" spans="1:9">
      <c r="A133" t="s">
        <v>27</v>
      </c>
      <c r="B133" t="s">
        <v>17</v>
      </c>
      <c r="C133" s="6"/>
      <c r="F133">
        <f>IF(tblTechnique[[#This Row],[DateEval]]="",0,1)</f>
        <v>0</v>
      </c>
      <c r="G133">
        <f>IF(tblTechnique[[#This Row],[NivActuel]]="",0,1)</f>
        <v>0</v>
      </c>
      <c r="H133">
        <f>IF(tblTechnique[[#This Row],[NivSouhaite]]="",0,1)</f>
        <v>0</v>
      </c>
      <c r="I133">
        <f>IF(OR(tblTechnique[[#This Row],[NivActuel]]="",tblTechnique[[#This Row],[NivSouhaite]]=""),0,IF(tblTechnique[[#This Row],[NivActuel]]=tblTechnique[[#This Row],[NivSouhaite]],1,0))</f>
        <v>0</v>
      </c>
    </row>
    <row r="134" spans="1:9">
      <c r="A134" t="s">
        <v>27</v>
      </c>
      <c r="B134" t="s">
        <v>18</v>
      </c>
      <c r="C134" s="6">
        <v>41824</v>
      </c>
      <c r="D134">
        <v>1</v>
      </c>
      <c r="E134">
        <v>1</v>
      </c>
      <c r="F134">
        <f>IF(tblTechnique[[#This Row],[DateEval]]="",0,1)</f>
        <v>1</v>
      </c>
      <c r="G134">
        <f>IF(tblTechnique[[#This Row],[NivActuel]]="",0,1)</f>
        <v>1</v>
      </c>
      <c r="H134">
        <f>IF(tblTechnique[[#This Row],[NivSouhaite]]="",0,1)</f>
        <v>1</v>
      </c>
      <c r="I134">
        <f>IF(OR(tblTechnique[[#This Row],[NivActuel]]="",tblTechnique[[#This Row],[NivSouhaite]]=""),0,IF(tblTechnique[[#This Row],[NivActuel]]=tblTechnique[[#This Row],[NivSouhaite]],1,0))</f>
        <v>1</v>
      </c>
    </row>
    <row r="135" spans="1:9">
      <c r="A135" t="s">
        <v>27</v>
      </c>
      <c r="B135" t="s">
        <v>19</v>
      </c>
      <c r="C135" s="6">
        <v>41824</v>
      </c>
      <c r="D135">
        <v>1</v>
      </c>
      <c r="E135">
        <v>1</v>
      </c>
      <c r="F135">
        <f>IF(tblTechnique[[#This Row],[DateEval]]="",0,1)</f>
        <v>1</v>
      </c>
      <c r="G135">
        <f>IF(tblTechnique[[#This Row],[NivActuel]]="",0,1)</f>
        <v>1</v>
      </c>
      <c r="H135">
        <f>IF(tblTechnique[[#This Row],[NivSouhaite]]="",0,1)</f>
        <v>1</v>
      </c>
      <c r="I135">
        <f>IF(OR(tblTechnique[[#This Row],[NivActuel]]="",tblTechnique[[#This Row],[NivSouhaite]]=""),0,IF(tblTechnique[[#This Row],[NivActuel]]=tblTechnique[[#This Row],[NivSouhaite]],1,0))</f>
        <v>1</v>
      </c>
    </row>
    <row r="136" spans="1:9">
      <c r="A136" t="s">
        <v>27</v>
      </c>
      <c r="B136" t="s">
        <v>20</v>
      </c>
      <c r="C136" s="6"/>
      <c r="F136">
        <f>IF(tblTechnique[[#This Row],[DateEval]]="",0,1)</f>
        <v>0</v>
      </c>
      <c r="G136">
        <f>IF(tblTechnique[[#This Row],[NivActuel]]="",0,1)</f>
        <v>0</v>
      </c>
      <c r="H136">
        <f>IF(tblTechnique[[#This Row],[NivSouhaite]]="",0,1)</f>
        <v>0</v>
      </c>
      <c r="I136">
        <f>IF(OR(tblTechnique[[#This Row],[NivActuel]]="",tblTechnique[[#This Row],[NivSouhaite]]=""),0,IF(tblTechnique[[#This Row],[NivActuel]]=tblTechnique[[#This Row],[NivSouhaite]],1,0))</f>
        <v>0</v>
      </c>
    </row>
    <row r="137" spans="1:9">
      <c r="A137" t="s">
        <v>28</v>
      </c>
      <c r="B137" t="s">
        <v>16</v>
      </c>
      <c r="C137" s="6">
        <v>41824</v>
      </c>
      <c r="D137">
        <v>1</v>
      </c>
      <c r="E137">
        <v>1</v>
      </c>
      <c r="F137">
        <f>IF(tblTechnique[[#This Row],[DateEval]]="",0,1)</f>
        <v>1</v>
      </c>
      <c r="G137">
        <f>IF(tblTechnique[[#This Row],[NivActuel]]="",0,1)</f>
        <v>1</v>
      </c>
      <c r="H137">
        <f>IF(tblTechnique[[#This Row],[NivSouhaite]]="",0,1)</f>
        <v>1</v>
      </c>
      <c r="I137">
        <f>IF(OR(tblTechnique[[#This Row],[NivActuel]]="",tblTechnique[[#This Row],[NivSouhaite]]=""),0,IF(tblTechnique[[#This Row],[NivActuel]]=tblTechnique[[#This Row],[NivSouhaite]],1,0))</f>
        <v>1</v>
      </c>
    </row>
    <row r="138" spans="1:9">
      <c r="A138" t="s">
        <v>28</v>
      </c>
      <c r="B138" t="s">
        <v>17</v>
      </c>
      <c r="C138" s="6"/>
      <c r="F138">
        <f>IF(tblTechnique[[#This Row],[DateEval]]="",0,1)</f>
        <v>0</v>
      </c>
      <c r="G138">
        <f>IF(tblTechnique[[#This Row],[NivActuel]]="",0,1)</f>
        <v>0</v>
      </c>
      <c r="H138">
        <f>IF(tblTechnique[[#This Row],[NivSouhaite]]="",0,1)</f>
        <v>0</v>
      </c>
      <c r="I138">
        <f>IF(OR(tblTechnique[[#This Row],[NivActuel]]="",tblTechnique[[#This Row],[NivSouhaite]]=""),0,IF(tblTechnique[[#This Row],[NivActuel]]=tblTechnique[[#This Row],[NivSouhaite]],1,0))</f>
        <v>0</v>
      </c>
    </row>
    <row r="139" spans="1:9">
      <c r="A139" t="s">
        <v>28</v>
      </c>
      <c r="B139" t="s">
        <v>18</v>
      </c>
      <c r="C139" s="6">
        <v>41824</v>
      </c>
      <c r="D139">
        <v>1</v>
      </c>
      <c r="E139">
        <v>1</v>
      </c>
      <c r="F139">
        <f>IF(tblTechnique[[#This Row],[DateEval]]="",0,1)</f>
        <v>1</v>
      </c>
      <c r="G139">
        <f>IF(tblTechnique[[#This Row],[NivActuel]]="",0,1)</f>
        <v>1</v>
      </c>
      <c r="H139">
        <f>IF(tblTechnique[[#This Row],[NivSouhaite]]="",0,1)</f>
        <v>1</v>
      </c>
      <c r="I139">
        <f>IF(OR(tblTechnique[[#This Row],[NivActuel]]="",tblTechnique[[#This Row],[NivSouhaite]]=""),0,IF(tblTechnique[[#This Row],[NivActuel]]=tblTechnique[[#This Row],[NivSouhaite]],1,0))</f>
        <v>1</v>
      </c>
    </row>
    <row r="140" spans="1:9">
      <c r="A140" t="s">
        <v>28</v>
      </c>
      <c r="B140" t="s">
        <v>19</v>
      </c>
      <c r="C140" s="6">
        <v>41824</v>
      </c>
      <c r="D140">
        <v>1</v>
      </c>
      <c r="E140">
        <v>1</v>
      </c>
      <c r="F140">
        <f>IF(tblTechnique[[#This Row],[DateEval]]="",0,1)</f>
        <v>1</v>
      </c>
      <c r="G140">
        <f>IF(tblTechnique[[#This Row],[NivActuel]]="",0,1)</f>
        <v>1</v>
      </c>
      <c r="H140">
        <f>IF(tblTechnique[[#This Row],[NivSouhaite]]="",0,1)</f>
        <v>1</v>
      </c>
      <c r="I140">
        <f>IF(OR(tblTechnique[[#This Row],[NivActuel]]="",tblTechnique[[#This Row],[NivSouhaite]]=""),0,IF(tblTechnique[[#This Row],[NivActuel]]=tblTechnique[[#This Row],[NivSouhaite]],1,0))</f>
        <v>1</v>
      </c>
    </row>
    <row r="141" spans="1:9">
      <c r="A141" t="s">
        <v>28</v>
      </c>
      <c r="B141" t="s">
        <v>20</v>
      </c>
      <c r="C141" s="6"/>
      <c r="F141">
        <f>IF(tblTechnique[[#This Row],[DateEval]]="",0,1)</f>
        <v>0</v>
      </c>
      <c r="G141">
        <f>IF(tblTechnique[[#This Row],[NivActuel]]="",0,1)</f>
        <v>0</v>
      </c>
      <c r="H141">
        <f>IF(tblTechnique[[#This Row],[NivSouhaite]]="",0,1)</f>
        <v>0</v>
      </c>
      <c r="I141">
        <f>IF(OR(tblTechnique[[#This Row],[NivActuel]]="",tblTechnique[[#This Row],[NivSouhaite]]=""),0,IF(tblTechnique[[#This Row],[NivActuel]]=tblTechnique[[#This Row],[NivSouhaite]],1,0))</f>
        <v>0</v>
      </c>
    </row>
    <row r="142" spans="1:9">
      <c r="A142" t="s">
        <v>29</v>
      </c>
      <c r="B142" t="s">
        <v>16</v>
      </c>
      <c r="C142" s="6">
        <v>41824</v>
      </c>
      <c r="D142">
        <v>1</v>
      </c>
      <c r="E142">
        <v>1</v>
      </c>
      <c r="F142">
        <f>IF(tblTechnique[[#This Row],[DateEval]]="",0,1)</f>
        <v>1</v>
      </c>
      <c r="G142">
        <f>IF(tblTechnique[[#This Row],[NivActuel]]="",0,1)</f>
        <v>1</v>
      </c>
      <c r="H142">
        <f>IF(tblTechnique[[#This Row],[NivSouhaite]]="",0,1)</f>
        <v>1</v>
      </c>
      <c r="I142">
        <f>IF(OR(tblTechnique[[#This Row],[NivActuel]]="",tblTechnique[[#This Row],[NivSouhaite]]=""),0,IF(tblTechnique[[#This Row],[NivActuel]]=tblTechnique[[#This Row],[NivSouhaite]],1,0))</f>
        <v>1</v>
      </c>
    </row>
    <row r="143" spans="1:9">
      <c r="A143" t="s">
        <v>29</v>
      </c>
      <c r="B143" t="s">
        <v>17</v>
      </c>
      <c r="C143" s="6"/>
      <c r="F143">
        <f>IF(tblTechnique[[#This Row],[DateEval]]="",0,1)</f>
        <v>0</v>
      </c>
      <c r="G143">
        <f>IF(tblTechnique[[#This Row],[NivActuel]]="",0,1)</f>
        <v>0</v>
      </c>
      <c r="H143">
        <f>IF(tblTechnique[[#This Row],[NivSouhaite]]="",0,1)</f>
        <v>0</v>
      </c>
      <c r="I143">
        <f>IF(OR(tblTechnique[[#This Row],[NivActuel]]="",tblTechnique[[#This Row],[NivSouhaite]]=""),0,IF(tblTechnique[[#This Row],[NivActuel]]=tblTechnique[[#This Row],[NivSouhaite]],1,0))</f>
        <v>0</v>
      </c>
    </row>
    <row r="144" spans="1:9">
      <c r="A144" t="s">
        <v>29</v>
      </c>
      <c r="B144" t="s">
        <v>18</v>
      </c>
      <c r="C144" s="6">
        <v>41824</v>
      </c>
      <c r="D144">
        <v>1</v>
      </c>
      <c r="E144">
        <v>1</v>
      </c>
      <c r="F144">
        <f>IF(tblTechnique[[#This Row],[DateEval]]="",0,1)</f>
        <v>1</v>
      </c>
      <c r="G144">
        <f>IF(tblTechnique[[#This Row],[NivActuel]]="",0,1)</f>
        <v>1</v>
      </c>
      <c r="H144">
        <f>IF(tblTechnique[[#This Row],[NivSouhaite]]="",0,1)</f>
        <v>1</v>
      </c>
      <c r="I144">
        <f>IF(OR(tblTechnique[[#This Row],[NivActuel]]="",tblTechnique[[#This Row],[NivSouhaite]]=""),0,IF(tblTechnique[[#This Row],[NivActuel]]=tblTechnique[[#This Row],[NivSouhaite]],1,0))</f>
        <v>1</v>
      </c>
    </row>
    <row r="145" spans="1:9">
      <c r="A145" t="s">
        <v>29</v>
      </c>
      <c r="B145" t="s">
        <v>19</v>
      </c>
      <c r="C145" s="6">
        <v>41824</v>
      </c>
      <c r="E145">
        <v>4</v>
      </c>
      <c r="F145">
        <f>IF(tblTechnique[[#This Row],[DateEval]]="",0,1)</f>
        <v>1</v>
      </c>
      <c r="G145">
        <f>IF(tblTechnique[[#This Row],[NivActuel]]="",0,1)</f>
        <v>0</v>
      </c>
      <c r="H145">
        <f>IF(tblTechnique[[#This Row],[NivSouhaite]]="",0,1)</f>
        <v>1</v>
      </c>
      <c r="I145">
        <f>IF(OR(tblTechnique[[#This Row],[NivActuel]]="",tblTechnique[[#This Row],[NivSouhaite]]=""),0,IF(tblTechnique[[#This Row],[NivActuel]]=tblTechnique[[#This Row],[NivSouhaite]],1,0))</f>
        <v>0</v>
      </c>
    </row>
    <row r="146" spans="1:9">
      <c r="A146" t="s">
        <v>29</v>
      </c>
      <c r="B146" t="s">
        <v>20</v>
      </c>
      <c r="C146" s="6"/>
      <c r="E146">
        <v>3</v>
      </c>
      <c r="F146">
        <f>IF(tblTechnique[[#This Row],[DateEval]]="",0,1)</f>
        <v>0</v>
      </c>
      <c r="G146">
        <f>IF(tblTechnique[[#This Row],[NivActuel]]="",0,1)</f>
        <v>0</v>
      </c>
      <c r="H146">
        <f>IF(tblTechnique[[#This Row],[NivSouhaite]]="",0,1)</f>
        <v>1</v>
      </c>
      <c r="I146">
        <f>IF(OR(tblTechnique[[#This Row],[NivActuel]]="",tblTechnique[[#This Row],[NivSouhaite]]=""),0,IF(tblTechnique[[#This Row],[NivActuel]]=tblTechnique[[#This Row],[NivSouhaite]],1,0))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Résultats globaux</vt:lpstr>
      <vt:lpstr>Listes</vt:lpstr>
      <vt:lpstr>TCD salariés</vt:lpstr>
      <vt:lpstr>Consolidation technique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DAUGE Alexandre</dc:creator>
  <cp:lastModifiedBy>Jean-Eric</cp:lastModifiedBy>
  <cp:lastPrinted>2014-07-07T07:31:49Z</cp:lastPrinted>
  <dcterms:created xsi:type="dcterms:W3CDTF">2014-06-20T12:59:46Z</dcterms:created>
  <dcterms:modified xsi:type="dcterms:W3CDTF">2014-07-28T08:28:07Z</dcterms:modified>
</cp:coreProperties>
</file>