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5892EAA-7394-4683-AC89-B19ED471C88F}" xr6:coauthVersionLast="47" xr6:coauthVersionMax="47" xr10:uidLastSave="{00000000-0000-0000-0000-000000000000}"/>
  <bookViews>
    <workbookView xWindow="-110" yWindow="-110" windowWidth="25820" windowHeight="16220" xr2:uid="{823F5BA6-2A80-45E8-B4AA-7587310F1662}"/>
  </bookViews>
  <sheets>
    <sheet name="Dépenses Mensuelles" sheetId="1" r:id="rId1"/>
    <sheet name="Détails" sheetId="2" r:id="rId2"/>
  </sheets>
  <definedNames>
    <definedName name="anneeselect">'Dépenses Mensuelles'!$W$10</definedName>
    <definedName name="CatégorieDépense">OFFSET(Détails!$B$2,1,COUNTA(Détails!$A$2,Détails!$A$999999)-1,1)</definedName>
    <definedName name="catégories">'Dépenses Mensuelles'!$B$12:$B$23</definedName>
    <definedName name="DateDépense">OFFSET(Détails!$A$2,1,COUNTA(Détails!$A$2,Détails!$A$999999)-1,1)</definedName>
    <definedName name="Mois">'Dépenses Mensuelles'!$X$12:$X$23</definedName>
    <definedName name="MoisSelec">'Dépenses Mensuelles'!$W$11</definedName>
    <definedName name="MontantDépense">OFFSET(Détails!$C$2,1,COUNTA(Détails!$A$2,Détails!$A$999999)-1,1)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C14" i="1"/>
  <c r="C15" i="1"/>
  <c r="C16" i="1"/>
  <c r="C17" i="1"/>
  <c r="C18" i="1"/>
  <c r="C19" i="1"/>
  <c r="C20" i="1"/>
  <c r="C21" i="1"/>
  <c r="C22" i="1"/>
  <c r="C23" i="1"/>
  <c r="C12" i="1"/>
  <c r="W11" i="1"/>
  <c r="C25" i="1"/>
  <c r="D7" i="1"/>
  <c r="C24" i="1" l="1"/>
  <c r="C26" i="1" s="1"/>
  <c r="C7" i="1" s="1"/>
</calcChain>
</file>

<file path=xl/sharedStrings.xml><?xml version="1.0" encoding="utf-8"?>
<sst xmlns="http://schemas.openxmlformats.org/spreadsheetml/2006/main" count="62" uniqueCount="37">
  <si>
    <t>Le mois :</t>
  </si>
  <si>
    <t>Le budget :</t>
  </si>
  <si>
    <t>Logement</t>
  </si>
  <si>
    <t>Factures</t>
  </si>
  <si>
    <t>Education</t>
  </si>
  <si>
    <t>Santé</t>
  </si>
  <si>
    <t>Enfants</t>
  </si>
  <si>
    <t>Divers</t>
  </si>
  <si>
    <t>Auto &amp; Transports</t>
  </si>
  <si>
    <t>Alimentation &amp; Restauration</t>
  </si>
  <si>
    <t>Loisirs &amp; Sorties</t>
  </si>
  <si>
    <t>Voyages &amp; Vacances</t>
  </si>
  <si>
    <t>Achats &amp; Shopping</t>
  </si>
  <si>
    <t>Investissements / Epargne</t>
  </si>
  <si>
    <t xml:space="preserve">Total : </t>
  </si>
  <si>
    <t>Budget :</t>
  </si>
  <si>
    <t>Reste :</t>
  </si>
  <si>
    <t>Dépenses</t>
  </si>
  <si>
    <t>Date</t>
  </si>
  <si>
    <t>Catégories</t>
  </si>
  <si>
    <t>Montant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</si>
  <si>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</si>
  <si>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</si>
  <si>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</si>
  <si>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</si>
  <si>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</si>
  <si>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</si>
  <si>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</si>
  <si>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</si>
  <si>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</si>
  <si>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</si>
  <si>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</si>
  <si>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</si>
  <si>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</si>
  <si>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</si>
  <si>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RESTE :</t>
  </si>
  <si>
    <t>Dépenses par catégories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</si>
</sst>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6" formatCode="_-* #,##0.00\ &quot;€&quot;_-;\-* #,##0.00\ &quot;€&quot;_-;_-* &quot;-&quot;??\ 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haroni"/>
      <charset val="177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2"/>
      <color rgb="FF83CCEB"/>
      <name val="Aptos Narrow"/>
      <family val="2"/>
      <scheme val="minor"/>
    </font>
    <font>
      <b/>
      <sz val="18"/>
      <color rgb="FF83CCEB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83CCEB"/>
        <bgColor indexed="64"/>
      </patternFill>
    </fill>
  </fills>
  <borders count="11">
    <border>
      <left/>
      <right/>
      <top/>
      <bottom/>
      <diagonal/>
    </border>
    <border>
      <left style="thick">
        <color rgb="FF92D050"/>
      </left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/>
      <right/>
      <top/>
      <bottom style="double">
        <color theme="3" tint="0.749961851863155"/>
      </bottom>
      <diagonal/>
    </border>
    <border>
      <left/>
      <right/>
      <top style="double">
        <color theme="3" tint="0.749961851863155"/>
      </top>
      <bottom style="double">
        <color theme="3" tint="0.749961851863155"/>
      </bottom>
      <diagonal/>
    </border>
    <border>
      <left/>
      <right/>
      <top style="thick">
        <color theme="3" tint="0.749961851863155"/>
      </top>
      <bottom style="thick">
        <color theme="3" tint="0.749961851863155"/>
      </bottom>
      <diagonal/>
    </border>
    <border>
      <left style="thick">
        <color rgb="FF92D050"/>
      </left>
      <right style="thin">
        <color rgb="FF92D050"/>
      </right>
      <top style="thick">
        <color rgb="FF92D050"/>
      </top>
      <bottom style="thick">
        <color rgb="FF92D050"/>
      </bottom>
      <diagonal/>
    </border>
    <border>
      <left style="thin">
        <color rgb="FF92D050"/>
      </left>
      <right style="thin">
        <color rgb="FF92D050"/>
      </right>
      <top style="thick">
        <color rgb="FF92D050"/>
      </top>
      <bottom style="thick">
        <color rgb="FF92D050"/>
      </bottom>
      <diagonal/>
    </border>
    <border>
      <left style="thin">
        <color rgb="FF92D050"/>
      </left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/>
      <top/>
      <bottom style="thick">
        <color theme="3" tint="0.749961851863155"/>
      </bottom>
      <diagonal/>
    </border>
    <border>
      <left style="thick">
        <color rgb="FF92D050"/>
      </left>
      <right style="thick">
        <color rgb="FF92D050"/>
      </right>
      <top/>
      <bottom style="thick">
        <color rgb="FF92D05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0" fillId="3" borderId="0" xfId="0" applyFill="1"/>
    <xf numFmtId="0" fontId="4" fillId="2" borderId="0" xfId="0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164" fontId="0" fillId="0" borderId="0" xfId="0" applyNumberFormat="1"/>
    <xf numFmtId="164" fontId="3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4" borderId="0" xfId="0" applyFill="1"/>
    <xf numFmtId="0" fontId="8" fillId="0" borderId="0" xfId="0" applyFont="1" applyAlignment="1">
      <alignment horizontal="right" vertical="center"/>
    </xf>
    <xf numFmtId="44" fontId="8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3" fillId="0" borderId="9" xfId="0" applyFont="1" applyBorder="1"/>
    <xf numFmtId="14" fontId="3" fillId="0" borderId="0" xfId="0" applyNumberFormat="1" applyFon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166" fontId="0" fillId="0" borderId="2" xfId="1" applyNumberFormat="1" applyFont="1" applyBorder="1"/>
    <xf numFmtId="166" fontId="3" fillId="0" borderId="4" xfId="1" applyNumberFormat="1" applyFont="1" applyBorder="1"/>
  </cellXfs>
  <cellStyles count="3">
    <cellStyle name="Monétaire" xfId="1" builtinId="4"/>
    <cellStyle name="Monétaire 2" xfId="2" xr:uid="{1461E5F4-8CA4-46C2-BD55-05CA2C411800}"/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bottom style="thick">
          <color rgb="FF92D050"/>
        </bottom>
      </border>
    </dxf>
    <dxf>
      <border outline="0">
        <top style="thick">
          <color rgb="FF92D050"/>
        </top>
      </border>
    </dxf>
  </dxfs>
  <tableStyles count="0" defaultTableStyle="TableStyleMedium2" defaultPivotStyle="PivotStyleLight16"/>
  <colors>
    <mruColors>
      <color rgb="FF83CC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581482043290999"/>
          <c:y val="4.0087062287945709E-3"/>
          <c:w val="0.58333333333333337"/>
          <c:h val="0.97222222222222221"/>
        </c:manualLayout>
      </c:layout>
      <c:doughnutChart>
        <c:varyColors val="1"/>
        <c:ser>
          <c:idx val="0"/>
          <c:order val="0"/>
          <c:spPr>
            <a:effectLst>
              <a:outerShdw blurRad="254000" sx="102000" sy="102000" algn="ctr" rotWithShape="0">
                <a:schemeClr val="bg1">
                  <a:alpha val="20000"/>
                </a:schemeClr>
              </a:outerShdw>
            </a:effectLst>
          </c:spPr>
          <c:explosion val="4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A04-42DB-8021-72C72761C0A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A04-42DB-8021-72C72761C0A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DA04-42DB-8021-72C72761C0A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DA04-42DB-8021-72C72761C0A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solidFill>
                  <a:schemeClr val="accent1">
                    <a:alpha val="94000"/>
                  </a:schemeClr>
                </a:solidFill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A04-42DB-8021-72C72761C0A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DA04-42DB-8021-72C72761C0A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A04-42DB-8021-72C72761C0A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DA04-42DB-8021-72C72761C0A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A04-42DB-8021-72C72761C0A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DA04-42DB-8021-72C72761C0A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DA04-42DB-8021-72C72761C0A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schemeClr val="bg1">
                    <a:alpha val="20000"/>
                  </a:scheme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A04-42DB-8021-72C72761C0AF}"/>
              </c:ext>
            </c:extLst>
          </c:dPt>
          <c:dLbls>
            <c:dLbl>
              <c:idx val="0"/>
              <c:layout>
                <c:manualLayout>
                  <c:x val="0.21689493817730232"/>
                  <c:y val="-0.12643678160919541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A04-42DB-8021-72C72761C0AF}"/>
                </c:ext>
              </c:extLst>
            </c:dLbl>
            <c:dLbl>
              <c:idx val="1"/>
              <c:layout>
                <c:manualLayout>
                  <c:x val="0.23744287968883621"/>
                  <c:y val="-2.2988505747126436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04-42DB-8021-72C72761C0AF}"/>
                </c:ext>
              </c:extLst>
            </c:dLbl>
            <c:dLbl>
              <c:idx val="2"/>
              <c:layout>
                <c:manualLayout>
                  <c:x val="0.17123284592944918"/>
                  <c:y val="-7.6628352490421452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A04-42DB-8021-72C72761C0AF}"/>
                </c:ext>
              </c:extLst>
            </c:dLbl>
            <c:dLbl>
              <c:idx val="3"/>
              <c:layout>
                <c:manualLayout>
                  <c:x val="0.18493147360380513"/>
                  <c:y val="6.1302681992337162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04-42DB-8021-72C72761C0AF}"/>
                </c:ext>
              </c:extLst>
            </c:dLbl>
            <c:dLbl>
              <c:idx val="4"/>
              <c:layout>
                <c:manualLayout>
                  <c:x val="0.19178078744098309"/>
                  <c:y val="9.5785440613026823E-2"/>
                </c:manualLayout>
              </c:layout>
              <c:spPr>
                <a:noFill/>
                <a:ln>
                  <a:noFill/>
                </a:ln>
                <a:effectLst>
                  <a:outerShdw blurRad="50800" dist="38100" dir="2700000" algn="tl" rotWithShape="0">
                    <a:schemeClr val="bg1">
                      <a:alpha val="40000"/>
                    </a:scheme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ln>
                        <a:noFill/>
                      </a:ln>
                      <a:solidFill>
                        <a:schemeClr val="tx1">
                          <a:alpha val="88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2785375043077874E-2"/>
                      <c:h val="6.59196910730986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A04-42DB-8021-72C72761C0AF}"/>
                </c:ext>
              </c:extLst>
            </c:dLbl>
            <c:dLbl>
              <c:idx val="5"/>
              <c:layout>
                <c:manualLayout>
                  <c:x val="0.18949768282859036"/>
                  <c:y val="0.13026819923371646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A04-42DB-8021-72C72761C0AF}"/>
                </c:ext>
              </c:extLst>
            </c:dLbl>
            <c:dLbl>
              <c:idx val="6"/>
              <c:layout>
                <c:manualLayout>
                  <c:x val="-0.26712323964994072"/>
                  <c:y val="0.12643678160919541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04-42DB-8021-72C72761C0AF}"/>
                </c:ext>
              </c:extLst>
            </c:dLbl>
            <c:dLbl>
              <c:idx val="7"/>
              <c:layout>
                <c:manualLayout>
                  <c:x val="-0.26484013503754811"/>
                  <c:y val="3.4482758620689655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A04-42DB-8021-72C72761C0AF}"/>
                </c:ext>
              </c:extLst>
            </c:dLbl>
            <c:dLbl>
              <c:idx val="8"/>
              <c:layout>
                <c:manualLayout>
                  <c:x val="-0.21917804278969497"/>
                  <c:y val="-7.0241845009765478E-17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04-42DB-8021-72C72761C0AF}"/>
                </c:ext>
              </c:extLst>
            </c:dLbl>
            <c:dLbl>
              <c:idx val="9"/>
              <c:layout>
                <c:manualLayout>
                  <c:x val="-0.19634699666576841"/>
                  <c:y val="-3.4482758620689724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A04-42DB-8021-72C72761C0AF}"/>
                </c:ext>
              </c:extLst>
            </c:dLbl>
            <c:dLbl>
              <c:idx val="10"/>
              <c:layout>
                <c:manualLayout>
                  <c:x val="-0.28995428577386728"/>
                  <c:y val="-5.7471264367816091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A04-42DB-8021-72C72761C0AF}"/>
                </c:ext>
              </c:extLst>
            </c:dLbl>
            <c:dLbl>
              <c:idx val="11"/>
              <c:layout>
                <c:manualLayout>
                  <c:x val="-0.30593601806061588"/>
                  <c:y val="-9.9616858237547887E-2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A04-42DB-8021-72C72761C0AF}"/>
                </c:ext>
              </c:extLst>
            </c:dLbl>
            <c:spPr>
              <a:noFill/>
              <a:ln>
                <a:noFill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ln>
                      <a:noFill/>
                    </a:ln>
                    <a:solidFill>
                      <a:schemeClr val="tx1">
                        <a:alpha val="88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'Dépenses Mensuelles'!$V$12:$V$23</c:f>
              <c:strCache>
                <c:ptCount val="12"/>
                <c:pt idx="0">
                  <c:v>Logement</c:v>
                </c:pt>
                <c:pt idx="1">
                  <c:v>Auto &amp; Transports</c:v>
                </c:pt>
                <c:pt idx="2">
                  <c:v>Factures</c:v>
                </c:pt>
                <c:pt idx="3">
                  <c:v>Education</c:v>
                </c:pt>
                <c:pt idx="4">
                  <c:v>Santé</c:v>
                </c:pt>
                <c:pt idx="5">
                  <c:v>Alimentation &amp; Restauration</c:v>
                </c:pt>
                <c:pt idx="6">
                  <c:v>Loisirs &amp; Sorties</c:v>
                </c:pt>
                <c:pt idx="7">
                  <c:v>Voyages &amp; Vacances</c:v>
                </c:pt>
                <c:pt idx="8">
                  <c:v>Achats &amp; Shopping</c:v>
                </c:pt>
                <c:pt idx="9">
                  <c:v>Enfants</c:v>
                </c:pt>
                <c:pt idx="10">
                  <c:v>Divers</c:v>
                </c:pt>
                <c:pt idx="11">
                  <c:v>Investissements / Epargne</c:v>
                </c:pt>
              </c:strCache>
            </c:strRef>
          </c:cat>
          <c:val>
            <c:numRef>
              <c:f>'Dépenses Mensuelles'!$W$12:$W$23</c:f>
              <c:numCache>
                <c:formatCode>_-* #,##0.00\ [$€-40C]_-;\-* #,##0.00\ [$€-40C]_-;_-* "-"??\ [$€-40C]_-;_-@_-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DA04-42DB-8021-72C72761C0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1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spPr>
            <a:solidFill>
              <a:srgbClr val="83CCEB"/>
            </a:solidFill>
            <a:ln>
              <a:noFill/>
            </a:ln>
            <a:effectLst/>
          </c:spPr>
          <c:invertIfNegative val="0"/>
          <c:val>
            <c:numRef>
              <c:f>'Dépenses Mensuelles'!$C$24</c:f>
              <c:numCache>
                <c:formatCode>_-* #,##0.00\ "€"_-;\-* #,##0.00\ "€"_-;_-* "-"??\ _-;_-@_-</c:formatCode>
                <c:ptCount val="1"/>
                <c:pt idx="0">
                  <c:v>780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B1-461D-B5E1-53C6AAAB421C}"/>
            </c:ext>
          </c:extLst>
        </c:ser>
        <c:ser>
          <c:idx val="1"/>
          <c:order val="1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'Dépenses Mensuelles'!$C$25</c:f>
              <c:numCache>
                <c:formatCode>_-* #,##0.00\ "€"_-;\-* #,##0.00\ "€"_-;_-* "-"??\ _-;_-@_-</c:formatCode>
                <c:ptCount val="1"/>
                <c:pt idx="0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B1-461D-B5E1-53C6AAAB4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4676832"/>
        <c:axId val="255510432"/>
      </c:barChart>
      <c:catAx>
        <c:axId val="2546768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55510432"/>
        <c:crosses val="autoZero"/>
        <c:auto val="1"/>
        <c:lblAlgn val="ctr"/>
        <c:lblOffset val="100"/>
        <c:noMultiLvlLbl val="0"/>
      </c:catAx>
      <c:valAx>
        <c:axId val="255510432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254676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1.svg"/><Relationship Id="rId18" Type="http://schemas.openxmlformats.org/officeDocument/2006/relationships/image" Target="../media/image16.png"/><Relationship Id="rId26" Type="http://schemas.openxmlformats.org/officeDocument/2006/relationships/image" Target="../media/image24.png"/><Relationship Id="rId3" Type="http://schemas.openxmlformats.org/officeDocument/2006/relationships/hyperlink" Target="https://creativecommons.org/licenses/by-nc/3.0/" TargetMode="External"/><Relationship Id="rId21" Type="http://schemas.openxmlformats.org/officeDocument/2006/relationships/image" Target="../media/image19.svg"/><Relationship Id="rId7" Type="http://schemas.openxmlformats.org/officeDocument/2006/relationships/image" Target="../media/image5.svg"/><Relationship Id="rId12" Type="http://schemas.openxmlformats.org/officeDocument/2006/relationships/image" Target="../media/image10.png"/><Relationship Id="rId17" Type="http://schemas.openxmlformats.org/officeDocument/2006/relationships/image" Target="../media/image15.svg"/><Relationship Id="rId25" Type="http://schemas.openxmlformats.org/officeDocument/2006/relationships/image" Target="../media/image23.svg"/><Relationship Id="rId2" Type="http://schemas.openxmlformats.org/officeDocument/2006/relationships/hyperlink" Target="https://pngimg.com/download/7503" TargetMode="External"/><Relationship Id="rId16" Type="http://schemas.openxmlformats.org/officeDocument/2006/relationships/image" Target="../media/image14.png"/><Relationship Id="rId20" Type="http://schemas.openxmlformats.org/officeDocument/2006/relationships/image" Target="../media/image18.png"/><Relationship Id="rId29" Type="http://schemas.openxmlformats.org/officeDocument/2006/relationships/chart" Target="../charts/chart2.xm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9.svg"/><Relationship Id="rId24" Type="http://schemas.openxmlformats.org/officeDocument/2006/relationships/image" Target="../media/image22.png"/><Relationship Id="rId5" Type="http://schemas.openxmlformats.org/officeDocument/2006/relationships/image" Target="../media/image3.svg"/><Relationship Id="rId15" Type="http://schemas.openxmlformats.org/officeDocument/2006/relationships/image" Target="../media/image13.svg"/><Relationship Id="rId23" Type="http://schemas.openxmlformats.org/officeDocument/2006/relationships/image" Target="../media/image21.svg"/><Relationship Id="rId28" Type="http://schemas.openxmlformats.org/officeDocument/2006/relationships/chart" Target="../charts/chart1.xml"/><Relationship Id="rId10" Type="http://schemas.openxmlformats.org/officeDocument/2006/relationships/image" Target="../media/image8.png"/><Relationship Id="rId19" Type="http://schemas.openxmlformats.org/officeDocument/2006/relationships/image" Target="../media/image17.svg"/><Relationship Id="rId4" Type="http://schemas.openxmlformats.org/officeDocument/2006/relationships/image" Target="../media/image2.png"/><Relationship Id="rId9" Type="http://schemas.openxmlformats.org/officeDocument/2006/relationships/image" Target="../media/image7.svg"/><Relationship Id="rId14" Type="http://schemas.openxmlformats.org/officeDocument/2006/relationships/image" Target="../media/image12.png"/><Relationship Id="rId22" Type="http://schemas.openxmlformats.org/officeDocument/2006/relationships/image" Target="../media/image20.png"/><Relationship Id="rId27" Type="http://schemas.openxmlformats.org/officeDocument/2006/relationships/image" Target="../media/image25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104776</xdr:colOff>
      <xdr:row>0</xdr:row>
      <xdr:rowOff>66675</xdr:rowOff>
    </xdr:from>
    <xdr:to>
      <xdr:col>0</xdr:col>
      <xdr:colOff>647700</xdr:colOff>
      <xdr:row>2</xdr:row>
      <xdr:rowOff>128775</xdr:rowOff>
    </xdr:to>
    <xdr:pic>
      <xdr:nvPicPr>
        <xdr:cNvPr id="3" name="Image 2" descr="Une image contenant texte, Produit en papier, papier, accessoire&#10;&#10;Description générée automatiquement">
          <a:extLst>
            <a:ext uri="{FF2B5EF4-FFF2-40B4-BE49-F238E27FC236}">
              <a16:creationId xmlns:a16="http://schemas.microsoft.com/office/drawing/2014/main" id="{1857F302-060B-BE99-B1C4-4FF807028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4776" y="66675"/>
          <a:ext cx="542924" cy="551050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54</xdr:row>
      <xdr:rowOff>78239</xdr:rowOff>
    </xdr:from>
    <xdr:ext cx="7772400" cy="23320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C862444-ECFC-39B0-E491-F5B2E82B9014}"/>
            </a:ext>
          </a:extLst>
        </xdr:cNvPr>
        <xdr:cNvSpPr txBox="1"/>
      </xdr:nvSpPr>
      <xdr:spPr>
        <a:xfrm>
          <a:off x="4572000" y="10393814"/>
          <a:ext cx="777240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900">
              <a:hlinkClick xmlns:r="http://schemas.openxmlformats.org/officeDocument/2006/relationships" r:id="rId2" tooltip="https://pngimg.com/download/7503"/>
            </a:rPr>
            <a:t>Cette photo</a:t>
          </a:r>
          <a:r>
            <a:rPr lang="fr-FR" sz="900"/>
            <a:t> par Auteur inconnu est soumise à la licence </a:t>
          </a:r>
          <a:r>
            <a:rPr lang="fr-FR" sz="900">
              <a:hlinkClick xmlns:r="http://schemas.openxmlformats.org/officeDocument/2006/relationships" r:id="rId3" tooltip="https://creativecommons.org/licenses/by-nc/3.0/"/>
            </a:rPr>
            <a:t>CC BY-NC</a:t>
          </a:r>
          <a:endParaRPr lang="fr-FR" sz="900"/>
        </a:p>
      </xdr:txBody>
    </xdr:sp>
    <xdr:clientData/>
  </xdr:oneCellAnchor>
  <xdr:twoCellAnchor editAs="absolute">
    <xdr:from>
      <xdr:col>0</xdr:col>
      <xdr:colOff>653750</xdr:colOff>
      <xdr:row>0</xdr:row>
      <xdr:rowOff>0</xdr:rowOff>
    </xdr:from>
    <xdr:to>
      <xdr:col>5</xdr:col>
      <xdr:colOff>333375</xdr:colOff>
      <xdr:row>3</xdr:row>
      <xdr:rowOff>29555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5BCDFAC-A74A-C4F3-2C1B-AEB84D6B556B}"/>
            </a:ext>
          </a:extLst>
        </xdr:cNvPr>
        <xdr:cNvSpPr/>
      </xdr:nvSpPr>
      <xdr:spPr>
        <a:xfrm>
          <a:off x="653750" y="0"/>
          <a:ext cx="5156500" cy="71853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000" b="1" cap="none" spc="0">
              <a:ln w="9525">
                <a:solidFill>
                  <a:srgbClr val="92D050"/>
                </a:solidFill>
                <a:prstDash val="solid"/>
              </a:ln>
              <a:solidFill>
                <a:schemeClr val="bg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Dépenses Mensuelles</a:t>
          </a:r>
        </a:p>
      </xdr:txBody>
    </xdr:sp>
    <xdr:clientData/>
  </xdr:twoCellAnchor>
  <xdr:twoCellAnchor editAs="absolute">
    <xdr:from>
      <xdr:col>3</xdr:col>
      <xdr:colOff>614190</xdr:colOff>
      <xdr:row>10</xdr:row>
      <xdr:rowOff>134937</xdr:rowOff>
    </xdr:from>
    <xdr:to>
      <xdr:col>8</xdr:col>
      <xdr:colOff>100012</xdr:colOff>
      <xdr:row>23</xdr:row>
      <xdr:rowOff>34925</xdr:rowOff>
    </xdr:to>
    <xdr:grpSp>
      <xdr:nvGrpSpPr>
        <xdr:cNvPr id="67" name="Groupe 66">
          <a:extLst>
            <a:ext uri="{FF2B5EF4-FFF2-40B4-BE49-F238E27FC236}">
              <a16:creationId xmlns:a16="http://schemas.microsoft.com/office/drawing/2014/main" id="{40115C2B-F3B1-D227-4FEE-18B5C723356E}"/>
            </a:ext>
          </a:extLst>
        </xdr:cNvPr>
        <xdr:cNvGrpSpPr/>
      </xdr:nvGrpSpPr>
      <xdr:grpSpPr>
        <a:xfrm>
          <a:off x="4716290" y="2230437"/>
          <a:ext cx="3295822" cy="2439988"/>
          <a:chOff x="4567065" y="2290762"/>
          <a:chExt cx="3295822" cy="2595563"/>
        </a:xfrm>
      </xdr:grpSpPr>
      <xdr:pic>
        <xdr:nvPicPr>
          <xdr:cNvPr id="20" name="Graphique 19" descr="Logement avec un remplissage uni">
            <a:extLst>
              <a:ext uri="{FF2B5EF4-FFF2-40B4-BE49-F238E27FC236}">
                <a16:creationId xmlns:a16="http://schemas.microsoft.com/office/drawing/2014/main" id="{0A22005D-62DB-F4DE-ED93-AD211464F6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4796639" y="2290762"/>
            <a:ext cx="360000" cy="360000"/>
          </a:xfrm>
          <a:prstGeom prst="rect">
            <a:avLst/>
          </a:prstGeom>
        </xdr:spPr>
      </xdr:pic>
      <xdr:pic>
        <xdr:nvPicPr>
          <xdr:cNvPr id="22" name="Graphique 21" descr="Voiture avec un remplissage uni">
            <a:extLst>
              <a:ext uri="{FF2B5EF4-FFF2-40B4-BE49-F238E27FC236}">
                <a16:creationId xmlns:a16="http://schemas.microsoft.com/office/drawing/2014/main" id="{EEDE0DD4-208C-4310-0014-DD98A39B35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5663587" y="2290762"/>
            <a:ext cx="360000" cy="360000"/>
          </a:xfrm>
          <a:prstGeom prst="rect">
            <a:avLst/>
          </a:prstGeom>
        </xdr:spPr>
      </xdr:pic>
      <xdr:pic>
        <xdr:nvPicPr>
          <xdr:cNvPr id="24" name="Graphique 23" descr="Argent volant contour">
            <a:extLst>
              <a:ext uri="{FF2B5EF4-FFF2-40B4-BE49-F238E27FC236}">
                <a16:creationId xmlns:a16="http://schemas.microsoft.com/office/drawing/2014/main" id="{E9D8A98F-97AE-3BE1-056B-E569FE1C2D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6492262" y="2290762"/>
            <a:ext cx="360000" cy="360000"/>
          </a:xfrm>
          <a:prstGeom prst="rect">
            <a:avLst/>
          </a:prstGeom>
        </xdr:spPr>
      </xdr:pic>
      <xdr:pic>
        <xdr:nvPicPr>
          <xdr:cNvPr id="26" name="Graphique 25" descr="Chariot de courses avec un remplissage uni">
            <a:extLst>
              <a:ext uri="{FF2B5EF4-FFF2-40B4-BE49-F238E27FC236}">
                <a16:creationId xmlns:a16="http://schemas.microsoft.com/office/drawing/2014/main" id="{D4491E50-68F1-CC14-893C-0B1A5CFFE6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1"/>
              </a:ext>
            </a:extLst>
          </a:blip>
          <a:stretch>
            <a:fillRect/>
          </a:stretch>
        </xdr:blipFill>
        <xdr:spPr>
          <a:xfrm>
            <a:off x="4796639" y="4248150"/>
            <a:ext cx="360000" cy="360000"/>
          </a:xfrm>
          <a:prstGeom prst="rect">
            <a:avLst/>
          </a:prstGeom>
        </xdr:spPr>
      </xdr:pic>
      <xdr:pic>
        <xdr:nvPicPr>
          <xdr:cNvPr id="28" name="Graphique 27" descr="Toque d'étudiant avec un remplissage uni">
            <a:extLst>
              <a:ext uri="{FF2B5EF4-FFF2-40B4-BE49-F238E27FC236}">
                <a16:creationId xmlns:a16="http://schemas.microsoft.com/office/drawing/2014/main" id="{11CECD28-75EA-F020-6353-E30CAC9518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3"/>
              </a:ext>
            </a:extLst>
          </a:blip>
          <a:stretch>
            <a:fillRect/>
          </a:stretch>
        </xdr:blipFill>
        <xdr:spPr>
          <a:xfrm>
            <a:off x="7273312" y="2290762"/>
            <a:ext cx="360000" cy="360000"/>
          </a:xfrm>
          <a:prstGeom prst="rect">
            <a:avLst/>
          </a:prstGeom>
        </xdr:spPr>
      </xdr:pic>
      <xdr:pic>
        <xdr:nvPicPr>
          <xdr:cNvPr id="30" name="Graphique 29" descr="Homme médecin contour">
            <a:extLst>
              <a:ext uri="{FF2B5EF4-FFF2-40B4-BE49-F238E27FC236}">
                <a16:creationId xmlns:a16="http://schemas.microsoft.com/office/drawing/2014/main" id="{A80744C7-0E52-ECAF-F7E7-3856F1ACC7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4796639" y="3216275"/>
            <a:ext cx="360000" cy="360000"/>
          </a:xfrm>
          <a:prstGeom prst="rect">
            <a:avLst/>
          </a:prstGeom>
        </xdr:spPr>
      </xdr:pic>
      <xdr:pic>
        <xdr:nvPicPr>
          <xdr:cNvPr id="32" name="Graphique 31" descr="Avion avec un remplissage uni">
            <a:extLst>
              <a:ext uri="{FF2B5EF4-FFF2-40B4-BE49-F238E27FC236}">
                <a16:creationId xmlns:a16="http://schemas.microsoft.com/office/drawing/2014/main" id="{E75F33D1-2D04-FF59-AF9F-2D236AB628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7"/>
              </a:ext>
            </a:extLst>
          </a:blip>
          <a:stretch>
            <a:fillRect/>
          </a:stretch>
        </xdr:blipFill>
        <xdr:spPr>
          <a:xfrm>
            <a:off x="7273312" y="3216275"/>
            <a:ext cx="360000" cy="360000"/>
          </a:xfrm>
          <a:prstGeom prst="rect">
            <a:avLst/>
          </a:prstGeom>
        </xdr:spPr>
      </xdr:pic>
      <xdr:pic>
        <xdr:nvPicPr>
          <xdr:cNvPr id="34" name="Graphique 33" descr="Menu avec un remplissage uni">
            <a:extLst>
              <a:ext uri="{FF2B5EF4-FFF2-40B4-BE49-F238E27FC236}">
                <a16:creationId xmlns:a16="http://schemas.microsoft.com/office/drawing/2014/main" id="{47E4C8C2-2695-3998-5105-A8368B9D51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9"/>
              </a:ext>
            </a:extLst>
          </a:blip>
          <a:stretch>
            <a:fillRect/>
          </a:stretch>
        </xdr:blipFill>
        <xdr:spPr>
          <a:xfrm>
            <a:off x="5663587" y="3216275"/>
            <a:ext cx="360000" cy="360000"/>
          </a:xfrm>
          <a:prstGeom prst="rect">
            <a:avLst/>
          </a:prstGeom>
        </xdr:spPr>
      </xdr:pic>
      <xdr:pic>
        <xdr:nvPicPr>
          <xdr:cNvPr id="36" name="Graphique 35" descr="Feux d’artifice avec un remplissage uni">
            <a:extLst>
              <a:ext uri="{FF2B5EF4-FFF2-40B4-BE49-F238E27FC236}">
                <a16:creationId xmlns:a16="http://schemas.microsoft.com/office/drawing/2014/main" id="{0B6E7834-8CE6-1A19-7B30-888716CD71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1"/>
              </a:ext>
            </a:extLst>
          </a:blip>
          <a:stretch>
            <a:fillRect/>
          </a:stretch>
        </xdr:blipFill>
        <xdr:spPr>
          <a:xfrm>
            <a:off x="6492262" y="3216275"/>
            <a:ext cx="360000" cy="360000"/>
          </a:xfrm>
          <a:prstGeom prst="rect">
            <a:avLst/>
          </a:prstGeom>
        </xdr:spPr>
      </xdr:pic>
      <xdr:pic>
        <xdr:nvPicPr>
          <xdr:cNvPr id="38" name="Graphique 37" descr="Hochet avec un remplissage uni">
            <a:extLst>
              <a:ext uri="{FF2B5EF4-FFF2-40B4-BE49-F238E27FC236}">
                <a16:creationId xmlns:a16="http://schemas.microsoft.com/office/drawing/2014/main" id="{12F32291-A03E-72C3-DCCE-AEC5E99B9B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3"/>
              </a:ext>
            </a:extLst>
          </a:blip>
          <a:stretch>
            <a:fillRect/>
          </a:stretch>
        </xdr:blipFill>
        <xdr:spPr>
          <a:xfrm>
            <a:off x="5663587" y="4248150"/>
            <a:ext cx="360000" cy="360000"/>
          </a:xfrm>
          <a:prstGeom prst="rect">
            <a:avLst/>
          </a:prstGeom>
        </xdr:spPr>
      </xdr:pic>
      <xdr:pic>
        <xdr:nvPicPr>
          <xdr:cNvPr id="40" name="Graphique 39" descr="Offre et demande avec un remplissage uni">
            <a:extLst>
              <a:ext uri="{FF2B5EF4-FFF2-40B4-BE49-F238E27FC236}">
                <a16:creationId xmlns:a16="http://schemas.microsoft.com/office/drawing/2014/main" id="{49BA5AF2-7132-EF17-5C0A-F8F8C17F55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5"/>
              </a:ext>
            </a:extLst>
          </a:blip>
          <a:stretch>
            <a:fillRect/>
          </a:stretch>
        </xdr:blipFill>
        <xdr:spPr>
          <a:xfrm>
            <a:off x="7273312" y="4248150"/>
            <a:ext cx="360000" cy="360000"/>
          </a:xfrm>
          <a:prstGeom prst="rect">
            <a:avLst/>
          </a:prstGeom>
        </xdr:spPr>
      </xdr:pic>
      <xdr:pic>
        <xdr:nvPicPr>
          <xdr:cNvPr id="42" name="Graphique 41" descr="Gribouillis avec un remplissage uni">
            <a:extLst>
              <a:ext uri="{FF2B5EF4-FFF2-40B4-BE49-F238E27FC236}">
                <a16:creationId xmlns:a16="http://schemas.microsoft.com/office/drawing/2014/main" id="{1FA93184-1512-AE6F-8ABF-329C71CD6F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7"/>
              </a:ext>
            </a:extLst>
          </a:blip>
          <a:stretch>
            <a:fillRect/>
          </a:stretch>
        </xdr:blipFill>
        <xdr:spPr>
          <a:xfrm>
            <a:off x="6492262" y="4248150"/>
            <a:ext cx="360000" cy="360000"/>
          </a:xfrm>
          <a:prstGeom prst="rect">
            <a:avLst/>
          </a:prstGeom>
        </xdr:spPr>
      </xdr:pic>
      <xdr:sp macro="" textlink="$C$12">
        <xdr:nvSpPr>
          <xdr:cNvPr id="44" name="ZoneTexte 43">
            <a:extLst>
              <a:ext uri="{FF2B5EF4-FFF2-40B4-BE49-F238E27FC236}">
                <a16:creationId xmlns:a16="http://schemas.microsoft.com/office/drawing/2014/main" id="{E4B337F8-95C1-8172-E4DD-4C586F0A3629}"/>
              </a:ext>
            </a:extLst>
          </xdr:cNvPr>
          <xdr:cNvSpPr txBox="1"/>
        </xdr:nvSpPr>
        <xdr:spPr>
          <a:xfrm>
            <a:off x="4567065" y="26384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F2E2D4F-8CAC-4A2F-A6C2-19BBD0EE6FED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10,00 € </a:t>
            </a:fld>
            <a:endParaRPr lang="fr-FR" sz="1000" b="1"/>
          </a:p>
        </xdr:txBody>
      </xdr:sp>
      <xdr:sp macro="" textlink="$C$13">
        <xdr:nvSpPr>
          <xdr:cNvPr id="48" name="ZoneTexte 47">
            <a:extLst>
              <a:ext uri="{FF2B5EF4-FFF2-40B4-BE49-F238E27FC236}">
                <a16:creationId xmlns:a16="http://schemas.microsoft.com/office/drawing/2014/main" id="{333485FC-04A1-4406-948A-4AF0F4DB0254}"/>
              </a:ext>
            </a:extLst>
          </xdr:cNvPr>
          <xdr:cNvSpPr txBox="1"/>
        </xdr:nvSpPr>
        <xdr:spPr>
          <a:xfrm>
            <a:off x="5434013" y="26384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F922DFF0-A6ED-4CD1-A43A-C4F836A31C0C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20,00 € </a:t>
            </a:fld>
            <a:endParaRPr lang="fr-FR" sz="1000" b="1"/>
          </a:p>
        </xdr:txBody>
      </xdr:sp>
      <xdr:sp macro="" textlink="$C$14">
        <xdr:nvSpPr>
          <xdr:cNvPr id="53" name="ZoneTexte 52">
            <a:extLst>
              <a:ext uri="{FF2B5EF4-FFF2-40B4-BE49-F238E27FC236}">
                <a16:creationId xmlns:a16="http://schemas.microsoft.com/office/drawing/2014/main" id="{F7C77AA9-7ABE-4000-B5D4-3672C187576A}"/>
              </a:ext>
            </a:extLst>
          </xdr:cNvPr>
          <xdr:cNvSpPr txBox="1"/>
        </xdr:nvSpPr>
        <xdr:spPr>
          <a:xfrm>
            <a:off x="6262688" y="2638425"/>
            <a:ext cx="819149" cy="190500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99D6866B-602E-49C2-BBFE-50A56EB8D04E}" type="TxLink">
              <a:rPr kumimoji="0" lang="en-US" sz="1000" b="1" i="0" u="none" strike="noStrike" kern="0" cap="none" spc="0" normalizeH="0" baseline="0" noProof="0" smtClean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ptos Narrow"/>
                <a:ea typeface="+mn-ea"/>
                <a:cs typeface="+mn-cs"/>
              </a:rPr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 30,00 € </a:t>
            </a:fld>
            <a:endPara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endParaRPr>
          </a:p>
        </xdr:txBody>
      </xdr:sp>
      <xdr:sp macro="" textlink="$C$15">
        <xdr:nvSpPr>
          <xdr:cNvPr id="56" name="ZoneTexte 55">
            <a:extLst>
              <a:ext uri="{FF2B5EF4-FFF2-40B4-BE49-F238E27FC236}">
                <a16:creationId xmlns:a16="http://schemas.microsoft.com/office/drawing/2014/main" id="{70656489-802D-446F-AA37-8E60B89B930D}"/>
              </a:ext>
            </a:extLst>
          </xdr:cNvPr>
          <xdr:cNvSpPr txBox="1"/>
        </xdr:nvSpPr>
        <xdr:spPr>
          <a:xfrm>
            <a:off x="7043738" y="2647950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526B128-62CD-435F-89A6-691DB16DC09E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40,00 € </a:t>
            </a:fld>
            <a:endParaRPr lang="fr-FR" sz="800" b="1"/>
          </a:p>
        </xdr:txBody>
      </xdr:sp>
      <xdr:sp macro="" textlink="$C$16">
        <xdr:nvSpPr>
          <xdr:cNvPr id="58" name="ZoneTexte 57">
            <a:extLst>
              <a:ext uri="{FF2B5EF4-FFF2-40B4-BE49-F238E27FC236}">
                <a16:creationId xmlns:a16="http://schemas.microsoft.com/office/drawing/2014/main" id="{21B5005E-447B-4F7F-8387-BE0922024827}"/>
              </a:ext>
            </a:extLst>
          </xdr:cNvPr>
          <xdr:cNvSpPr txBox="1"/>
        </xdr:nvSpPr>
        <xdr:spPr>
          <a:xfrm>
            <a:off x="4567065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3B923582-C7E2-4877-A6F8-710B112DF644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50,00 € </a:t>
            </a:fld>
            <a:endParaRPr lang="fr-FR" sz="600" b="1"/>
          </a:p>
        </xdr:txBody>
      </xdr:sp>
      <xdr:sp macro="" textlink="$C$17">
        <xdr:nvSpPr>
          <xdr:cNvPr id="59" name="ZoneTexte 58">
            <a:extLst>
              <a:ext uri="{FF2B5EF4-FFF2-40B4-BE49-F238E27FC236}">
                <a16:creationId xmlns:a16="http://schemas.microsoft.com/office/drawing/2014/main" id="{EE5675F3-A626-4A1F-987F-479BFF4773F1}"/>
              </a:ext>
            </a:extLst>
          </xdr:cNvPr>
          <xdr:cNvSpPr txBox="1"/>
        </xdr:nvSpPr>
        <xdr:spPr>
          <a:xfrm>
            <a:off x="5434013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CC049BA8-1929-4F72-A31D-C525DB19D16E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60,00 € </a:t>
            </a:fld>
            <a:endParaRPr lang="fr-FR" sz="800" b="1"/>
          </a:p>
        </xdr:txBody>
      </xdr:sp>
      <xdr:sp macro="" textlink="$C$18">
        <xdr:nvSpPr>
          <xdr:cNvPr id="61" name="ZoneTexte 60">
            <a:extLst>
              <a:ext uri="{FF2B5EF4-FFF2-40B4-BE49-F238E27FC236}">
                <a16:creationId xmlns:a16="http://schemas.microsoft.com/office/drawing/2014/main" id="{90E2D0A3-95EC-4445-AC43-97C64075DD3D}"/>
              </a:ext>
            </a:extLst>
          </xdr:cNvPr>
          <xdr:cNvSpPr txBox="1"/>
        </xdr:nvSpPr>
        <xdr:spPr>
          <a:xfrm>
            <a:off x="6262688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8EFC3A7-6528-41B6-B685-1822578ABF3A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70,00 € </a:t>
            </a:fld>
            <a:endParaRPr lang="fr-FR" sz="600" b="1"/>
          </a:p>
        </xdr:txBody>
      </xdr:sp>
      <xdr:sp macro="" textlink="$C$19">
        <xdr:nvSpPr>
          <xdr:cNvPr id="62" name="ZoneTexte 61">
            <a:extLst>
              <a:ext uri="{FF2B5EF4-FFF2-40B4-BE49-F238E27FC236}">
                <a16:creationId xmlns:a16="http://schemas.microsoft.com/office/drawing/2014/main" id="{191994E0-7F9A-47DE-A038-8E3BA701B55B}"/>
              </a:ext>
            </a:extLst>
          </xdr:cNvPr>
          <xdr:cNvSpPr txBox="1"/>
        </xdr:nvSpPr>
        <xdr:spPr>
          <a:xfrm>
            <a:off x="7043738" y="3662362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4F5932CB-D296-445E-A5D0-6B23065CA0DF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80,00 € </a:t>
            </a:fld>
            <a:endParaRPr lang="fr-FR" sz="600" b="1"/>
          </a:p>
        </xdr:txBody>
      </xdr:sp>
      <xdr:sp macro="" textlink="$C$20">
        <xdr:nvSpPr>
          <xdr:cNvPr id="63" name="ZoneTexte 62">
            <a:extLst>
              <a:ext uri="{FF2B5EF4-FFF2-40B4-BE49-F238E27FC236}">
                <a16:creationId xmlns:a16="http://schemas.microsoft.com/office/drawing/2014/main" id="{33335AE3-1AE4-4366-83B0-F9C12DCB4380}"/>
              </a:ext>
            </a:extLst>
          </xdr:cNvPr>
          <xdr:cNvSpPr txBox="1"/>
        </xdr:nvSpPr>
        <xdr:spPr>
          <a:xfrm>
            <a:off x="4567065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956E4AB8-0A80-4A28-8E04-5125A9F8DF5B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90,00 € </a:t>
            </a:fld>
            <a:endParaRPr lang="fr-FR" sz="600" b="1"/>
          </a:p>
        </xdr:txBody>
      </xdr:sp>
      <xdr:sp macro="" textlink="$C$21">
        <xdr:nvSpPr>
          <xdr:cNvPr id="64" name="ZoneTexte 63">
            <a:extLst>
              <a:ext uri="{FF2B5EF4-FFF2-40B4-BE49-F238E27FC236}">
                <a16:creationId xmlns:a16="http://schemas.microsoft.com/office/drawing/2014/main" id="{110E3809-244B-41B9-AD52-45064BA9C377}"/>
              </a:ext>
            </a:extLst>
          </xdr:cNvPr>
          <xdr:cNvSpPr txBox="1"/>
        </xdr:nvSpPr>
        <xdr:spPr>
          <a:xfrm>
            <a:off x="5434013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E1BDB246-7518-45CF-8E35-3D50C71A55BE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100,00 € </a:t>
            </a:fld>
            <a:endParaRPr lang="fr-FR" sz="600" b="1"/>
          </a:p>
        </xdr:txBody>
      </xdr:sp>
      <xdr:sp macro="" textlink="$C$22">
        <xdr:nvSpPr>
          <xdr:cNvPr id="65" name="ZoneTexte 64">
            <a:extLst>
              <a:ext uri="{FF2B5EF4-FFF2-40B4-BE49-F238E27FC236}">
                <a16:creationId xmlns:a16="http://schemas.microsoft.com/office/drawing/2014/main" id="{1E788641-F1F7-432E-8E99-8D33353DF799}"/>
              </a:ext>
            </a:extLst>
          </xdr:cNvPr>
          <xdr:cNvSpPr txBox="1"/>
        </xdr:nvSpPr>
        <xdr:spPr>
          <a:xfrm>
            <a:off x="6262688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79E24A65-1A3B-41F6-93C1-4A7469F6E9A7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110,00 € </a:t>
            </a:fld>
            <a:endParaRPr lang="fr-FR" sz="600" b="1"/>
          </a:p>
        </xdr:txBody>
      </xdr:sp>
      <xdr:sp macro="" textlink="$C$23">
        <xdr:nvSpPr>
          <xdr:cNvPr id="66" name="ZoneTexte 65">
            <a:extLst>
              <a:ext uri="{FF2B5EF4-FFF2-40B4-BE49-F238E27FC236}">
                <a16:creationId xmlns:a16="http://schemas.microsoft.com/office/drawing/2014/main" id="{3AB14159-14E2-4B33-A2FD-319CD18B2F7F}"/>
              </a:ext>
            </a:extLst>
          </xdr:cNvPr>
          <xdr:cNvSpPr txBox="1"/>
        </xdr:nvSpPr>
        <xdr:spPr>
          <a:xfrm>
            <a:off x="7043738" y="4695825"/>
            <a:ext cx="819149" cy="1905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BE60B7CA-6921-4260-987C-1A17F0813AF0}" type="TxLink">
              <a:rPr lang="en-US" sz="1000" b="1" i="0" u="none" strike="noStrike">
                <a:solidFill>
                  <a:srgbClr val="000000"/>
                </a:solidFill>
                <a:latin typeface="Aptos Narrow"/>
              </a:rPr>
              <a:pPr/>
              <a:t> 120,00 € </a:t>
            </a:fld>
            <a:endParaRPr lang="fr-FR" sz="600" b="1"/>
          </a:p>
        </xdr:txBody>
      </xdr:sp>
    </xdr:grpSp>
    <xdr:clientData/>
  </xdr:twoCellAnchor>
  <xdr:twoCellAnchor>
    <xdr:from>
      <xdr:col>8</xdr:col>
      <xdr:colOff>847724</xdr:colOff>
      <xdr:row>10</xdr:row>
      <xdr:rowOff>104775</xdr:rowOff>
    </xdr:from>
    <xdr:to>
      <xdr:col>14</xdr:col>
      <xdr:colOff>228600</xdr:colOff>
      <xdr:row>26</xdr:row>
      <xdr:rowOff>95250</xdr:rowOff>
    </xdr:to>
    <xdr:graphicFrame macro="">
      <xdr:nvGraphicFramePr>
        <xdr:cNvPr id="68" name="Graphique 67">
          <a:extLst>
            <a:ext uri="{FF2B5EF4-FFF2-40B4-BE49-F238E27FC236}">
              <a16:creationId xmlns:a16="http://schemas.microsoft.com/office/drawing/2014/main" id="{80E8B7B6-6799-3BE1-4D25-23CD858542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733425</xdr:colOff>
      <xdr:row>7</xdr:row>
      <xdr:rowOff>104774</xdr:rowOff>
    </xdr:from>
    <xdr:to>
      <xdr:col>3</xdr:col>
      <xdr:colOff>9525</xdr:colOff>
      <xdr:row>9</xdr:row>
      <xdr:rowOff>123825</xdr:rowOff>
    </xdr:to>
    <xdr:sp macro="[0]!ajouterDépense" textlink="">
      <xdr:nvSpPr>
        <xdr:cNvPr id="2" name="Rectangle 1">
          <a:extLst>
            <a:ext uri="{FF2B5EF4-FFF2-40B4-BE49-F238E27FC236}">
              <a16:creationId xmlns:a16="http://schemas.microsoft.com/office/drawing/2014/main" id="{57EF5FDB-629C-E599-183E-3B57F7A4125A}"/>
            </a:ext>
          </a:extLst>
        </xdr:cNvPr>
        <xdr:cNvSpPr/>
      </xdr:nvSpPr>
      <xdr:spPr>
        <a:xfrm>
          <a:off x="1495425" y="1695449"/>
          <a:ext cx="2466975" cy="400051"/>
        </a:xfrm>
        <a:prstGeom prst="rect">
          <a:avLst/>
        </a:prstGeom>
        <a:solidFill>
          <a:srgbClr val="83CCEB"/>
        </a:solidFill>
        <a:ln>
          <a:solidFill>
            <a:srgbClr val="83CCEB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000" b="1"/>
            <a:t>Ajouter une dépense</a:t>
          </a:r>
        </a:p>
      </xdr:txBody>
    </xdr:sp>
    <xdr:clientData/>
  </xdr:twoCellAnchor>
  <xdr:twoCellAnchor>
    <xdr:from>
      <xdr:col>3</xdr:col>
      <xdr:colOff>257175</xdr:colOff>
      <xdr:row>6</xdr:row>
      <xdr:rowOff>228601</xdr:rowOff>
    </xdr:from>
    <xdr:to>
      <xdr:col>8</xdr:col>
      <xdr:colOff>133350</xdr:colOff>
      <xdr:row>11</xdr:row>
      <xdr:rowOff>9526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F290F225-5C80-39FC-1B92-266EE715F3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12</xdr:col>
      <xdr:colOff>308475</xdr:colOff>
      <xdr:row>5</xdr:row>
      <xdr:rowOff>123825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E981364F-887A-4F4A-0D22-E4FABFEFDD42}"/>
            </a:ext>
          </a:extLst>
        </xdr:cNvPr>
        <xdr:cNvGrpSpPr/>
      </xdr:nvGrpSpPr>
      <xdr:grpSpPr>
        <a:xfrm>
          <a:off x="0" y="781050"/>
          <a:ext cx="13065625" cy="307975"/>
          <a:chOff x="0" y="809625"/>
          <a:chExt cx="12729075" cy="314325"/>
        </a:xfrm>
      </xdr:grpSpPr>
      <xdr:sp macro="[0]!Module1.Mois" textlink="">
        <xdr:nvSpPr>
          <xdr:cNvPr id="6" name="Janvier">
            <a:extLst>
              <a:ext uri="{FF2B5EF4-FFF2-40B4-BE49-F238E27FC236}">
                <a16:creationId xmlns:a16="http://schemas.microsoft.com/office/drawing/2014/main" id="{6CA0F6D7-FCDA-01D1-32B5-7153196C2A6A}"/>
              </a:ext>
            </a:extLst>
          </xdr:cNvPr>
          <xdr:cNvSpPr/>
        </xdr:nvSpPr>
        <xdr:spPr>
          <a:xfrm>
            <a:off x="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Janvier</a:t>
            </a:r>
          </a:p>
        </xdr:txBody>
      </xdr:sp>
      <xdr:sp macro="[0]!Module1.Mois" textlink="">
        <xdr:nvSpPr>
          <xdr:cNvPr id="7" name="Février">
            <a:extLst>
              <a:ext uri="{FF2B5EF4-FFF2-40B4-BE49-F238E27FC236}">
                <a16:creationId xmlns:a16="http://schemas.microsoft.com/office/drawing/2014/main" id="{DB2AFB27-22C8-4B12-9B17-310094830F4E}"/>
              </a:ext>
            </a:extLst>
          </xdr:cNvPr>
          <xdr:cNvSpPr/>
        </xdr:nvSpPr>
        <xdr:spPr>
          <a:xfrm>
            <a:off x="10668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Février</a:t>
            </a:r>
          </a:p>
        </xdr:txBody>
      </xdr:sp>
      <xdr:sp macro="[0]!Module1.Mois" textlink="">
        <xdr:nvSpPr>
          <xdr:cNvPr id="8" name="Mars">
            <a:extLst>
              <a:ext uri="{FF2B5EF4-FFF2-40B4-BE49-F238E27FC236}">
                <a16:creationId xmlns:a16="http://schemas.microsoft.com/office/drawing/2014/main" id="{32066059-83B9-4594-8678-BB1866184D59}"/>
              </a:ext>
            </a:extLst>
          </xdr:cNvPr>
          <xdr:cNvSpPr/>
        </xdr:nvSpPr>
        <xdr:spPr>
          <a:xfrm>
            <a:off x="21336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Mars</a:t>
            </a:r>
          </a:p>
        </xdr:txBody>
      </xdr:sp>
      <xdr:sp macro="[0]!Module1.Mois" textlink="">
        <xdr:nvSpPr>
          <xdr:cNvPr id="9" name="Avril">
            <a:extLst>
              <a:ext uri="{FF2B5EF4-FFF2-40B4-BE49-F238E27FC236}">
                <a16:creationId xmlns:a16="http://schemas.microsoft.com/office/drawing/2014/main" id="{1AC826DC-B1D9-4A0D-A0EA-39EB3F1E2D7F}"/>
              </a:ext>
            </a:extLst>
          </xdr:cNvPr>
          <xdr:cNvSpPr/>
        </xdr:nvSpPr>
        <xdr:spPr>
          <a:xfrm>
            <a:off x="31908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Avril</a:t>
            </a:r>
          </a:p>
        </xdr:txBody>
      </xdr:sp>
      <xdr:sp macro="[0]!Module1.Mois" textlink="">
        <xdr:nvSpPr>
          <xdr:cNvPr id="11" name="Mai">
            <a:extLst>
              <a:ext uri="{FF2B5EF4-FFF2-40B4-BE49-F238E27FC236}">
                <a16:creationId xmlns:a16="http://schemas.microsoft.com/office/drawing/2014/main" id="{EC3C8946-7563-4F22-A216-15BC141E412B}"/>
              </a:ext>
            </a:extLst>
          </xdr:cNvPr>
          <xdr:cNvSpPr/>
        </xdr:nvSpPr>
        <xdr:spPr>
          <a:xfrm>
            <a:off x="424815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Mai</a:t>
            </a:r>
          </a:p>
        </xdr:txBody>
      </xdr:sp>
      <xdr:sp macro="[0]!Module1.Mois" textlink="">
        <xdr:nvSpPr>
          <xdr:cNvPr id="13" name="Août">
            <a:extLst>
              <a:ext uri="{FF2B5EF4-FFF2-40B4-BE49-F238E27FC236}">
                <a16:creationId xmlns:a16="http://schemas.microsoft.com/office/drawing/2014/main" id="{15065B4B-41FB-4050-8EC6-74A8ED13625F}"/>
              </a:ext>
            </a:extLst>
          </xdr:cNvPr>
          <xdr:cNvSpPr/>
        </xdr:nvSpPr>
        <xdr:spPr>
          <a:xfrm>
            <a:off x="741045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Août</a:t>
            </a:r>
          </a:p>
        </xdr:txBody>
      </xdr:sp>
      <xdr:sp macro="[0]!Module1.Mois" textlink="">
        <xdr:nvSpPr>
          <xdr:cNvPr id="14" name="Décembre">
            <a:extLst>
              <a:ext uri="{FF2B5EF4-FFF2-40B4-BE49-F238E27FC236}">
                <a16:creationId xmlns:a16="http://schemas.microsoft.com/office/drawing/2014/main" id="{DB03547D-AA33-424F-97D9-009C89BE9719}"/>
              </a:ext>
            </a:extLst>
          </xdr:cNvPr>
          <xdr:cNvSpPr/>
        </xdr:nvSpPr>
        <xdr:spPr>
          <a:xfrm>
            <a:off x="116490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Décembre</a:t>
            </a:r>
          </a:p>
        </xdr:txBody>
      </xdr:sp>
      <xdr:sp macro="[0]!Module1.Mois" textlink="">
        <xdr:nvSpPr>
          <xdr:cNvPr id="15" name="Novembre">
            <a:extLst>
              <a:ext uri="{FF2B5EF4-FFF2-40B4-BE49-F238E27FC236}">
                <a16:creationId xmlns:a16="http://schemas.microsoft.com/office/drawing/2014/main" id="{C8C2CD87-23A2-4CE1-8707-433176352945}"/>
              </a:ext>
            </a:extLst>
          </xdr:cNvPr>
          <xdr:cNvSpPr/>
        </xdr:nvSpPr>
        <xdr:spPr>
          <a:xfrm>
            <a:off x="105822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Novembre</a:t>
            </a:r>
          </a:p>
        </xdr:txBody>
      </xdr:sp>
      <xdr:sp macro="[0]!Module1.Mois" textlink="">
        <xdr:nvSpPr>
          <xdr:cNvPr id="16" name="Octobre">
            <a:extLst>
              <a:ext uri="{FF2B5EF4-FFF2-40B4-BE49-F238E27FC236}">
                <a16:creationId xmlns:a16="http://schemas.microsoft.com/office/drawing/2014/main" id="{C5C3E10B-BA9A-4DF4-BA88-95FA0D5BDF81}"/>
              </a:ext>
            </a:extLst>
          </xdr:cNvPr>
          <xdr:cNvSpPr/>
        </xdr:nvSpPr>
        <xdr:spPr>
          <a:xfrm>
            <a:off x="95250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Octobre</a:t>
            </a:r>
          </a:p>
        </xdr:txBody>
      </xdr:sp>
      <xdr:sp macro="[0]!Module1.Mois" textlink="">
        <xdr:nvSpPr>
          <xdr:cNvPr id="17" name="Septembre">
            <a:extLst>
              <a:ext uri="{FF2B5EF4-FFF2-40B4-BE49-F238E27FC236}">
                <a16:creationId xmlns:a16="http://schemas.microsoft.com/office/drawing/2014/main" id="{A6AD01F6-9838-4A41-ADA1-5E65963DB4DF}"/>
              </a:ext>
            </a:extLst>
          </xdr:cNvPr>
          <xdr:cNvSpPr/>
        </xdr:nvSpPr>
        <xdr:spPr>
          <a:xfrm>
            <a:off x="846772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Septembre</a:t>
            </a:r>
          </a:p>
        </xdr:txBody>
      </xdr:sp>
      <xdr:sp macro="[0]!Module1.Mois" textlink="">
        <xdr:nvSpPr>
          <xdr:cNvPr id="18" name="Juillet">
            <a:extLst>
              <a:ext uri="{FF2B5EF4-FFF2-40B4-BE49-F238E27FC236}">
                <a16:creationId xmlns:a16="http://schemas.microsoft.com/office/drawing/2014/main" id="{4D3469F5-FEDF-4625-BC8F-2B3167EE7D8A}"/>
              </a:ext>
            </a:extLst>
          </xdr:cNvPr>
          <xdr:cNvSpPr/>
        </xdr:nvSpPr>
        <xdr:spPr>
          <a:xfrm>
            <a:off x="6353175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Juillet</a:t>
            </a:r>
          </a:p>
        </xdr:txBody>
      </xdr:sp>
      <xdr:sp macro="[0]!Module1.Mois" textlink="">
        <xdr:nvSpPr>
          <xdr:cNvPr id="10" name="Juin">
            <a:extLst>
              <a:ext uri="{FF2B5EF4-FFF2-40B4-BE49-F238E27FC236}">
                <a16:creationId xmlns:a16="http://schemas.microsoft.com/office/drawing/2014/main" id="{C30267E4-22F4-4F6F-B9F0-0EA74308B964}"/>
              </a:ext>
            </a:extLst>
          </xdr:cNvPr>
          <xdr:cNvSpPr/>
        </xdr:nvSpPr>
        <xdr:spPr>
          <a:xfrm>
            <a:off x="5295900" y="809625"/>
            <a:ext cx="1080000" cy="314325"/>
          </a:xfrm>
          <a:prstGeom prst="roundRect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Juin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E2C914-1440-4A2E-AAC6-BC5B3E8AB72E}" name="T_Dépenses" displayName="T_Dépenses" ref="A2:C14" totalsRowShown="0" headerRowBorderDxfId="2" tableBorderDxfId="3">
  <autoFilter ref="A2:C14" xr:uid="{A7E2C914-1440-4A2E-AAC6-BC5B3E8AB72E}"/>
  <tableColumns count="3">
    <tableColumn id="1" xr3:uid="{C20D92DD-2515-4D31-818B-550FCDB25A08}" name="Date" dataDxfId="1"/>
    <tableColumn id="2" xr3:uid="{75C1E29D-E8B5-4899-8CAF-5EED4CC419AD}" name="Catégories"/>
    <tableColumn id="3" xr3:uid="{CC2D5035-AD93-429A-8AF5-E903AFFA6E78}" name="Montant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4E3-883F-4D49-ADB2-F8823FDD6163}">
  <sheetPr codeName="Feuil1"/>
  <dimension ref="B2:X26"/>
  <sheetViews>
    <sheetView showGridLines="0" tabSelected="1" workbookViewId="0">
      <selection activeCell="F30" sqref="F30"/>
    </sheetView>
  </sheetViews>
  <sheetFormatPr baseColWidth="10" defaultRowHeight="14.5" x14ac:dyDescent="0.35"/>
  <cols>
    <col min="2" max="2" width="27" customWidth="1"/>
    <col min="3" max="3" width="20.81640625" customWidth="1"/>
    <col min="9" max="9" width="20.7265625" customWidth="1"/>
    <col min="11" max="11" width="17" customWidth="1"/>
    <col min="12" max="12" width="20.7265625" customWidth="1"/>
    <col min="22" max="22" width="26" bestFit="1" customWidth="1"/>
    <col min="23" max="23" width="17.54296875" customWidth="1"/>
  </cols>
  <sheetData>
    <row r="2" spans="2:24" ht="23.25" customHeight="1" thickTop="1" thickBot="1" x14ac:dyDescent="0.4">
      <c r="B2" s="1"/>
      <c r="C2" s="1"/>
      <c r="D2" s="1"/>
      <c r="E2" s="1"/>
      <c r="F2" s="10"/>
      <c r="G2" s="1"/>
      <c r="H2" s="3" t="s">
        <v>0</v>
      </c>
      <c r="I2" s="9" t="s">
        <v>34</v>
      </c>
      <c r="J2" s="1"/>
      <c r="K2" s="3" t="s">
        <v>1</v>
      </c>
      <c r="L2" s="14">
        <v>500</v>
      </c>
      <c r="M2" s="1"/>
      <c r="N2" s="1"/>
      <c r="O2" s="1"/>
      <c r="P2" s="1"/>
      <c r="Q2" s="1"/>
      <c r="R2" s="1"/>
      <c r="S2" s="1"/>
      <c r="T2" s="1"/>
      <c r="U2" s="1"/>
    </row>
    <row r="3" spans="2:24" ht="15" thickTop="1" x14ac:dyDescent="0.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4" ht="9" customHeight="1" x14ac:dyDescent="0.3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6" spans="2:24" ht="15" thickBot="1" x14ac:dyDescent="0.4"/>
    <row r="7" spans="2:24" ht="30.75" customHeight="1" thickBot="1" x14ac:dyDescent="0.4">
      <c r="B7" s="11" t="s">
        <v>35</v>
      </c>
      <c r="C7" s="12">
        <f>C26</f>
        <v>-280</v>
      </c>
      <c r="D7" s="18" t="str">
        <f>"Budget du mois de "&amp;I2</f>
        <v>Budget du mois de Décembre</v>
      </c>
      <c r="E7" s="18"/>
      <c r="F7" s="18"/>
      <c r="G7" s="18"/>
      <c r="H7" s="18"/>
      <c r="K7" s="13" t="s">
        <v>36</v>
      </c>
    </row>
    <row r="10" spans="2:24" x14ac:dyDescent="0.35">
      <c r="V10" t="s">
        <v>22</v>
      </c>
      <c r="W10">
        <v>2023</v>
      </c>
    </row>
    <row r="11" spans="2:24" x14ac:dyDescent="0.35">
      <c r="V11" t="s">
        <v>21</v>
      </c>
      <c r="W11">
        <f>IFERROR(MATCH(I2,Mois,0),"")</f>
        <v>12</v>
      </c>
    </row>
    <row r="12" spans="2:24" ht="15" thickBot="1" x14ac:dyDescent="0.4">
      <c r="B12" s="4" t="s">
        <v>2</v>
      </c>
      <c r="C12" s="25">
        <f>SUMIFS(T_Dépenses[Montant],T_Dépenses[Date],"&gt;="&amp;DATE(anneeselect,MoisSelec,1),T_Dépenses[Date],"&lt;="&amp;EOMONTH(DATE(anneeselect,MoisSelec,1),0),T_Dépenses[Catégories],B12)</f>
        <v>10</v>
      </c>
      <c r="V12" t="s">
        <v>2</v>
      </c>
      <c r="W12" s="7"/>
      <c r="X12" t="s">
        <v>23</v>
      </c>
    </row>
    <row r="13" spans="2:24" ht="15.5" thickTop="1" thickBot="1" x14ac:dyDescent="0.4">
      <c r="B13" s="5" t="s">
        <v>8</v>
      </c>
      <c r="C13" s="25">
        <f>SUMIFS(T_Dépenses[Montant],T_Dépenses[Date],"&gt;="&amp;DATE(anneeselect,MoisSelec,1),T_Dépenses[Date],"&lt;="&amp;EOMONTH(DATE(anneeselect,MoisSelec,1),0),T_Dépenses[Catégories],B13)</f>
        <v>20</v>
      </c>
      <c r="V13" t="s">
        <v>8</v>
      </c>
      <c r="W13" s="7"/>
      <c r="X13" t="s">
        <v>24</v>
      </c>
    </row>
    <row r="14" spans="2:24" ht="15.5" thickTop="1" thickBot="1" x14ac:dyDescent="0.4">
      <c r="B14" s="5" t="s">
        <v>3</v>
      </c>
      <c r="C14" s="25">
        <f>SUMIFS(T_Dépenses[Montant],T_Dépenses[Date],"&gt;="&amp;DATE(anneeselect,MoisSelec,1),T_Dépenses[Date],"&lt;="&amp;EOMONTH(DATE(anneeselect,MoisSelec,1),0),T_Dépenses[Catégories],B14)</f>
        <v>30</v>
      </c>
      <c r="V14" t="s">
        <v>3</v>
      </c>
      <c r="W14" s="7"/>
      <c r="X14" t="s">
        <v>25</v>
      </c>
    </row>
    <row r="15" spans="2:24" ht="15.5" thickTop="1" thickBot="1" x14ac:dyDescent="0.4">
      <c r="B15" s="5" t="s">
        <v>4</v>
      </c>
      <c r="C15" s="25">
        <f>SUMIFS(T_Dépenses[Montant],T_Dépenses[Date],"&gt;="&amp;DATE(anneeselect,MoisSelec,1),T_Dépenses[Date],"&lt;="&amp;EOMONTH(DATE(anneeselect,MoisSelec,1),0),T_Dépenses[Catégories],B15)</f>
        <v>40</v>
      </c>
      <c r="V15" t="s">
        <v>4</v>
      </c>
      <c r="W15" s="7"/>
      <c r="X15" t="s">
        <v>26</v>
      </c>
    </row>
    <row r="16" spans="2:24" ht="15.5" thickTop="1" thickBot="1" x14ac:dyDescent="0.4">
      <c r="B16" s="5" t="s">
        <v>5</v>
      </c>
      <c r="C16" s="25">
        <f>SUMIFS(T_Dépenses[Montant],T_Dépenses[Date],"&gt;="&amp;DATE(anneeselect,MoisSelec,1),T_Dépenses[Date],"&lt;="&amp;EOMONTH(DATE(anneeselect,MoisSelec,1),0),T_Dépenses[Catégories],B16)</f>
        <v>50</v>
      </c>
      <c r="V16" t="s">
        <v>5</v>
      </c>
      <c r="W16" s="7"/>
      <c r="X16" t="s">
        <v>27</v>
      </c>
    </row>
    <row r="17" spans="2:24" ht="15.5" thickTop="1" thickBot="1" x14ac:dyDescent="0.4">
      <c r="B17" s="5" t="s">
        <v>9</v>
      </c>
      <c r="C17" s="25">
        <f>SUMIFS(T_Dépenses[Montant],T_Dépenses[Date],"&gt;="&amp;DATE(anneeselect,MoisSelec,1),T_Dépenses[Date],"&lt;="&amp;EOMONTH(DATE(anneeselect,MoisSelec,1),0),T_Dépenses[Catégories],B17)</f>
        <v>60</v>
      </c>
      <c r="V17" t="s">
        <v>9</v>
      </c>
      <c r="W17" s="7"/>
      <c r="X17" t="s">
        <v>28</v>
      </c>
    </row>
    <row r="18" spans="2:24" ht="15.5" thickTop="1" thickBot="1" x14ac:dyDescent="0.4">
      <c r="B18" s="5" t="s">
        <v>10</v>
      </c>
      <c r="C18" s="25">
        <f>SUMIFS(T_Dépenses[Montant],T_Dépenses[Date],"&gt;="&amp;DATE(anneeselect,MoisSelec,1),T_Dépenses[Date],"&lt;="&amp;EOMONTH(DATE(anneeselect,MoisSelec,1),0),T_Dépenses[Catégories],B18)</f>
        <v>70</v>
      </c>
      <c r="V18" t="s">
        <v>10</v>
      </c>
      <c r="W18" s="7"/>
      <c r="X18" t="s">
        <v>29</v>
      </c>
    </row>
    <row r="19" spans="2:24" ht="15.5" thickTop="1" thickBot="1" x14ac:dyDescent="0.4">
      <c r="B19" s="5" t="s">
        <v>11</v>
      </c>
      <c r="C19" s="25">
        <f>SUMIFS(T_Dépenses[Montant],T_Dépenses[Date],"&gt;="&amp;DATE(anneeselect,MoisSelec,1),T_Dépenses[Date],"&lt;="&amp;EOMONTH(DATE(anneeselect,MoisSelec,1),0),T_Dépenses[Catégories],B19)</f>
        <v>80</v>
      </c>
      <c r="V19" t="s">
        <v>11</v>
      </c>
      <c r="W19" s="7"/>
      <c r="X19" t="s">
        <v>30</v>
      </c>
    </row>
    <row r="20" spans="2:24" ht="15.5" thickTop="1" thickBot="1" x14ac:dyDescent="0.4">
      <c r="B20" s="5" t="s">
        <v>12</v>
      </c>
      <c r="C20" s="25">
        <f>SUMIFS(T_Dépenses[Montant],T_Dépenses[Date],"&gt;="&amp;DATE(anneeselect,MoisSelec,1),T_Dépenses[Date],"&lt;="&amp;EOMONTH(DATE(anneeselect,MoisSelec,1),0),T_Dépenses[Catégories],B20)</f>
        <v>90</v>
      </c>
      <c r="V20" t="s">
        <v>12</v>
      </c>
      <c r="W20" s="7"/>
      <c r="X20" t="s">
        <v>31</v>
      </c>
    </row>
    <row r="21" spans="2:24" ht="15.5" thickTop="1" thickBot="1" x14ac:dyDescent="0.4">
      <c r="B21" s="5" t="s">
        <v>6</v>
      </c>
      <c r="C21" s="25">
        <f>SUMIFS(T_Dépenses[Montant],T_Dépenses[Date],"&gt;="&amp;DATE(anneeselect,MoisSelec,1),T_Dépenses[Date],"&lt;="&amp;EOMONTH(DATE(anneeselect,MoisSelec,1),0),T_Dépenses[Catégories],B21)</f>
        <v>100</v>
      </c>
      <c r="V21" t="s">
        <v>6</v>
      </c>
      <c r="W21" s="7"/>
      <c r="X21" t="s">
        <v>32</v>
      </c>
    </row>
    <row r="22" spans="2:24" ht="15.5" thickTop="1" thickBot="1" x14ac:dyDescent="0.4">
      <c r="B22" s="5" t="s">
        <v>7</v>
      </c>
      <c r="C22" s="25">
        <f>SUMIFS(T_Dépenses[Montant],T_Dépenses[Date],"&gt;="&amp;DATE(anneeselect,MoisSelec,1),T_Dépenses[Date],"&lt;="&amp;EOMONTH(DATE(anneeselect,MoisSelec,1),0),T_Dépenses[Catégories],B22)</f>
        <v>110</v>
      </c>
      <c r="V22" t="s">
        <v>7</v>
      </c>
      <c r="W22" s="7"/>
      <c r="X22" t="s">
        <v>33</v>
      </c>
    </row>
    <row r="23" spans="2:24" ht="15.5" thickTop="1" thickBot="1" x14ac:dyDescent="0.4">
      <c r="B23" s="5" t="s">
        <v>13</v>
      </c>
      <c r="C23" s="25">
        <f>SUMIFS(T_Dépenses[Montant],T_Dépenses[Date],"&gt;="&amp;DATE(anneeselect,MoisSelec,1),T_Dépenses[Date],"&lt;="&amp;EOMONTH(DATE(anneeselect,MoisSelec,1),0),T_Dépenses[Catégories],B23)</f>
        <v>120</v>
      </c>
      <c r="V23" t="s">
        <v>13</v>
      </c>
      <c r="W23" s="7"/>
      <c r="X23" t="s">
        <v>34</v>
      </c>
    </row>
    <row r="24" spans="2:24" ht="15.5" thickTop="1" thickBot="1" x14ac:dyDescent="0.4">
      <c r="B24" s="15" t="s">
        <v>14</v>
      </c>
      <c r="C24" s="26">
        <f>SUM(C12:C23)</f>
        <v>780</v>
      </c>
    </row>
    <row r="25" spans="2:24" ht="15.5" thickTop="1" thickBot="1" x14ac:dyDescent="0.4">
      <c r="B25" s="6" t="s">
        <v>15</v>
      </c>
      <c r="C25" s="26">
        <f>L2</f>
        <v>500</v>
      </c>
    </row>
    <row r="26" spans="2:24" ht="15.5" thickTop="1" thickBot="1" x14ac:dyDescent="0.4">
      <c r="B26" s="6" t="s">
        <v>16</v>
      </c>
      <c r="C26" s="26">
        <f>C25-C24</f>
        <v>-280</v>
      </c>
    </row>
  </sheetData>
  <mergeCells count="1">
    <mergeCell ref="D7:H7"/>
  </mergeCells>
  <phoneticPr fontId="5" type="noConversion"/>
  <dataValidations count="1">
    <dataValidation type="list" allowBlank="1" showInputMessage="1" showErrorMessage="1" sqref="I2" xr:uid="{7375BB38-459E-4418-8A81-2F5C51764A64}">
      <formula1>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0DB0-9A0A-4CC3-BBE4-583257D3D32A}">
  <sheetPr codeName="Feuil2"/>
  <dimension ref="A1:C14"/>
  <sheetViews>
    <sheetView showGridLines="0" workbookViewId="0">
      <selection activeCell="G13" sqref="G13"/>
    </sheetView>
  </sheetViews>
  <sheetFormatPr baseColWidth="10" defaultRowHeight="14.5" x14ac:dyDescent="0.35"/>
  <cols>
    <col min="1" max="1" width="15.54296875" style="17" customWidth="1"/>
    <col min="2" max="2" width="31.54296875" customWidth="1"/>
    <col min="3" max="3" width="15.54296875" style="7" customWidth="1"/>
  </cols>
  <sheetData>
    <row r="1" spans="1:3" ht="15.5" thickTop="1" thickBot="1" x14ac:dyDescent="0.4">
      <c r="A1" s="19" t="s">
        <v>17</v>
      </c>
      <c r="B1" s="20"/>
      <c r="C1" s="21"/>
    </row>
    <row r="2" spans="1:3" ht="15.5" thickTop="1" thickBot="1" x14ac:dyDescent="0.4">
      <c r="A2" s="22" t="s">
        <v>18</v>
      </c>
      <c r="B2" s="23" t="s">
        <v>19</v>
      </c>
      <c r="C2" s="24" t="s">
        <v>20</v>
      </c>
    </row>
    <row r="3" spans="1:3" ht="15" thickTop="1" x14ac:dyDescent="0.35">
      <c r="A3" s="16">
        <v>45261</v>
      </c>
      <c r="B3" t="s">
        <v>2</v>
      </c>
      <c r="C3" s="8">
        <v>10</v>
      </c>
    </row>
    <row r="4" spans="1:3" x14ac:dyDescent="0.35">
      <c r="A4" s="16">
        <v>45262</v>
      </c>
      <c r="B4" t="s">
        <v>8</v>
      </c>
      <c r="C4" s="8">
        <v>20</v>
      </c>
    </row>
    <row r="5" spans="1:3" x14ac:dyDescent="0.35">
      <c r="A5" s="16">
        <v>45263</v>
      </c>
      <c r="B5" t="s">
        <v>3</v>
      </c>
      <c r="C5" s="8">
        <v>30</v>
      </c>
    </row>
    <row r="6" spans="1:3" x14ac:dyDescent="0.35">
      <c r="A6" s="16">
        <v>45264</v>
      </c>
      <c r="B6" t="s">
        <v>4</v>
      </c>
      <c r="C6" s="8">
        <v>40</v>
      </c>
    </row>
    <row r="7" spans="1:3" x14ac:dyDescent="0.35">
      <c r="A7" s="16">
        <v>45265</v>
      </c>
      <c r="B7" t="s">
        <v>5</v>
      </c>
      <c r="C7" s="8">
        <v>50</v>
      </c>
    </row>
    <row r="8" spans="1:3" x14ac:dyDescent="0.35">
      <c r="A8" s="16">
        <v>45266</v>
      </c>
      <c r="B8" t="s">
        <v>9</v>
      </c>
      <c r="C8" s="8">
        <v>60</v>
      </c>
    </row>
    <row r="9" spans="1:3" x14ac:dyDescent="0.35">
      <c r="A9" s="16">
        <v>45267</v>
      </c>
      <c r="B9" t="s">
        <v>10</v>
      </c>
      <c r="C9" s="8">
        <v>70</v>
      </c>
    </row>
    <row r="10" spans="1:3" x14ac:dyDescent="0.35">
      <c r="A10" s="16">
        <v>45268</v>
      </c>
      <c r="B10" t="s">
        <v>11</v>
      </c>
      <c r="C10" s="8">
        <v>80</v>
      </c>
    </row>
    <row r="11" spans="1:3" x14ac:dyDescent="0.35">
      <c r="A11" s="16">
        <v>45269</v>
      </c>
      <c r="B11" t="s">
        <v>12</v>
      </c>
      <c r="C11" s="8">
        <v>90</v>
      </c>
    </row>
    <row r="12" spans="1:3" x14ac:dyDescent="0.35">
      <c r="A12" s="16">
        <v>45270</v>
      </c>
      <c r="B12" t="s">
        <v>6</v>
      </c>
      <c r="C12" s="8">
        <v>100</v>
      </c>
    </row>
    <row r="13" spans="1:3" x14ac:dyDescent="0.35">
      <c r="A13" s="16">
        <v>45271</v>
      </c>
      <c r="B13" t="s">
        <v>7</v>
      </c>
      <c r="C13" s="8">
        <v>110</v>
      </c>
    </row>
    <row r="14" spans="1:3" x14ac:dyDescent="0.35">
      <c r="A14" s="16">
        <v>45272</v>
      </c>
      <c r="B14" t="s">
        <v>13</v>
      </c>
      <c r="C14" s="8">
        <v>120</v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Dépenses Mensuelles</vt:lpstr>
      <vt:lpstr>Détails</vt:lpstr>
      <vt:lpstr>anneeselect</vt:lpstr>
      <vt:lpstr>catégories</vt:lpstr>
      <vt:lpstr>Mois</vt:lpstr>
      <vt:lpstr>MoisSelec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jegout</dc:creator>
  <cp:lastModifiedBy>Jean-Eric</cp:lastModifiedBy>
  <dcterms:created xsi:type="dcterms:W3CDTF">2023-12-25T10:32:49Z</dcterms:created>
  <dcterms:modified xsi:type="dcterms:W3CDTF">2023-12-29T18:46:56Z</dcterms:modified>
</cp:coreProperties>
</file>