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43D4710-453E-42CE-85D3-A606ED01C188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2" sheetId="1" r:id="rId1"/>
  </sheets>
  <externalReferences>
    <externalReference r:id="rId2"/>
  </externalReferences>
  <definedNames>
    <definedName name="ListePlanning">[1]Plannings!$R$14:$R$23</definedName>
    <definedName name="LstCategorie">[1]Competc!$I$6:$I$8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H11" i="1"/>
  <c r="G11" i="1"/>
  <c r="H9" i="1"/>
  <c r="G9" i="1"/>
  <c r="G4" i="1"/>
  <c r="H4" i="1"/>
  <c r="H12" i="1" s="1"/>
  <c r="G5" i="1"/>
  <c r="G13" i="1" s="1"/>
  <c r="H5" i="1"/>
  <c r="H13" i="1" s="1"/>
  <c r="G6" i="1"/>
  <c r="G14" i="1" s="1"/>
  <c r="H6" i="1"/>
  <c r="H14" i="1" s="1"/>
  <c r="G7" i="1"/>
  <c r="H7" i="1"/>
  <c r="H3" i="1"/>
  <c r="G3" i="1"/>
  <c r="G16" i="1" l="1"/>
  <c r="G15" i="1"/>
  <c r="H16" i="1"/>
  <c r="G12" i="1"/>
  <c r="H15" i="1"/>
</calcChain>
</file>

<file path=xl/sharedStrings.xml><?xml version="1.0" encoding="utf-8"?>
<sst xmlns="http://schemas.openxmlformats.org/spreadsheetml/2006/main" count="18" uniqueCount="16">
  <si>
    <t>Q1</t>
  </si>
  <si>
    <t>Q3</t>
  </si>
  <si>
    <t>Objectif</t>
  </si>
  <si>
    <t>T_1</t>
  </si>
  <si>
    <t>T_2</t>
  </si>
  <si>
    <t>Valeur</t>
  </si>
  <si>
    <t>min</t>
  </si>
  <si>
    <t>Q2</t>
  </si>
  <si>
    <t>max</t>
  </si>
  <si>
    <t>moyenne</t>
  </si>
  <si>
    <t>Q2-Q1</t>
  </si>
  <si>
    <t>Q3-Q2</t>
  </si>
  <si>
    <t>Erreur -</t>
  </si>
  <si>
    <t>Erreur +</t>
  </si>
  <si>
    <t>Série 1</t>
  </si>
  <si>
    <t>Série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</si>
</sst>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_ ;[Red]\-0.0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Feuil2!$J$2</c:f>
          <c:strCache>
            <c:ptCount val="1"/>
            <c:pt idx="0">
              <c:v>Graphique : 2023-12-06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Feuil2!$F$12</c:f>
              <c:strCache>
                <c:ptCount val="1"/>
                <c:pt idx="0">
                  <c:v>Q1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Feuil2!$G$15:$H$15</c:f>
                <c:numCache>
                  <c:formatCode>General</c:formatCode>
                  <c:ptCount val="2"/>
                  <c:pt idx="0">
                    <c:v>2.0416749999999979</c:v>
                  </c:pt>
                  <c:pt idx="1">
                    <c:v>2.3333000000000013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Feuil2!$G$11:$H$11</c:f>
              <c:strCache>
                <c:ptCount val="2"/>
                <c:pt idx="0">
                  <c:v>Série 1</c:v>
                </c:pt>
                <c:pt idx="1">
                  <c:v>Série 2</c:v>
                </c:pt>
              </c:strCache>
            </c:strRef>
          </c:cat>
          <c:val>
            <c:numRef>
              <c:f>Feuil2!$G$12:$H$12</c:f>
              <c:numCache>
                <c:formatCode>General</c:formatCode>
                <c:ptCount val="2"/>
                <c:pt idx="0">
                  <c:v>53.416674999999998</c:v>
                </c:pt>
                <c:pt idx="1">
                  <c:v>60.375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23F-498C-9435-C497CF4054AE}"/>
            </c:ext>
          </c:extLst>
        </c:ser>
        <c:ser>
          <c:idx val="1"/>
          <c:order val="1"/>
          <c:tx>
            <c:strRef>
              <c:f>Feuil2!$F$13</c:f>
              <c:strCache>
                <c:ptCount val="1"/>
                <c:pt idx="0">
                  <c:v>Q2-Q1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Feuil2!$G$11:$H$11</c:f>
              <c:strCache>
                <c:ptCount val="2"/>
                <c:pt idx="0">
                  <c:v>Série 1</c:v>
                </c:pt>
                <c:pt idx="1">
                  <c:v>Série 2</c:v>
                </c:pt>
              </c:strCache>
            </c:strRef>
          </c:cat>
          <c:val>
            <c:numRef>
              <c:f>Feuil2!$G$13:$H$13</c:f>
              <c:numCache>
                <c:formatCode>General</c:formatCode>
                <c:ptCount val="2"/>
                <c:pt idx="0">
                  <c:v>1.9999750000000063</c:v>
                </c:pt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23F-498C-9435-C497CF4054AE}"/>
            </c:ext>
          </c:extLst>
        </c:ser>
        <c:ser>
          <c:idx val="2"/>
          <c:order val="2"/>
          <c:tx>
            <c:strRef>
              <c:f>Feuil2!$F$14</c:f>
              <c:strCache>
                <c:ptCount val="1"/>
                <c:pt idx="0">
                  <c:v>Q3-Q2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0"/>
            <c:plus>
              <c:numRef>
                <c:f>Feuil2!$G$16:$H$16</c:f>
                <c:numCache>
                  <c:formatCode>General</c:formatCode>
                  <c:ptCount val="2"/>
                  <c:pt idx="0">
                    <c:v>9</c:v>
                  </c:pt>
                  <c:pt idx="1">
                    <c:v>64.937524999999994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Feuil2!$G$11:$H$11</c:f>
              <c:strCache>
                <c:ptCount val="2"/>
                <c:pt idx="0">
                  <c:v>Série 1</c:v>
                </c:pt>
                <c:pt idx="1">
                  <c:v>Série 2</c:v>
                </c:pt>
              </c:strCache>
            </c:strRef>
          </c:cat>
          <c:val>
            <c:numRef>
              <c:f>Feuil2!$G$14:$H$14</c:f>
              <c:numCache>
                <c:formatCode>General</c:formatCode>
                <c:ptCount val="2"/>
                <c:pt idx="0">
                  <c:v>1.9583499999999958</c:v>
                </c:pt>
                <c:pt idx="1">
                  <c:v>5.7291749999999979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23F-498C-9435-C497CF4054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62103759"/>
        <c:axId val="175541615"/>
      </c:barChart>
      <c:lineChart>
        <c:grouping val="standard"/>
        <c:varyColors val="0"/>
        <c:ser>
          <c:idx val="3"/>
          <c:order val="3"/>
          <c:tx>
            <c:strRef>
              <c:f>Feuil2!$F$18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4"/>
                </a:solidFill>
              </a:ln>
              <a:effectLst/>
            </c:spPr>
          </c:marker>
          <c:val>
            <c:numRef>
              <c:f>Feuil2!$G$18:$H$18</c:f>
              <c:numCache>
                <c:formatCode>General</c:formatCode>
                <c:ptCount val="2"/>
                <c:pt idx="0">
                  <c:v>50.625</c:v>
                </c:pt>
                <c:pt idx="1">
                  <c:v>57.457999999999998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23F-498C-9435-C497CF4054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2103759"/>
        <c:axId val="175541615"/>
      </c:lineChart>
      <c:catAx>
        <c:axId val="16621037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5541615"/>
        <c:crosses val="autoZero"/>
        <c:auto val="1"/>
        <c:lblAlgn val="ctr"/>
        <c:lblOffset val="100"/>
        <c:noMultiLvlLbl val="0"/>
      </c:catAx>
      <c:valAx>
        <c:axId val="175541615"/>
        <c:scaling>
          <c:orientation val="minMax"/>
          <c:max val="140"/>
          <c:min val="4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621037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748196</xdr:colOff>
      <xdr:row>4</xdr:row>
      <xdr:rowOff>3314</xdr:rowOff>
    </xdr:from>
    <xdr:to>
      <xdr:col>14</xdr:col>
      <xdr:colOff>748196</xdr:colOff>
      <xdr:row>19</xdr:row>
      <xdr:rowOff>13254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6BC3F7F-F51D-77BF-C084-EBF90B500F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614069/Documents/Simulation/Simul_TTY_W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x Workscope"/>
      <sheetName val="TAT"/>
      <sheetName val="Param"/>
      <sheetName val="Parametre"/>
      <sheetName val="Charge PMT"/>
      <sheetName val="PMT1"/>
      <sheetName val="PMT2"/>
      <sheetName val="Gammes"/>
      <sheetName val="Outil"/>
      <sheetName val="LstOutil"/>
      <sheetName val="OP"/>
      <sheetName val="Competc"/>
      <sheetName val="Competc2"/>
      <sheetName val="Lieu"/>
      <sheetName val="Postes"/>
      <sheetName val="Plannings"/>
      <sheetName val="SuiviPoste"/>
      <sheetName val="Suivi LT"/>
      <sheetName val="Feuil2"/>
      <sheetName val="SuiviOPSkill"/>
      <sheetName val="SuiviOPCat"/>
      <sheetName val="SuiviStScbl"/>
      <sheetName val="DefSurface"/>
    </sheetNames>
    <sheetDataSet>
      <sheetData sheetId="0"/>
      <sheetData sheetId="1">
        <row r="14">
          <cell r="AE14">
            <v>50.625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I6" t="str">
            <v>Mecanician</v>
          </cell>
        </row>
        <row r="7">
          <cell r="I7" t="str">
            <v>Controller</v>
          </cell>
        </row>
        <row r="8">
          <cell r="I8" t="str">
            <v>Logistician</v>
          </cell>
        </row>
      </sheetData>
      <sheetData sheetId="12"/>
      <sheetData sheetId="13"/>
      <sheetData sheetId="14"/>
      <sheetData sheetId="15">
        <row r="14">
          <cell r="R14" t="str">
            <v>H1</v>
          </cell>
        </row>
        <row r="15">
          <cell r="R15" t="str">
            <v>H2</v>
          </cell>
        </row>
        <row r="16">
          <cell r="R16" t="str">
            <v>H3</v>
          </cell>
        </row>
        <row r="17">
          <cell r="R17" t="str">
            <v>H4</v>
          </cell>
        </row>
        <row r="18">
          <cell r="R18" t="str">
            <v>H5</v>
          </cell>
        </row>
        <row r="19">
          <cell r="R19" t="str">
            <v>H6</v>
          </cell>
        </row>
        <row r="20">
          <cell r="R20" t="str">
            <v>H7</v>
          </cell>
        </row>
        <row r="21">
          <cell r="R21" t="str">
            <v>H8</v>
          </cell>
        </row>
        <row r="22">
          <cell r="R22" t="str">
            <v>H9</v>
          </cell>
        </row>
        <row r="23">
          <cell r="R23" t="str">
            <v>H10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E743C6-50EC-427C-9475-F58CC3D3BF45}" name="T_1" displayName="T_1" ref="A2:A72" totalsRowShown="0">
  <autoFilter ref="A2:A72" xr:uid="{3DE743C6-50EC-427C-9475-F58CC3D3BF45}"/>
  <tableColumns count="1">
    <tableColumn id="1" xr3:uid="{1838C754-C73A-454A-863B-872F8674CF17}" name="Vale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33C34D-85DE-4F48-8685-0ECD5CB35EF3}" name="T_2" displayName="T_2" ref="C2:C52" totalsRowShown="0">
  <autoFilter ref="C2:C52" xr:uid="{D433C34D-85DE-4F48-8685-0ECD5CB35EF3}"/>
  <tableColumns count="1">
    <tableColumn id="1" xr3:uid="{C62B665E-145F-4693-BC7B-70A774EBE343}" name="Valeur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96B0798-79BA-4B46-9EF1-CE1180A0564E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J72"/>
  <sheetViews>
    <sheetView showGridLines="0" tabSelected="1" zoomScale="115" zoomScaleNormal="115" workbookViewId="0">
      <selection activeCell="G12" sqref="G12"/>
    </sheetView>
  </sheetViews>
  <sheetFormatPr defaultColWidth="10.90625" defaultRowHeight="14.5" x14ac:dyDescent="0.35"/>
  <sheetData>
    <row r="1" spans="1:10" x14ac:dyDescent="0.35">
      <c r="A1" t="s">
        <v>3</v>
      </c>
      <c r="C1" t="s">
        <v>4</v>
      </c>
    </row>
    <row r="2" spans="1:10" x14ac:dyDescent="0.35">
      <c r="A2" t="s">
        <v>5</v>
      </c>
      <c r="C2" t="s">
        <v>5</v>
      </c>
      <c r="G2" t="s">
        <v>14</v>
      </c>
      <c r="H2" t="s">
        <v>15</v>
      </c>
      <c r="J2" s="2" t="str">
        <f ca="1">"Graphique : " &amp; TEXT(TODAY(),"aaaa-mm-jj")</f>
        <v>Graphique : 2023-12-06</v>
      </c>
    </row>
    <row r="3" spans="1:10" x14ac:dyDescent="0.35">
      <c r="A3">
        <v>53.375</v>
      </c>
      <c r="C3">
        <v>62.208300000000001</v>
      </c>
      <c r="E3">
        <v>0</v>
      </c>
      <c r="F3" t="s">
        <v>6</v>
      </c>
      <c r="G3" s="3">
        <f>_xlfn.QUARTILE.INC(T_1[Valeur],E3)</f>
        <v>51.375</v>
      </c>
      <c r="H3" s="3">
        <f>_xlfn.QUARTILE.INC(T_2[Valeur],E3)</f>
        <v>58.041699999999999</v>
      </c>
    </row>
    <row r="4" spans="1:10" x14ac:dyDescent="0.35">
      <c r="A4">
        <v>57.25</v>
      </c>
      <c r="C4">
        <v>68.25</v>
      </c>
      <c r="E4">
        <v>1</v>
      </c>
      <c r="F4" t="s">
        <v>0</v>
      </c>
      <c r="G4" s="3">
        <f>_xlfn.QUARTILE.INC(T_1[Valeur],E4)</f>
        <v>53.416674999999998</v>
      </c>
      <c r="H4" s="3">
        <f>_xlfn.QUARTILE.INC(T_2[Valeur],E4)</f>
        <v>60.375</v>
      </c>
    </row>
    <row r="5" spans="1:10" x14ac:dyDescent="0.35">
      <c r="A5">
        <v>61.25</v>
      </c>
      <c r="C5">
        <v>71.291700000000006</v>
      </c>
      <c r="E5">
        <v>2</v>
      </c>
      <c r="F5" s="1" t="s">
        <v>7</v>
      </c>
      <c r="G5" s="3">
        <f>_xlfn.QUARTILE.INC(T_1[Valeur],E5)</f>
        <v>55.416650000000004</v>
      </c>
      <c r="H5" s="3">
        <f>_xlfn.QUARTILE.INC(T_2[Valeur],E5)</f>
        <v>63.375</v>
      </c>
    </row>
    <row r="6" spans="1:10" x14ac:dyDescent="0.35">
      <c r="A6">
        <v>59.25</v>
      </c>
      <c r="C6">
        <v>70.291700000000006</v>
      </c>
      <c r="E6">
        <v>3</v>
      </c>
      <c r="F6" s="1" t="s">
        <v>1</v>
      </c>
      <c r="G6" s="3">
        <f>_xlfn.QUARTILE.INC(T_1[Valeur],E6)</f>
        <v>57.375</v>
      </c>
      <c r="H6" s="3">
        <f>_xlfn.QUARTILE.INC(T_2[Valeur],E6)</f>
        <v>69.104174999999998</v>
      </c>
    </row>
    <row r="7" spans="1:10" x14ac:dyDescent="0.35">
      <c r="A7">
        <v>57.291699999999999</v>
      </c>
      <c r="C7">
        <v>64.375</v>
      </c>
      <c r="E7">
        <v>4</v>
      </c>
      <c r="F7" t="s">
        <v>8</v>
      </c>
      <c r="G7" s="3">
        <f>_xlfn.QUARTILE.INC(T_1[Valeur],E7)</f>
        <v>66.375</v>
      </c>
      <c r="H7" s="3">
        <f>_xlfn.QUARTILE.INC(T_2[Valeur],E7)</f>
        <v>134.04169999999999</v>
      </c>
    </row>
    <row r="8" spans="1:10" x14ac:dyDescent="0.35">
      <c r="A8">
        <v>62.291699999999999</v>
      </c>
      <c r="C8">
        <v>68.625</v>
      </c>
    </row>
    <row r="9" spans="1:10" x14ac:dyDescent="0.35">
      <c r="A9">
        <v>62.375</v>
      </c>
      <c r="C9">
        <v>68.375</v>
      </c>
      <c r="F9" t="s">
        <v>9</v>
      </c>
      <c r="G9" s="3">
        <f>AVERAGE(T_1[Valeur])</f>
        <v>56.097021428571416</v>
      </c>
      <c r="H9" s="3">
        <f>AVERAGE(T_2[Valeur])</f>
        <v>68.354165999999992</v>
      </c>
    </row>
    <row r="10" spans="1:10" x14ac:dyDescent="0.35">
      <c r="A10">
        <v>58.625</v>
      </c>
      <c r="C10">
        <v>69.125</v>
      </c>
    </row>
    <row r="11" spans="1:10" x14ac:dyDescent="0.35">
      <c r="A11">
        <v>66.375</v>
      </c>
      <c r="C11">
        <v>73.125</v>
      </c>
      <c r="G11" t="str">
        <f>G2</f>
        <v>Série 1</v>
      </c>
      <c r="H11" t="str">
        <f>H2</f>
        <v>Série 2</v>
      </c>
    </row>
    <row r="12" spans="1:10" x14ac:dyDescent="0.35">
      <c r="A12">
        <v>58.291699999999999</v>
      </c>
      <c r="C12">
        <v>71.416700000000006</v>
      </c>
      <c r="F12" t="s">
        <v>0</v>
      </c>
      <c r="G12" s="3">
        <f>G4</f>
        <v>53.416674999999998</v>
      </c>
      <c r="H12" s="3">
        <f>H4</f>
        <v>60.375</v>
      </c>
    </row>
    <row r="13" spans="1:10" x14ac:dyDescent="0.35">
      <c r="A13">
        <v>64.375</v>
      </c>
      <c r="C13">
        <v>69.041700000000006</v>
      </c>
      <c r="F13" t="s">
        <v>10</v>
      </c>
      <c r="G13" s="3">
        <f>G5-G4</f>
        <v>1.9999750000000063</v>
      </c>
      <c r="H13" s="3">
        <f>H5-H4</f>
        <v>3</v>
      </c>
    </row>
    <row r="14" spans="1:10" x14ac:dyDescent="0.35">
      <c r="A14">
        <v>60.375</v>
      </c>
      <c r="C14">
        <v>67.291700000000006</v>
      </c>
      <c r="F14" t="s">
        <v>11</v>
      </c>
      <c r="G14" s="3">
        <f>G6-G5</f>
        <v>1.9583499999999958</v>
      </c>
      <c r="H14" s="3">
        <f>H6-H5</f>
        <v>5.7291749999999979</v>
      </c>
    </row>
    <row r="15" spans="1:10" x14ac:dyDescent="0.35">
      <c r="A15">
        <v>57.375</v>
      </c>
      <c r="C15">
        <v>65.208299999999994</v>
      </c>
      <c r="F15" t="s">
        <v>12</v>
      </c>
      <c r="G15" s="3">
        <f>G4-G3</f>
        <v>2.0416749999999979</v>
      </c>
      <c r="H15" s="3">
        <f>H4-H3</f>
        <v>2.3333000000000013</v>
      </c>
    </row>
    <row r="16" spans="1:10" x14ac:dyDescent="0.35">
      <c r="A16">
        <v>64.375</v>
      </c>
      <c r="C16">
        <v>109.45829999999999</v>
      </c>
      <c r="F16" t="s">
        <v>13</v>
      </c>
      <c r="G16" s="3">
        <f>G7-G6</f>
        <v>9</v>
      </c>
      <c r="H16" s="3">
        <f>H7-H6</f>
        <v>64.937524999999994</v>
      </c>
    </row>
    <row r="17" spans="1:8" x14ac:dyDescent="0.35">
      <c r="A17">
        <v>59.125</v>
      </c>
      <c r="C17">
        <v>66.208299999999994</v>
      </c>
    </row>
    <row r="18" spans="1:8" x14ac:dyDescent="0.35">
      <c r="A18">
        <v>62.208300000000001</v>
      </c>
      <c r="C18">
        <v>64.541700000000006</v>
      </c>
      <c r="F18" t="s">
        <v>2</v>
      </c>
      <c r="G18" s="3">
        <v>50.625</v>
      </c>
      <c r="H18" s="3">
        <v>57.457999999999998</v>
      </c>
    </row>
    <row r="19" spans="1:8" x14ac:dyDescent="0.35">
      <c r="A19">
        <v>57.041699999999999</v>
      </c>
      <c r="C19">
        <v>63.375</v>
      </c>
    </row>
    <row r="20" spans="1:8" x14ac:dyDescent="0.35">
      <c r="A20">
        <v>55.208300000000001</v>
      </c>
      <c r="C20">
        <v>65.375</v>
      </c>
    </row>
    <row r="21" spans="1:8" x14ac:dyDescent="0.35">
      <c r="A21">
        <v>55.375</v>
      </c>
      <c r="C21">
        <v>63.416699999999999</v>
      </c>
    </row>
    <row r="22" spans="1:8" x14ac:dyDescent="0.35">
      <c r="A22">
        <v>57.208300000000001</v>
      </c>
      <c r="C22">
        <v>84.25</v>
      </c>
    </row>
    <row r="23" spans="1:8" x14ac:dyDescent="0.35">
      <c r="A23">
        <v>55.375</v>
      </c>
      <c r="C23">
        <v>63.083300000000001</v>
      </c>
    </row>
    <row r="24" spans="1:8" x14ac:dyDescent="0.35">
      <c r="A24">
        <v>55.458300000000001</v>
      </c>
      <c r="C24">
        <v>60.083300000000001</v>
      </c>
    </row>
    <row r="25" spans="1:8" x14ac:dyDescent="0.35">
      <c r="A25">
        <v>53.166699999999999</v>
      </c>
      <c r="C25">
        <v>134.04169999999999</v>
      </c>
    </row>
    <row r="26" spans="1:8" x14ac:dyDescent="0.35">
      <c r="A26">
        <v>55.375</v>
      </c>
      <c r="C26">
        <v>59.375</v>
      </c>
    </row>
    <row r="27" spans="1:8" x14ac:dyDescent="0.35">
      <c r="A27">
        <v>56.375</v>
      </c>
      <c r="C27">
        <v>60.375</v>
      </c>
    </row>
    <row r="28" spans="1:8" x14ac:dyDescent="0.35">
      <c r="A28">
        <v>56.375</v>
      </c>
      <c r="C28">
        <v>78.375</v>
      </c>
    </row>
    <row r="29" spans="1:8" x14ac:dyDescent="0.35">
      <c r="A29">
        <v>55.25</v>
      </c>
      <c r="C29">
        <v>58.625</v>
      </c>
    </row>
    <row r="30" spans="1:8" x14ac:dyDescent="0.35">
      <c r="A30">
        <v>57.125</v>
      </c>
      <c r="C30">
        <v>63.375</v>
      </c>
    </row>
    <row r="31" spans="1:8" x14ac:dyDescent="0.35">
      <c r="A31">
        <v>53.375</v>
      </c>
      <c r="C31">
        <v>59.375</v>
      </c>
    </row>
    <row r="32" spans="1:8" x14ac:dyDescent="0.35">
      <c r="A32">
        <v>55.083300000000001</v>
      </c>
      <c r="C32">
        <v>70.083299999999994</v>
      </c>
    </row>
    <row r="33" spans="1:3" x14ac:dyDescent="0.35">
      <c r="A33">
        <v>58.208300000000001</v>
      </c>
      <c r="C33">
        <v>114.08329999999999</v>
      </c>
    </row>
    <row r="34" spans="1:3" x14ac:dyDescent="0.35">
      <c r="A34">
        <v>53.541699999999999</v>
      </c>
      <c r="C34">
        <v>62.083300000000001</v>
      </c>
    </row>
    <row r="35" spans="1:3" x14ac:dyDescent="0.35">
      <c r="A35">
        <v>54.375</v>
      </c>
      <c r="C35">
        <v>62.333300000000001</v>
      </c>
    </row>
    <row r="36" spans="1:3" x14ac:dyDescent="0.35">
      <c r="A36">
        <v>57.375</v>
      </c>
      <c r="C36">
        <v>60.375</v>
      </c>
    </row>
    <row r="37" spans="1:3" x14ac:dyDescent="0.35">
      <c r="A37">
        <v>52.375</v>
      </c>
      <c r="C37">
        <v>77.375</v>
      </c>
    </row>
    <row r="38" spans="1:3" x14ac:dyDescent="0.35">
      <c r="A38">
        <v>59.375</v>
      </c>
      <c r="C38">
        <v>58.666699999999999</v>
      </c>
    </row>
    <row r="39" spans="1:3" x14ac:dyDescent="0.35">
      <c r="A39">
        <v>57.375</v>
      </c>
      <c r="C39">
        <v>62.375</v>
      </c>
    </row>
    <row r="40" spans="1:3" x14ac:dyDescent="0.35">
      <c r="A40">
        <v>52.291699999999999</v>
      </c>
      <c r="C40">
        <v>59.375</v>
      </c>
    </row>
    <row r="41" spans="1:3" x14ac:dyDescent="0.35">
      <c r="A41">
        <v>53.125</v>
      </c>
      <c r="C41">
        <v>80.041700000000006</v>
      </c>
    </row>
    <row r="42" spans="1:3" x14ac:dyDescent="0.35">
      <c r="A42">
        <v>51.375</v>
      </c>
      <c r="C42">
        <v>62.375</v>
      </c>
    </row>
    <row r="43" spans="1:3" x14ac:dyDescent="0.35">
      <c r="A43">
        <v>52.333300000000001</v>
      </c>
      <c r="C43">
        <v>60.416699999999999</v>
      </c>
    </row>
    <row r="44" spans="1:3" x14ac:dyDescent="0.35">
      <c r="A44">
        <v>56.25</v>
      </c>
      <c r="C44">
        <v>62.333300000000001</v>
      </c>
    </row>
    <row r="45" spans="1:3" x14ac:dyDescent="0.35">
      <c r="A45">
        <v>57.083300000000001</v>
      </c>
      <c r="C45">
        <v>60.375</v>
      </c>
    </row>
    <row r="46" spans="1:3" x14ac:dyDescent="0.35">
      <c r="A46">
        <v>52.375</v>
      </c>
      <c r="C46">
        <v>63.125</v>
      </c>
    </row>
    <row r="47" spans="1:3" x14ac:dyDescent="0.35">
      <c r="A47">
        <v>59.375</v>
      </c>
      <c r="C47">
        <v>58.041699999999999</v>
      </c>
    </row>
    <row r="48" spans="1:3" x14ac:dyDescent="0.35">
      <c r="A48">
        <v>57.333300000000001</v>
      </c>
      <c r="C48">
        <v>60.208300000000001</v>
      </c>
    </row>
    <row r="49" spans="1:3" x14ac:dyDescent="0.35">
      <c r="A49">
        <v>51.375</v>
      </c>
      <c r="C49">
        <v>63.208300000000001</v>
      </c>
    </row>
    <row r="50" spans="1:3" x14ac:dyDescent="0.35">
      <c r="A50">
        <v>54.375</v>
      </c>
      <c r="C50">
        <v>60.375</v>
      </c>
    </row>
    <row r="51" spans="1:3" x14ac:dyDescent="0.35">
      <c r="A51">
        <v>55.333300000000001</v>
      </c>
      <c r="C51">
        <v>59.375</v>
      </c>
    </row>
    <row r="52" spans="1:3" x14ac:dyDescent="0.35">
      <c r="A52">
        <v>51.375</v>
      </c>
      <c r="C52">
        <v>59.125</v>
      </c>
    </row>
    <row r="53" spans="1:3" x14ac:dyDescent="0.35">
      <c r="A53">
        <v>55.375</v>
      </c>
    </row>
    <row r="54" spans="1:3" x14ac:dyDescent="0.35">
      <c r="A54">
        <v>57.375</v>
      </c>
    </row>
    <row r="55" spans="1:3" x14ac:dyDescent="0.35">
      <c r="A55">
        <v>52.416699999999999</v>
      </c>
    </row>
    <row r="56" spans="1:3" x14ac:dyDescent="0.35">
      <c r="A56">
        <v>56.375</v>
      </c>
    </row>
    <row r="57" spans="1:3" x14ac:dyDescent="0.35">
      <c r="A57">
        <v>55.666699999999999</v>
      </c>
    </row>
    <row r="58" spans="1:3" x14ac:dyDescent="0.35">
      <c r="A58">
        <v>53.375</v>
      </c>
    </row>
    <row r="59" spans="1:3" x14ac:dyDescent="0.35">
      <c r="A59">
        <v>54.333300000000001</v>
      </c>
    </row>
    <row r="60" spans="1:3" x14ac:dyDescent="0.35">
      <c r="A60">
        <v>52.333300000000001</v>
      </c>
    </row>
    <row r="61" spans="1:3" x14ac:dyDescent="0.35">
      <c r="A61">
        <v>56.083300000000001</v>
      </c>
    </row>
    <row r="62" spans="1:3" x14ac:dyDescent="0.35">
      <c r="A62">
        <v>54.375</v>
      </c>
    </row>
    <row r="63" spans="1:3" x14ac:dyDescent="0.35">
      <c r="A63">
        <v>55.375</v>
      </c>
    </row>
    <row r="64" spans="1:3" x14ac:dyDescent="0.35">
      <c r="A64">
        <v>56.333300000000001</v>
      </c>
    </row>
    <row r="65" spans="1:1" x14ac:dyDescent="0.35">
      <c r="A65">
        <v>55.375</v>
      </c>
    </row>
    <row r="66" spans="1:1" x14ac:dyDescent="0.35">
      <c r="A66">
        <v>52.583300000000001</v>
      </c>
    </row>
    <row r="67" spans="1:1" x14ac:dyDescent="0.35">
      <c r="A67">
        <v>52.208300000000001</v>
      </c>
    </row>
    <row r="68" spans="1:1" x14ac:dyDescent="0.35">
      <c r="A68">
        <v>54.125</v>
      </c>
    </row>
    <row r="69" spans="1:1" x14ac:dyDescent="0.35">
      <c r="A69">
        <v>52.541699999999999</v>
      </c>
    </row>
    <row r="70" spans="1:1" x14ac:dyDescent="0.35">
      <c r="A70">
        <v>51.416699999999999</v>
      </c>
    </row>
    <row r="71" spans="1:1" x14ac:dyDescent="0.35">
      <c r="A71">
        <v>54.416699999999999</v>
      </c>
    </row>
    <row r="72" spans="1:1" x14ac:dyDescent="0.35">
      <c r="A72">
        <v>56.083300000000001</v>
      </c>
    </row>
  </sheetData>
  <conditionalFormatting sqref="A2:A41">
    <cfRule type="cellIs" dxfId="2" priority="2" operator="lessThan">
      <formula>0.1</formula>
    </cfRule>
  </conditionalFormatting>
  <conditionalFormatting sqref="B2:B40">
    <cfRule type="cellIs" dxfId="1" priority="3" operator="lessThan">
      <formula>0.1</formula>
    </cfRule>
  </conditionalFormatting>
  <conditionalFormatting sqref="C2:C41">
    <cfRule type="cellIs" dxfId="0" priority="1" operator="lessThan">
      <formula>0.1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TANDIA Saloum (SAFRAN AIRCRAFT ENGINES)</dc:creator>
  <cp:lastModifiedBy>Jean-Eric</cp:lastModifiedBy>
  <dcterms:created xsi:type="dcterms:W3CDTF">2023-11-03T07:23:08Z</dcterms:created>
  <dcterms:modified xsi:type="dcterms:W3CDTF">2023-12-06T15:01:46Z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2023-11-03T07:28:40Z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f28c96b9-a56a-40d6-8ccb-6177c818d744</vt:lpwstr>
  </property>
  <property fmtid="{D5CDD505-2E9C-101B-9397-08002B2CF9AE}" pid="8" name="MSIP_Label_024ffcea-f25b-491e-9dc9-834516f3550e_ContentBits">
    <vt:lpwstr>1</vt:lpwstr>
  </property>
</Properties>
</file>