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60CF543-56EB-459B-8FF1-8E04261760E7}" xr6:coauthVersionLast="47" xr6:coauthVersionMax="47" xr10:uidLastSave="{00000000-0000-0000-0000-000000000000}"/>
  <bookViews>
    <workbookView xWindow="-110" yWindow="-110" windowWidth="25820" windowHeight="16220" xr2:uid="{F233E8EE-B732-4AB2-85B9-21677631EF61}"/>
  </bookViews>
  <sheets>
    <sheet name="GMP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8" i="2" l="1"/>
  <c r="I28" i="2" s="1"/>
  <c r="J28" i="2" s="1"/>
  <c r="H27" i="2"/>
  <c r="I27" i="2" s="1"/>
  <c r="J27" i="2" s="1"/>
  <c r="I12" i="2"/>
  <c r="J12" i="2" s="1"/>
  <c r="H26" i="2"/>
  <c r="I26" i="2" s="1"/>
  <c r="J26" i="2" s="1"/>
  <c r="H3" i="2"/>
  <c r="I3" i="2" s="1"/>
  <c r="J3" i="2" s="1"/>
  <c r="H4" i="2"/>
  <c r="I4" i="2" s="1"/>
  <c r="J4" i="2" s="1"/>
  <c r="H5" i="2"/>
  <c r="I5" i="2" s="1"/>
  <c r="J5" i="2" s="1"/>
  <c r="H6" i="2"/>
  <c r="I6" i="2" s="1"/>
  <c r="J6" i="2" s="1"/>
  <c r="H7" i="2"/>
  <c r="I7" i="2" s="1"/>
  <c r="J7" i="2" s="1"/>
  <c r="H8" i="2"/>
  <c r="I8" i="2" s="1"/>
  <c r="J8" i="2" s="1"/>
  <c r="H9" i="2"/>
  <c r="I9" i="2" s="1"/>
  <c r="J9" i="2" s="1"/>
  <c r="H10" i="2"/>
  <c r="I10" i="2" s="1"/>
  <c r="J10" i="2" s="1"/>
  <c r="H11" i="2"/>
  <c r="I11" i="2" s="1"/>
  <c r="J11" i="2" s="1"/>
  <c r="H12" i="2"/>
  <c r="H13" i="2"/>
  <c r="I13" i="2" s="1"/>
  <c r="J13" i="2" s="1"/>
  <c r="H14" i="2"/>
  <c r="I14" i="2" s="1"/>
  <c r="J14" i="2" s="1"/>
  <c r="H15" i="2"/>
  <c r="I15" i="2" s="1"/>
  <c r="J15" i="2" s="1"/>
  <c r="H16" i="2"/>
  <c r="I16" i="2" s="1"/>
  <c r="J16" i="2" s="1"/>
  <c r="H17" i="2"/>
  <c r="I17" i="2" s="1"/>
  <c r="J17" i="2" s="1"/>
  <c r="H18" i="2"/>
  <c r="I18" i="2" s="1"/>
  <c r="J18" i="2" s="1"/>
  <c r="H19" i="2"/>
  <c r="I19" i="2" s="1"/>
  <c r="J19" i="2" s="1"/>
  <c r="H20" i="2"/>
  <c r="I20" i="2" s="1"/>
  <c r="J20" i="2" s="1"/>
  <c r="H21" i="2"/>
  <c r="I21" i="2" s="1"/>
  <c r="J21" i="2" s="1"/>
  <c r="H22" i="2"/>
  <c r="I22" i="2" s="1"/>
  <c r="J22" i="2" s="1"/>
  <c r="H23" i="2"/>
  <c r="I23" i="2" s="1"/>
  <c r="J23" i="2" s="1"/>
  <c r="H24" i="2"/>
  <c r="I24" i="2" s="1"/>
  <c r="J24" i="2" s="1"/>
  <c r="H25" i="2"/>
  <c r="I25" i="2" s="1"/>
  <c r="J25" i="2" s="1"/>
  <c r="H2" i="2"/>
  <c r="I2" i="2" s="1"/>
  <c r="J2" i="2" s="1"/>
  <c r="L4" i="2"/>
  <c r="L2" i="2"/>
  <c r="L3" i="2"/>
</calcChain>
</file>

<file path=xl/sharedStrings.xml><?xml version="1.0" encoding="utf-8"?>
<sst xmlns="http://schemas.openxmlformats.org/spreadsheetml/2006/main" count="79" uniqueCount="42">
  <si>
    <t>Serv Maint</t>
  </si>
  <si>
    <t>Statut</t>
  </si>
  <si>
    <t>Zone Activité</t>
  </si>
  <si>
    <t>DDO</t>
  </si>
  <si>
    <t>Nbre Hrs</t>
  </si>
  <si>
    <t>Nbre Op</t>
  </si>
  <si>
    <t>READ</t>
  </si>
  <si>
    <t>PREP</t>
  </si>
  <si>
    <t>EXEC</t>
  </si>
  <si>
    <t>CLOP</t>
  </si>
  <si>
    <t>BE</t>
  </si>
  <si>
    <t>ZONE 1</t>
  </si>
  <si>
    <t>ZONE 2</t>
  </si>
  <si>
    <t>ZONE 4</t>
  </si>
  <si>
    <t>PROJET 1</t>
  </si>
  <si>
    <t>PROJET 2</t>
  </si>
  <si>
    <t>ZONE 123</t>
  </si>
  <si>
    <t>ZONE 222</t>
  </si>
  <si>
    <t>G_INT</t>
  </si>
  <si>
    <t>BALLON</t>
  </si>
  <si>
    <t>TRANSPORT</t>
  </si>
  <si>
    <t>EPUL</t>
  </si>
  <si>
    <t>EPUR</t>
  </si>
  <si>
    <t>P_INT</t>
  </si>
  <si>
    <t>ATELIER</t>
  </si>
  <si>
    <t>P_EXT</t>
  </si>
  <si>
    <t>LAV</t>
  </si>
  <si>
    <t>TUYAUTERIE</t>
  </si>
  <si>
    <t>M_INT</t>
  </si>
  <si>
    <t>POMPE</t>
  </si>
  <si>
    <t>M_EXT</t>
  </si>
  <si>
    <t>ESSO1</t>
  </si>
  <si>
    <t>ESSO2</t>
  </si>
  <si>
    <t>ESSO22</t>
  </si>
  <si>
    <t>SOURCE</t>
  </si>
  <si>
    <t>BROY</t>
  </si>
  <si>
    <t>ESSO 1</t>
  </si>
  <si>
    <t>POMPE1123</t>
  </si>
  <si>
    <t>I_INT</t>
  </si>
  <si>
    <t>E_INT</t>
  </si>
  <si>
    <t>E_EXT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</si>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</sst>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ddd\)\ dd/mm/yyyy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4">
    <dxf>
      <numFmt numFmtId="164" formatCode="\(ddd\)\ 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C1BF4D-B8D3-40D3-BFB2-0DB18CF3CC7E}" name="BDDS" displayName="BDDS" ref="A1:F28" totalsRowShown="0">
  <autoFilter ref="A1:F28" xr:uid="{1BC1BF4D-B8D3-40D3-BFB2-0DB18CF3CC7E}"/>
  <tableColumns count="6">
    <tableColumn id="1" xr3:uid="{63F3F735-8AB4-48DF-8085-47E798AB1DA9}" name="Serv Maint" dataDxfId="3"/>
    <tableColumn id="2" xr3:uid="{FF40259F-7D20-4871-97F1-4E4E3726669A}" name="Statut" dataDxfId="2"/>
    <tableColumn id="3" xr3:uid="{6FD052CB-9C2D-4F1A-9FDD-76FE193C614D}" name="Zone Activité" dataDxfId="1"/>
    <tableColumn id="4" xr3:uid="{9E442BAE-E099-4A02-B410-408FA36206B1}" name="DDO" dataDxfId="0"/>
    <tableColumn id="5" xr3:uid="{34ED9736-73CC-40B4-8AEE-BEE9294C2C7A}" name="Nbre Hrs"/>
    <tableColumn id="6" xr3:uid="{B9A33817-13F5-4616-92F9-2E30DA3105C3}" name="Nbre Op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45CB9-F438-47D9-A4E8-2550CDCFF74C}">
  <sheetPr codeName="Feuil1"/>
  <dimension ref="A1:L28"/>
  <sheetViews>
    <sheetView showGridLines="0" tabSelected="1" workbookViewId="0">
      <selection activeCell="L9" sqref="L9"/>
    </sheetView>
  </sheetViews>
  <sheetFormatPr defaultColWidth="10.90625" defaultRowHeight="14.5" x14ac:dyDescent="0.35"/>
  <cols>
    <col min="1" max="1" width="12.36328125" bestFit="1" customWidth="1"/>
    <col min="2" max="2" width="8.36328125" bestFit="1" customWidth="1"/>
    <col min="3" max="3" width="14.1796875" bestFit="1" customWidth="1"/>
    <col min="4" max="4" width="15.6328125" bestFit="1" customWidth="1"/>
    <col min="5" max="5" width="10.453125" bestFit="1" customWidth="1"/>
    <col min="6" max="6" width="10.1796875" bestFit="1" customWidth="1"/>
    <col min="10" max="10" width="15.6328125" bestFit="1" customWidth="1"/>
  </cols>
  <sheetData>
    <row r="1" spans="1:12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>
        <v>8.75</v>
      </c>
      <c r="J1" t="s">
        <v>41</v>
      </c>
    </row>
    <row r="2" spans="1:12" x14ac:dyDescent="0.35">
      <c r="A2" t="s">
        <v>18</v>
      </c>
      <c r="B2" t="s">
        <v>6</v>
      </c>
      <c r="C2" t="s">
        <v>19</v>
      </c>
      <c r="D2" s="1">
        <v>44979</v>
      </c>
      <c r="E2">
        <v>150</v>
      </c>
      <c r="F2">
        <v>3</v>
      </c>
      <c r="H2">
        <f>BDDS[[#This Row],[Nbre Hrs]]/BDDS[[#This Row],[Nbre Op]]</f>
        <v>50</v>
      </c>
      <c r="I2">
        <f>H2/$I$1</f>
        <v>5.7142857142857144</v>
      </c>
      <c r="J2" s="1">
        <f>WORKDAY.INTL(BDDS[[#This Row],[DDO]]-1,I2,"0000111")</f>
        <v>44986</v>
      </c>
      <c r="L2" s="2" t="str">
        <f ca="1">_xlfn.FORMULATEXT(H2)</f>
        <v>=BDDS[@[Nbre Hrs]]/BDDS[@[Nbre Op]]</v>
      </c>
    </row>
    <row r="3" spans="1:12" x14ac:dyDescent="0.35">
      <c r="A3" t="s">
        <v>18</v>
      </c>
      <c r="B3" t="s">
        <v>7</v>
      </c>
      <c r="C3" t="s">
        <v>20</v>
      </c>
      <c r="D3" s="1">
        <v>44951</v>
      </c>
      <c r="E3">
        <v>10</v>
      </c>
      <c r="F3">
        <v>1</v>
      </c>
      <c r="H3">
        <f>BDDS[[#This Row],[Nbre Hrs]]/BDDS[[#This Row],[Nbre Op]]</f>
        <v>10</v>
      </c>
      <c r="I3">
        <f t="shared" ref="I3:I28" si="0">H3/$I$1</f>
        <v>1.1428571428571428</v>
      </c>
      <c r="J3" s="1">
        <f>WORKDAY.INTL(BDDS[[#This Row],[DDO]]-1,I3,"0000111")</f>
        <v>44951</v>
      </c>
      <c r="L3" s="2" t="str">
        <f ca="1">_xlfn.FORMULATEXT(I2)</f>
        <v>=H2/$I$1</v>
      </c>
    </row>
    <row r="4" spans="1:12" x14ac:dyDescent="0.35">
      <c r="A4" t="s">
        <v>18</v>
      </c>
      <c r="B4" t="s">
        <v>8</v>
      </c>
      <c r="C4" t="s">
        <v>21</v>
      </c>
      <c r="D4" s="1">
        <v>44991</v>
      </c>
      <c r="E4">
        <v>8</v>
      </c>
      <c r="F4">
        <v>1</v>
      </c>
      <c r="H4">
        <f>BDDS[[#This Row],[Nbre Hrs]]/BDDS[[#This Row],[Nbre Op]]</f>
        <v>8</v>
      </c>
      <c r="I4">
        <f t="shared" si="0"/>
        <v>0.91428571428571426</v>
      </c>
      <c r="J4" s="1">
        <f>WORKDAY.INTL(BDDS[[#This Row],[DDO]]-1,I4,"0000111")</f>
        <v>44990</v>
      </c>
      <c r="L4" s="2" t="str">
        <f ca="1">_xlfn.FORMULATEXT(J2)</f>
        <v>=WORKDAY.INTL(BDDS[@DDO]-1;I2;"0000111")</v>
      </c>
    </row>
    <row r="5" spans="1:12" x14ac:dyDescent="0.35">
      <c r="A5" t="s">
        <v>18</v>
      </c>
      <c r="B5" t="s">
        <v>9</v>
      </c>
      <c r="C5" t="s">
        <v>22</v>
      </c>
      <c r="D5" s="1">
        <v>44963</v>
      </c>
      <c r="E5">
        <v>16</v>
      </c>
      <c r="F5">
        <v>1</v>
      </c>
      <c r="H5">
        <f>BDDS[[#This Row],[Nbre Hrs]]/BDDS[[#This Row],[Nbre Op]]</f>
        <v>16</v>
      </c>
      <c r="I5">
        <f t="shared" si="0"/>
        <v>1.8285714285714285</v>
      </c>
      <c r="J5" s="1">
        <f>WORKDAY.INTL(BDDS[[#This Row],[DDO]]-1,I5,"0000111")</f>
        <v>44963</v>
      </c>
    </row>
    <row r="6" spans="1:12" x14ac:dyDescent="0.35">
      <c r="A6" t="s">
        <v>23</v>
      </c>
      <c r="B6" t="s">
        <v>8</v>
      </c>
      <c r="C6" t="s">
        <v>24</v>
      </c>
      <c r="D6" s="1">
        <v>44950</v>
      </c>
      <c r="E6">
        <v>70</v>
      </c>
      <c r="F6">
        <v>2</v>
      </c>
      <c r="H6">
        <f>BDDS[[#This Row],[Nbre Hrs]]/BDDS[[#This Row],[Nbre Op]]</f>
        <v>35</v>
      </c>
      <c r="I6">
        <f t="shared" si="0"/>
        <v>4</v>
      </c>
      <c r="J6" s="1">
        <f>WORKDAY.INTL(BDDS[[#This Row],[DDO]]-1,I6,"0000111")</f>
        <v>44956</v>
      </c>
    </row>
    <row r="7" spans="1:12" x14ac:dyDescent="0.35">
      <c r="A7" t="s">
        <v>25</v>
      </c>
      <c r="B7" t="s">
        <v>6</v>
      </c>
      <c r="C7" t="s">
        <v>26</v>
      </c>
      <c r="D7" s="1">
        <v>44951</v>
      </c>
      <c r="E7">
        <v>36</v>
      </c>
      <c r="F7">
        <v>2</v>
      </c>
      <c r="H7">
        <f>BDDS[[#This Row],[Nbre Hrs]]/BDDS[[#This Row],[Nbre Op]]</f>
        <v>18</v>
      </c>
      <c r="I7">
        <f t="shared" si="0"/>
        <v>2.0571428571428569</v>
      </c>
      <c r="J7" s="1">
        <f>WORKDAY.INTL(BDDS[[#This Row],[DDO]]-1,I7,"0000111")</f>
        <v>44952</v>
      </c>
    </row>
    <row r="8" spans="1:12" x14ac:dyDescent="0.35">
      <c r="A8" t="s">
        <v>23</v>
      </c>
      <c r="B8" t="s">
        <v>8</v>
      </c>
      <c r="C8" t="s">
        <v>27</v>
      </c>
      <c r="D8" s="1">
        <v>44978</v>
      </c>
      <c r="E8">
        <v>70</v>
      </c>
      <c r="F8">
        <v>2</v>
      </c>
      <c r="H8">
        <f>BDDS[[#This Row],[Nbre Hrs]]/BDDS[[#This Row],[Nbre Op]]</f>
        <v>35</v>
      </c>
      <c r="I8">
        <f t="shared" si="0"/>
        <v>4</v>
      </c>
      <c r="J8" s="1">
        <f>WORKDAY.INTL(BDDS[[#This Row],[DDO]]-1,I8,"0000111")</f>
        <v>44984</v>
      </c>
    </row>
    <row r="9" spans="1:12" x14ac:dyDescent="0.35">
      <c r="A9" t="s">
        <v>28</v>
      </c>
      <c r="B9" t="s">
        <v>7</v>
      </c>
      <c r="C9" t="s">
        <v>29</v>
      </c>
      <c r="D9" s="1">
        <v>44962</v>
      </c>
      <c r="E9">
        <v>70</v>
      </c>
      <c r="F9">
        <v>2</v>
      </c>
      <c r="H9">
        <f>BDDS[[#This Row],[Nbre Hrs]]/BDDS[[#This Row],[Nbre Op]]</f>
        <v>35</v>
      </c>
      <c r="I9">
        <f t="shared" si="0"/>
        <v>4</v>
      </c>
      <c r="J9" s="1">
        <f>WORKDAY.INTL(BDDS[[#This Row],[DDO]]-1,I9,"0000111")</f>
        <v>44966</v>
      </c>
    </row>
    <row r="10" spans="1:12" x14ac:dyDescent="0.35">
      <c r="A10" t="s">
        <v>30</v>
      </c>
      <c r="B10" t="s">
        <v>6</v>
      </c>
      <c r="C10" t="s">
        <v>31</v>
      </c>
      <c r="D10" s="1">
        <v>44950</v>
      </c>
      <c r="E10">
        <v>105</v>
      </c>
      <c r="F10">
        <v>2</v>
      </c>
      <c r="H10">
        <f>BDDS[[#This Row],[Nbre Hrs]]/BDDS[[#This Row],[Nbre Op]]</f>
        <v>52.5</v>
      </c>
      <c r="I10">
        <f t="shared" si="0"/>
        <v>6</v>
      </c>
      <c r="J10" s="1">
        <f>WORKDAY.INTL(BDDS[[#This Row],[DDO]]-1,I10,"0000111")</f>
        <v>44958</v>
      </c>
    </row>
    <row r="11" spans="1:12" x14ac:dyDescent="0.35">
      <c r="A11" t="s">
        <v>28</v>
      </c>
      <c r="B11" t="s">
        <v>8</v>
      </c>
      <c r="C11" t="s">
        <v>32</v>
      </c>
      <c r="D11" s="1">
        <v>44964</v>
      </c>
      <c r="E11">
        <v>105</v>
      </c>
      <c r="F11">
        <v>2</v>
      </c>
      <c r="H11">
        <f>BDDS[[#This Row],[Nbre Hrs]]/BDDS[[#This Row],[Nbre Op]]</f>
        <v>52.5</v>
      </c>
      <c r="I11">
        <f t="shared" si="0"/>
        <v>6</v>
      </c>
      <c r="J11" s="1">
        <f>WORKDAY.INTL(BDDS[[#This Row],[DDO]]-1,I11,"0000111")</f>
        <v>44972</v>
      </c>
    </row>
    <row r="12" spans="1:12" x14ac:dyDescent="0.35">
      <c r="A12" t="s">
        <v>28</v>
      </c>
      <c r="B12" t="s">
        <v>7</v>
      </c>
      <c r="C12" t="s">
        <v>33</v>
      </c>
      <c r="D12" s="1">
        <v>44984</v>
      </c>
      <c r="E12">
        <v>105</v>
      </c>
      <c r="F12">
        <v>2</v>
      </c>
      <c r="H12">
        <f>BDDS[[#This Row],[Nbre Hrs]]/BDDS[[#This Row],[Nbre Op]]</f>
        <v>52.5</v>
      </c>
      <c r="I12">
        <f t="shared" si="0"/>
        <v>6</v>
      </c>
      <c r="J12" s="1">
        <f>WORKDAY.INTL(BDDS[[#This Row],[DDO]]-1,I12,"0000111")</f>
        <v>44992</v>
      </c>
    </row>
    <row r="13" spans="1:12" x14ac:dyDescent="0.35">
      <c r="A13" t="s">
        <v>38</v>
      </c>
      <c r="B13" t="s">
        <v>7</v>
      </c>
      <c r="C13" t="s">
        <v>34</v>
      </c>
      <c r="D13" s="1">
        <v>44958</v>
      </c>
      <c r="E13">
        <v>12</v>
      </c>
      <c r="F13">
        <v>1</v>
      </c>
      <c r="H13">
        <f>BDDS[[#This Row],[Nbre Hrs]]/BDDS[[#This Row],[Nbre Op]]</f>
        <v>12</v>
      </c>
      <c r="I13">
        <f t="shared" si="0"/>
        <v>1.3714285714285714</v>
      </c>
      <c r="J13" s="1">
        <f>WORKDAY.INTL(BDDS[[#This Row],[DDO]]-1,I13,"0000111")</f>
        <v>44958</v>
      </c>
    </row>
    <row r="14" spans="1:12" x14ac:dyDescent="0.35">
      <c r="A14" t="s">
        <v>38</v>
      </c>
      <c r="B14" t="s">
        <v>8</v>
      </c>
      <c r="C14" t="s">
        <v>37</v>
      </c>
      <c r="D14" s="1">
        <v>44979</v>
      </c>
      <c r="E14">
        <v>25</v>
      </c>
      <c r="F14">
        <v>2</v>
      </c>
      <c r="H14">
        <f>BDDS[[#This Row],[Nbre Hrs]]/BDDS[[#This Row],[Nbre Op]]</f>
        <v>12.5</v>
      </c>
      <c r="I14">
        <f t="shared" si="0"/>
        <v>1.4285714285714286</v>
      </c>
      <c r="J14" s="1">
        <f>WORKDAY.INTL(BDDS[[#This Row],[DDO]]-1,I14,"0000111")</f>
        <v>44979</v>
      </c>
    </row>
    <row r="15" spans="1:12" x14ac:dyDescent="0.35">
      <c r="A15" t="s">
        <v>39</v>
      </c>
      <c r="B15" t="s">
        <v>9</v>
      </c>
      <c r="C15" t="s">
        <v>35</v>
      </c>
      <c r="D15" s="1">
        <v>44977</v>
      </c>
      <c r="E15">
        <v>2</v>
      </c>
      <c r="F15">
        <v>1</v>
      </c>
      <c r="H15">
        <f>BDDS[[#This Row],[Nbre Hrs]]/BDDS[[#This Row],[Nbre Op]]</f>
        <v>2</v>
      </c>
      <c r="I15">
        <f t="shared" si="0"/>
        <v>0.22857142857142856</v>
      </c>
      <c r="J15" s="1">
        <f>WORKDAY.INTL(BDDS[[#This Row],[DDO]]-1,I15,"0000111")</f>
        <v>44976</v>
      </c>
    </row>
    <row r="16" spans="1:12" x14ac:dyDescent="0.35">
      <c r="A16" t="s">
        <v>40</v>
      </c>
      <c r="B16" t="s">
        <v>6</v>
      </c>
      <c r="C16" t="s">
        <v>36</v>
      </c>
      <c r="D16" s="1">
        <v>44949</v>
      </c>
      <c r="E16">
        <v>18.5</v>
      </c>
      <c r="F16">
        <v>2</v>
      </c>
      <c r="H16">
        <f>BDDS[[#This Row],[Nbre Hrs]]/BDDS[[#This Row],[Nbre Op]]</f>
        <v>9.25</v>
      </c>
      <c r="I16">
        <f t="shared" si="0"/>
        <v>1.0571428571428572</v>
      </c>
      <c r="J16" s="1">
        <f>WORKDAY.INTL(BDDS[[#This Row],[DDO]]-1,I16,"0000111")</f>
        <v>44949</v>
      </c>
    </row>
    <row r="17" spans="1:10" x14ac:dyDescent="0.35">
      <c r="A17" t="s">
        <v>10</v>
      </c>
      <c r="B17" t="s">
        <v>7</v>
      </c>
      <c r="C17" t="s">
        <v>11</v>
      </c>
      <c r="D17" s="1">
        <v>44958</v>
      </c>
      <c r="E17">
        <v>24</v>
      </c>
      <c r="F17">
        <v>1</v>
      </c>
      <c r="H17">
        <f>BDDS[[#This Row],[Nbre Hrs]]/BDDS[[#This Row],[Nbre Op]]</f>
        <v>24</v>
      </c>
      <c r="I17">
        <f t="shared" si="0"/>
        <v>2.7428571428571429</v>
      </c>
      <c r="J17" s="1">
        <f>WORKDAY.INTL(BDDS[[#This Row],[DDO]]-1,I17,"0000111")</f>
        <v>44959</v>
      </c>
    </row>
    <row r="18" spans="1:10" x14ac:dyDescent="0.35">
      <c r="A18" t="s">
        <v>10</v>
      </c>
      <c r="B18" t="s">
        <v>8</v>
      </c>
      <c r="C18" t="s">
        <v>12</v>
      </c>
      <c r="D18" s="1">
        <v>44979</v>
      </c>
      <c r="E18">
        <v>275</v>
      </c>
      <c r="F18">
        <v>2</v>
      </c>
      <c r="H18">
        <f>BDDS[[#This Row],[Nbre Hrs]]/BDDS[[#This Row],[Nbre Op]]</f>
        <v>137.5</v>
      </c>
      <c r="I18">
        <f t="shared" si="0"/>
        <v>15.714285714285714</v>
      </c>
      <c r="J18" s="1">
        <f>WORKDAY.INTL(BDDS[[#This Row],[DDO]]-1,I18,"0000111")</f>
        <v>45005</v>
      </c>
    </row>
    <row r="19" spans="1:10" x14ac:dyDescent="0.35">
      <c r="A19" t="s">
        <v>10</v>
      </c>
      <c r="B19" t="s">
        <v>6</v>
      </c>
      <c r="C19" t="s">
        <v>13</v>
      </c>
      <c r="D19" s="1">
        <v>45110</v>
      </c>
      <c r="E19">
        <v>56</v>
      </c>
      <c r="F19">
        <v>1</v>
      </c>
      <c r="H19">
        <f>BDDS[[#This Row],[Nbre Hrs]]/BDDS[[#This Row],[Nbre Op]]</f>
        <v>56</v>
      </c>
      <c r="I19">
        <f t="shared" si="0"/>
        <v>6.4</v>
      </c>
      <c r="J19" s="1">
        <f>WORKDAY.INTL(BDDS[[#This Row],[DDO]]-1,I19,"0000111")</f>
        <v>45118</v>
      </c>
    </row>
    <row r="20" spans="1:10" x14ac:dyDescent="0.35">
      <c r="A20" t="s">
        <v>14</v>
      </c>
      <c r="B20" t="s">
        <v>7</v>
      </c>
      <c r="C20" t="s">
        <v>11</v>
      </c>
      <c r="D20" s="1">
        <v>44958</v>
      </c>
      <c r="E20">
        <v>24</v>
      </c>
      <c r="F20">
        <v>1</v>
      </c>
      <c r="H20">
        <f>BDDS[[#This Row],[Nbre Hrs]]/BDDS[[#This Row],[Nbre Op]]</f>
        <v>24</v>
      </c>
      <c r="I20">
        <f t="shared" si="0"/>
        <v>2.7428571428571429</v>
      </c>
      <c r="J20" s="1">
        <f>WORKDAY.INTL(BDDS[[#This Row],[DDO]]-1,I20,"0000111")</f>
        <v>44959</v>
      </c>
    </row>
    <row r="21" spans="1:10" x14ac:dyDescent="0.35">
      <c r="A21" t="s">
        <v>14</v>
      </c>
      <c r="B21" t="s">
        <v>8</v>
      </c>
      <c r="C21" t="s">
        <v>12</v>
      </c>
      <c r="D21" s="1">
        <v>44979</v>
      </c>
      <c r="E21">
        <v>200</v>
      </c>
      <c r="F21">
        <v>2</v>
      </c>
      <c r="H21">
        <f>BDDS[[#This Row],[Nbre Hrs]]/BDDS[[#This Row],[Nbre Op]]</f>
        <v>100</v>
      </c>
      <c r="I21">
        <f t="shared" si="0"/>
        <v>11.428571428571429</v>
      </c>
      <c r="J21" s="1">
        <f>WORKDAY.INTL(BDDS[[#This Row],[DDO]]-1,I21,"0000111")</f>
        <v>44998</v>
      </c>
    </row>
    <row r="22" spans="1:10" x14ac:dyDescent="0.35">
      <c r="A22" t="s">
        <v>14</v>
      </c>
      <c r="B22" t="s">
        <v>6</v>
      </c>
      <c r="C22" t="s">
        <v>13</v>
      </c>
      <c r="D22" s="1">
        <v>45110</v>
      </c>
      <c r="E22">
        <v>56</v>
      </c>
      <c r="F22">
        <v>1</v>
      </c>
      <c r="H22">
        <f>BDDS[[#This Row],[Nbre Hrs]]/BDDS[[#This Row],[Nbre Op]]</f>
        <v>56</v>
      </c>
      <c r="I22">
        <f t="shared" si="0"/>
        <v>6.4</v>
      </c>
      <c r="J22" s="1">
        <f>WORKDAY.INTL(BDDS[[#This Row],[DDO]]-1,I22,"0000111")</f>
        <v>45118</v>
      </c>
    </row>
    <row r="23" spans="1:10" x14ac:dyDescent="0.35">
      <c r="A23" t="s">
        <v>15</v>
      </c>
      <c r="B23" t="s">
        <v>7</v>
      </c>
      <c r="C23" t="s">
        <v>16</v>
      </c>
      <c r="D23" s="1">
        <v>44958</v>
      </c>
      <c r="E23">
        <v>24</v>
      </c>
      <c r="F23">
        <v>1</v>
      </c>
      <c r="H23">
        <f>BDDS[[#This Row],[Nbre Hrs]]/BDDS[[#This Row],[Nbre Op]]</f>
        <v>24</v>
      </c>
      <c r="I23">
        <f t="shared" si="0"/>
        <v>2.7428571428571429</v>
      </c>
      <c r="J23" s="1">
        <f>WORKDAY.INTL(BDDS[[#This Row],[DDO]]-1,I23,"0000111")</f>
        <v>44959</v>
      </c>
    </row>
    <row r="24" spans="1:10" x14ac:dyDescent="0.35">
      <c r="A24" t="s">
        <v>15</v>
      </c>
      <c r="B24" t="s">
        <v>8</v>
      </c>
      <c r="C24" t="s">
        <v>17</v>
      </c>
      <c r="D24" s="1">
        <v>44979</v>
      </c>
      <c r="E24">
        <v>200</v>
      </c>
      <c r="F24">
        <v>2</v>
      </c>
      <c r="H24">
        <f>BDDS[[#This Row],[Nbre Hrs]]/BDDS[[#This Row],[Nbre Op]]</f>
        <v>100</v>
      </c>
      <c r="I24">
        <f t="shared" si="0"/>
        <v>11.428571428571429</v>
      </c>
      <c r="J24" s="1">
        <f>WORKDAY.INTL(BDDS[[#This Row],[DDO]]-1,I24,"0000111")</f>
        <v>44998</v>
      </c>
    </row>
    <row r="25" spans="1:10" x14ac:dyDescent="0.35">
      <c r="A25" t="s">
        <v>15</v>
      </c>
      <c r="B25" t="s">
        <v>6</v>
      </c>
      <c r="C25" t="s">
        <v>13</v>
      </c>
      <c r="D25" s="1">
        <v>45110</v>
      </c>
      <c r="E25">
        <v>56</v>
      </c>
      <c r="F25">
        <v>1</v>
      </c>
      <c r="H25">
        <f>BDDS[[#This Row],[Nbre Hrs]]/BDDS[[#This Row],[Nbre Op]]</f>
        <v>56</v>
      </c>
      <c r="I25">
        <f t="shared" si="0"/>
        <v>6.4</v>
      </c>
      <c r="J25" s="1">
        <f>WORKDAY.INTL(BDDS[[#This Row],[DDO]]-1,I25,"0000111")</f>
        <v>45118</v>
      </c>
    </row>
    <row r="26" spans="1:10" x14ac:dyDescent="0.35">
      <c r="A26" s="2"/>
      <c r="B26" s="2"/>
      <c r="C26" s="2"/>
      <c r="D26" s="3">
        <v>45264</v>
      </c>
      <c r="E26" s="2">
        <v>17.5</v>
      </c>
      <c r="F26" s="2">
        <v>2</v>
      </c>
      <c r="H26" s="2">
        <f>BDDS[[#This Row],[Nbre Hrs]]/BDDS[[#This Row],[Nbre Op]]</f>
        <v>8.75</v>
      </c>
      <c r="I26" s="2">
        <f t="shared" si="0"/>
        <v>1</v>
      </c>
      <c r="J26" s="3">
        <f>WORKDAY.INTL(BDDS[[#This Row],[DDO]]-1,I26,"0000111")</f>
        <v>45264</v>
      </c>
    </row>
    <row r="27" spans="1:10" x14ac:dyDescent="0.35">
      <c r="A27" s="2"/>
      <c r="B27" s="2"/>
      <c r="C27" s="2"/>
      <c r="D27" s="3">
        <v>45264</v>
      </c>
      <c r="E27" s="2">
        <v>8.75</v>
      </c>
      <c r="F27" s="2">
        <v>1</v>
      </c>
      <c r="H27" s="2">
        <f>BDDS[[#This Row],[Nbre Hrs]]/BDDS[[#This Row],[Nbre Op]]</f>
        <v>8.75</v>
      </c>
      <c r="I27" s="2">
        <f t="shared" si="0"/>
        <v>1</v>
      </c>
      <c r="J27" s="3">
        <f>WORKDAY.INTL(BDDS[[#This Row],[DDO]]-1,I27,"0000111")</f>
        <v>45264</v>
      </c>
    </row>
    <row r="28" spans="1:10" x14ac:dyDescent="0.35">
      <c r="A28" s="2"/>
      <c r="B28" s="2"/>
      <c r="C28" s="2"/>
      <c r="D28" s="3">
        <v>45264</v>
      </c>
      <c r="E28" s="2">
        <v>18.5</v>
      </c>
      <c r="F28" s="2">
        <v>2</v>
      </c>
      <c r="H28" s="2">
        <f>BDDS[[#This Row],[Nbre Hrs]]/BDDS[[#This Row],[Nbre Op]]</f>
        <v>9.25</v>
      </c>
      <c r="I28" s="2">
        <f t="shared" si="0"/>
        <v>1.0571428571428572</v>
      </c>
      <c r="J28" s="3">
        <f>WORKDAY.INTL(BDDS[[#This Row],[DDO]]-1,I28,"0000111")</f>
        <v>45264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
</file>

<file path=customXml/item4.xml>�� 
</file>

<file path=customXml/itemProps1.xml><?xml version="1.0" encoding="utf-8"?>
<ds:datastoreItem xmlns:ds="http://schemas.openxmlformats.org/officeDocument/2006/customXml" ds:itemID="{636F8FDC-58F6-4D9F-9EF4-D5BE41F72D27}">
  <ds:schemaRefs/>
</ds:datastoreItem>
</file>

<file path=customXml/itemProps2.xml><?xml version="1.0" encoding="utf-8"?>
<ds:datastoreItem xmlns:ds="http://schemas.openxmlformats.org/officeDocument/2006/customXml" ds:itemID="{8AA490A3-7DD4-4247-B67C-A6BCF3776917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71C9A615-BE0C-4595-8AB2-43BCEA546C73}">
  <ds:schemaRefs/>
</ds:datastoreItem>
</file>

<file path=customXml/itemProps4.xml><?xml version="1.0" encoding="utf-8"?>
<ds:datastoreItem xmlns:ds="http://schemas.openxmlformats.org/officeDocument/2006/customXml" ds:itemID="{75A119DE-131E-44D1-9D6A-B8E8E9B98F8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Jean-Eric</cp:lastModifiedBy>
  <dcterms:created xsi:type="dcterms:W3CDTF">2023-12-02T01:56:53Z</dcterms:created>
  <dcterms:modified xsi:type="dcterms:W3CDTF">2023-12-04T16:31:41Z</dcterms:modified>
</cp:coreProperties>
</file>