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93A8A0A-DBD1-48A0-8B1B-8BAB3CBEEE8E}" xr6:coauthVersionLast="47" xr6:coauthVersionMax="47" xr10:uidLastSave="{00000000-0000-0000-0000-000000000000}"/>
  <bookViews>
    <workbookView xWindow="-110" yWindow="-110" windowWidth="25820" windowHeight="16220" xr2:uid="{F10E92AD-6D5D-41F6-9A51-E6A6F0186A67}"/>
  </bookViews>
  <sheets>
    <sheet name="Budget" sheetId="1" r:id="rId1"/>
    <sheet name="Opération" sheetId="2" r:id="rId2"/>
  </sheets>
  <calcPr calcId="191029"/>
  <pivotCaches>
    <pivotCache cacheId="11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1" l="1"/>
  <c r="C3" i="1"/>
  <c r="B3" i="1"/>
</calcChain>
</file>

<file path=xl/sharedStrings.xml><?xml version="1.0" encoding="utf-8"?>
<sst xmlns="http://schemas.openxmlformats.org/spreadsheetml/2006/main" count="96" uniqueCount="40">
  <si>
    <t>Designation</t>
  </si>
  <si>
    <t>Habitation</t>
  </si>
  <si>
    <t>loyer</t>
  </si>
  <si>
    <t>charges</t>
  </si>
  <si>
    <t>Box / garage</t>
  </si>
  <si>
    <t>electricité</t>
  </si>
  <si>
    <t>gaz</t>
  </si>
  <si>
    <t>eau</t>
  </si>
  <si>
    <t>Ass. habitation</t>
  </si>
  <si>
    <t>Impt Foncier</t>
  </si>
  <si>
    <t>Impot Locaux</t>
  </si>
  <si>
    <t>box internet</t>
  </si>
  <si>
    <t>portable</t>
  </si>
  <si>
    <t>Budget Mensuel</t>
  </si>
  <si>
    <t>DATE Opé</t>
  </si>
  <si>
    <t>moyen de paie</t>
  </si>
  <si>
    <t>Classification</t>
  </si>
  <si>
    <t>Désignation</t>
  </si>
  <si>
    <t>Débit</t>
  </si>
  <si>
    <t>Crédit</t>
  </si>
  <si>
    <t>pointage</t>
  </si>
  <si>
    <t>solde</t>
  </si>
  <si>
    <t>Description</t>
  </si>
  <si>
    <t>charge</t>
  </si>
  <si>
    <t>Chq</t>
  </si>
  <si>
    <t>virement</t>
  </si>
  <si>
    <t>loyer juin</t>
  </si>
  <si>
    <t>remb avance</t>
  </si>
  <si>
    <t>prelevement</t>
  </si>
  <si>
    <t>x</t>
  </si>
  <si>
    <t>paie Mai</t>
  </si>
  <si>
    <t>Revenu</t>
  </si>
  <si>
    <t>Salaire</t>
  </si>
  <si>
    <t>resultat attendu</t>
  </si>
  <si>
    <t>Credit-debit</t>
  </si>
  <si>
    <t>juillet</t>
  </si>
  <si>
    <t>juin</t>
  </si>
  <si>
    <t>Grand Total</t>
  </si>
  <si>
    <t>juil</t>
  </si>
  <si>
    <t xml:space="preserve">Balance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</si>
</sst>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[$-40C]mmmm\-yy;@"/>
    <numFmt numFmtId="165" formatCode="_-* #,##0.00\ [$€-40C]_-;\-* #,##0.00\ [$€-40C]_-;_-* &quot;-&quot;??\ [$€-40C]_-;_-@_-"/>
    <numFmt numFmtId="166" formatCode="#,##0.00_);[Red]\(#,##0.00\);\-_,_0_0_);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164" fontId="0" fillId="0" borderId="0" xfId="0" applyNumberFormat="1"/>
    <xf numFmtId="0" fontId="4" fillId="0" borderId="0" xfId="0" applyFont="1" applyAlignment="1">
      <alignment horizontal="right"/>
    </xf>
    <xf numFmtId="2" fontId="0" fillId="0" borderId="0" xfId="0" applyNumberFormat="1"/>
    <xf numFmtId="14" fontId="0" fillId="0" borderId="0" xfId="0" applyNumberFormat="1"/>
    <xf numFmtId="165" fontId="0" fillId="0" borderId="0" xfId="0" applyNumberFormat="1"/>
    <xf numFmtId="44" fontId="0" fillId="0" borderId="0" xfId="1" applyFont="1"/>
    <xf numFmtId="44" fontId="0" fillId="0" borderId="0" xfId="0" applyNumberFormat="1"/>
    <xf numFmtId="44" fontId="3" fillId="0" borderId="0" xfId="0" applyNumberFormat="1" applyFont="1"/>
    <xf numFmtId="14" fontId="2" fillId="2" borderId="1" xfId="0" applyNumberFormat="1" applyFont="1" applyFill="1" applyBorder="1"/>
    <xf numFmtId="0" fontId="2" fillId="2" borderId="2" xfId="0" applyFont="1" applyFill="1" applyBorder="1"/>
    <xf numFmtId="2" fontId="2" fillId="2" borderId="2" xfId="0" applyNumberFormat="1" applyFont="1" applyFill="1" applyBorder="1"/>
    <xf numFmtId="165" fontId="2" fillId="2" borderId="3" xfId="0" applyNumberFormat="1" applyFont="1" applyFill="1" applyBorder="1"/>
    <xf numFmtId="17" fontId="0" fillId="0" borderId="0" xfId="0" applyNumberFormat="1"/>
    <xf numFmtId="0" fontId="5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6" fontId="0" fillId="0" borderId="0" xfId="0" applyNumberFormat="1"/>
  </cellXfs>
  <cellStyles count="2">
    <cellStyle name="Currency" xfId="1" builtinId="4"/>
    <cellStyle name="Normal" xfId="0" builtinId="0"/>
  </cellStyles>
  <dxfs count="5">
    <dxf>
      <numFmt numFmtId="166" formatCode="#,##0.00_);[Red]\(#,##0.00\);\-_,_0_0_);@_)"/>
    </dxf>
    <dxf>
      <numFmt numFmtId="166" formatCode="#,##0.00_);[Red]\(#,##0.00\);\-_,_0_0_);@_)"/>
    </dxf>
    <dxf>
      <numFmt numFmtId="19" formatCode="dd/mm/yyyy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5152.396019097221" missingItemsLimit="0" createdVersion="8" refreshedVersion="8" minRefreshableVersion="3" recordCount="14" xr:uid="{FC237192-6925-433A-A46F-8EA08E01823E}">
  <cacheSource type="worksheet">
    <worksheetSource name="Tableau1"/>
  </cacheSource>
  <cacheFields count="11">
    <cacheField name="DATE Opé" numFmtId="0">
      <sharedItems containsNonDate="0" containsDate="1" containsString="0" containsBlank="1" minDate="2023-06-01T00:00:00" maxDate="2023-07-06T00:00:00" count="10">
        <d v="2023-06-01T00:00:00"/>
        <d v="2023-06-03T00:00:00"/>
        <d v="2023-06-04T00:00:00"/>
        <d v="2023-06-15T00:00:00"/>
        <d v="2023-06-10T00:00:00"/>
        <d v="2023-06-08T00:00:00"/>
        <d v="2023-06-05T00:00:00"/>
        <d v="2023-07-05T00:00:00"/>
        <d v="2023-07-01T00:00:00"/>
        <m/>
      </sharedItems>
      <fieldGroup par="9"/>
    </cacheField>
    <cacheField name="moyen de paie" numFmtId="0">
      <sharedItems containsBlank="1"/>
    </cacheField>
    <cacheField name="Description" numFmtId="0">
      <sharedItems containsBlank="1" count="4">
        <s v="loyer juin"/>
        <s v="remb avance"/>
        <m/>
        <s v="paie Mai"/>
      </sharedItems>
    </cacheField>
    <cacheField name="Classification" numFmtId="0">
      <sharedItems containsBlank="1" count="3">
        <s v="Habitation"/>
        <s v="Revenu"/>
        <m/>
      </sharedItems>
    </cacheField>
    <cacheField name="Désignation" numFmtId="0">
      <sharedItems containsBlank="1" count="12">
        <s v="loyer"/>
        <s v="charge"/>
        <s v="Box / garage"/>
        <s v="electricité"/>
        <s v="gaz"/>
        <s v="eau"/>
        <s v="Ass. habitation"/>
        <s v="Impt Foncier"/>
        <s v="Salaire"/>
        <s v="box internet"/>
        <s v="portable"/>
        <m/>
      </sharedItems>
    </cacheField>
    <cacheField name="Débit" numFmtId="0">
      <sharedItems containsString="0" containsBlank="1" containsNumber="1" minValue="23.55" maxValue="950"/>
    </cacheField>
    <cacheField name="Crédit" numFmtId="0">
      <sharedItems containsString="0" containsBlank="1" containsNumber="1" minValue="10" maxValue="2549.58"/>
    </cacheField>
    <cacheField name="pointage" numFmtId="0">
      <sharedItems containsBlank="1"/>
    </cacheField>
    <cacheField name="solde" numFmtId="0">
      <sharedItems containsNonDate="0" containsString="0" containsBlank="1"/>
    </cacheField>
    <cacheField name="Months (DATE Opé)" numFmtId="0" databaseField="0">
      <fieldGroup base="0">
        <rangePr groupBy="months" startDate="2023-06-01T00:00:00" endDate="2023-07-06T00:00:00"/>
        <groupItems count="14">
          <s v="&lt;01/06/202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6/07/2023"/>
        </groupItems>
      </fieldGroup>
    </cacheField>
    <cacheField name="Balance" numFmtId="0" formula="Crédit -Débit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x v="0"/>
    <s v="Chq"/>
    <x v="0"/>
    <x v="0"/>
    <x v="0"/>
    <n v="950"/>
    <m/>
    <s v="x"/>
    <m/>
  </r>
  <r>
    <x v="1"/>
    <s v="virement"/>
    <x v="1"/>
    <x v="0"/>
    <x v="1"/>
    <m/>
    <n v="10"/>
    <s v="x"/>
    <m/>
  </r>
  <r>
    <x v="2"/>
    <s v="virement"/>
    <x v="2"/>
    <x v="0"/>
    <x v="2"/>
    <n v="100"/>
    <m/>
    <s v="x"/>
    <m/>
  </r>
  <r>
    <x v="3"/>
    <s v="prelevement"/>
    <x v="2"/>
    <x v="0"/>
    <x v="3"/>
    <n v="150"/>
    <m/>
    <s v="x"/>
    <m/>
  </r>
  <r>
    <x v="3"/>
    <s v="prelevement"/>
    <x v="2"/>
    <x v="0"/>
    <x v="4"/>
    <n v="68"/>
    <m/>
    <s v="x"/>
    <m/>
  </r>
  <r>
    <x v="4"/>
    <s v="prelevement"/>
    <x v="2"/>
    <x v="0"/>
    <x v="5"/>
    <n v="59"/>
    <m/>
    <s v="x"/>
    <m/>
  </r>
  <r>
    <x v="5"/>
    <s v="prelevement"/>
    <x v="2"/>
    <x v="0"/>
    <x v="6"/>
    <n v="42.65"/>
    <m/>
    <s v="x"/>
    <m/>
  </r>
  <r>
    <x v="4"/>
    <s v="prelevement"/>
    <x v="2"/>
    <x v="0"/>
    <x v="7"/>
    <n v="100"/>
    <m/>
    <s v="x"/>
    <m/>
  </r>
  <r>
    <x v="6"/>
    <s v="virement"/>
    <x v="3"/>
    <x v="1"/>
    <x v="8"/>
    <m/>
    <n v="2549.58"/>
    <s v="x"/>
    <m/>
  </r>
  <r>
    <x v="6"/>
    <s v="virement"/>
    <x v="2"/>
    <x v="0"/>
    <x v="9"/>
    <n v="49.99"/>
    <m/>
    <m/>
    <m/>
  </r>
  <r>
    <x v="0"/>
    <s v="prelevement"/>
    <x v="2"/>
    <x v="0"/>
    <x v="10"/>
    <n v="23.55"/>
    <m/>
    <m/>
    <m/>
  </r>
  <r>
    <x v="7"/>
    <s v="virement"/>
    <x v="2"/>
    <x v="0"/>
    <x v="9"/>
    <n v="49.99"/>
    <m/>
    <m/>
    <m/>
  </r>
  <r>
    <x v="8"/>
    <s v="prelevement"/>
    <x v="2"/>
    <x v="0"/>
    <x v="10"/>
    <n v="23.55"/>
    <m/>
    <m/>
    <m/>
  </r>
  <r>
    <x v="9"/>
    <m/>
    <x v="2"/>
    <x v="2"/>
    <x v="11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31A6F7C-C2FF-4C8B-AA59-E40B387AB395}" name="PivotTable1" cacheId="11" applyNumberFormats="0" applyBorderFormats="0" applyFontFormats="0" applyPatternFormats="0" applyAlignmentFormats="0" applyWidthHeightFormats="1" dataCaption="Values" updatedVersion="8" minRefreshableVersion="3" itemPrintTitles="1" createdVersion="8" indent="0" showHeaders="0" multipleFieldFilters="0">
  <location ref="J1:M16" firstHeaderRow="1" firstDataRow="2" firstDataCol="1"/>
  <pivotFields count="11">
    <pivotField showAll="0">
      <items count="11">
        <item x="0"/>
        <item x="1"/>
        <item x="2"/>
        <item x="6"/>
        <item x="5"/>
        <item x="4"/>
        <item x="3"/>
        <item x="8"/>
        <item x="7"/>
        <item x="9"/>
        <item t="default"/>
      </items>
    </pivotField>
    <pivotField showAll="0"/>
    <pivotField showAll="0">
      <items count="5">
        <item x="0"/>
        <item x="3"/>
        <item x="1"/>
        <item x="2"/>
        <item t="default"/>
      </items>
    </pivotField>
    <pivotField axis="axisRow" showAll="0">
      <items count="4">
        <item x="0"/>
        <item x="1"/>
        <item x="2"/>
        <item t="default"/>
      </items>
    </pivotField>
    <pivotField axis="axisRow" showAll="0">
      <items count="13">
        <item x="6"/>
        <item x="2"/>
        <item x="9"/>
        <item x="1"/>
        <item x="5"/>
        <item x="3"/>
        <item x="4"/>
        <item x="7"/>
        <item x="0"/>
        <item x="10"/>
        <item x="8"/>
        <item x="11"/>
        <item t="default"/>
      </items>
    </pivotField>
    <pivotField showAll="0"/>
    <pivotField showAll="0"/>
    <pivotField showAll="0"/>
    <pivotField showAll="0"/>
    <pivotField axis="axisCol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  <item t="default"/>
      </items>
    </pivotField>
    <pivotField dataField="1" dragToRow="0" dragToCol="0" dragToPage="0" showAll="0" defaultSubtotal="0"/>
  </pivotFields>
  <rowFields count="2">
    <field x="3"/>
    <field x="4"/>
  </rowFields>
  <rowItems count="14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>
      <x v="1"/>
    </i>
    <i r="1">
      <x v="10"/>
    </i>
    <i t="grand">
      <x/>
    </i>
  </rowItems>
  <colFields count="1">
    <field x="9"/>
  </colFields>
  <colItems count="3">
    <i>
      <x v="6"/>
    </i>
    <i>
      <x v="7"/>
    </i>
    <i t="grand">
      <x/>
    </i>
  </colItems>
  <dataFields count="1">
    <dataField name="Balance " fld="10" baseField="0" baseItem="0" numFmtId="166"/>
  </dataFields>
  <formats count="1">
    <format dxfId="1">
      <pivotArea outline="0" collapsedLevelsAreSubtotals="1" fieldPosition="0"/>
    </format>
  </format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F4855AD-F414-48CA-8DCC-D687DBC0E221}" name="Tableau1" displayName="Tableau1" ref="A1:I15" totalsRowShown="0" headerRowBorderDxfId="4" tableBorderDxfId="3">
  <autoFilter ref="A1:I15" xr:uid="{2F4855AD-F414-48CA-8DCC-D687DBC0E221}"/>
  <tableColumns count="9">
    <tableColumn id="1" xr3:uid="{2028E3C0-4CFC-4B5B-87D5-103843EEA9B8}" name="DATE Opé" dataDxfId="2"/>
    <tableColumn id="2" xr3:uid="{7C70AE49-B6BA-4640-BFCF-071472CB9313}" name="moyen de paie"/>
    <tableColumn id="3" xr3:uid="{70FA272B-D417-4BED-82A6-239738B58D3D}" name="Description"/>
    <tableColumn id="4" xr3:uid="{D8D392F3-4AEF-40DF-A7FB-B5BA0CCA5D14}" name="Classification"/>
    <tableColumn id="5" xr3:uid="{2E95506E-874A-4CB8-97CF-E137B88507F1}" name="Désignation"/>
    <tableColumn id="6" xr3:uid="{D7F74FC6-27A7-400F-A056-CF10D636E92C}" name="Débit"/>
    <tableColumn id="7" xr3:uid="{343E4E69-61F9-420C-83A5-258F9C089A88}" name="Crédit"/>
    <tableColumn id="8" xr3:uid="{12B4EB45-AC9F-425F-B538-298C24F68A55}" name="pointage"/>
    <tableColumn id="9" xr3:uid="{6562F81C-D0DC-4B51-85C8-23A554032A65}" name="sold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32DE1812-4240-4364-B635-14659610D82B}">
  <we:reference id="wa200003696" version="1.2.0.0" store="en-US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87571-CB3D-4307-AB58-6E4F649E138D}">
  <dimension ref="A1:M16"/>
  <sheetViews>
    <sheetView showGridLines="0" tabSelected="1" workbookViewId="0">
      <selection activeCell="L6" sqref="L6"/>
    </sheetView>
  </sheetViews>
  <sheetFormatPr defaultColWidth="10.90625" defaultRowHeight="14.5" x14ac:dyDescent="0.35"/>
  <cols>
    <col min="2" max="2" width="14" bestFit="1" customWidth="1"/>
    <col min="10" max="10" width="15.453125" bestFit="1" customWidth="1"/>
  </cols>
  <sheetData>
    <row r="1" spans="1:13" x14ac:dyDescent="0.35">
      <c r="A1" t="s">
        <v>0</v>
      </c>
      <c r="B1" t="s">
        <v>13</v>
      </c>
      <c r="C1" s="1">
        <v>45078</v>
      </c>
      <c r="D1" s="13">
        <v>45108</v>
      </c>
      <c r="J1" s="15" t="s">
        <v>39</v>
      </c>
    </row>
    <row r="2" spans="1:13" x14ac:dyDescent="0.35">
      <c r="C2" t="s">
        <v>34</v>
      </c>
      <c r="K2" t="s">
        <v>36</v>
      </c>
      <c r="L2" t="s">
        <v>38</v>
      </c>
      <c r="M2" t="s">
        <v>37</v>
      </c>
    </row>
    <row r="3" spans="1:13" x14ac:dyDescent="0.35">
      <c r="A3" s="2" t="s">
        <v>1</v>
      </c>
      <c r="B3" s="8">
        <f>SUM(B4:B14)</f>
        <v>1693.19</v>
      </c>
      <c r="C3" s="3">
        <f>SUMIFS(Tableau1[Crédit],Tableau1[Classification],A3,Tableau1[DATE Opé],Budget!$C$1)-SUMIFS(Tableau1[Débit],Tableau1[Classification],A3,Tableau1[DATE Opé],Budget!$C$1)</f>
        <v>-973.55</v>
      </c>
      <c r="D3" s="3">
        <f>SUMIFS(Tableau1[Crédit],Tableau1[Classification],A3,Tableau1[DATE Opé],Budget!$D$1)-SUMIFS(Tableau1[Débit],Tableau1[Classification],A3,Tableau1[DATE Opé],Budget!$D$1)</f>
        <v>-23.55</v>
      </c>
      <c r="G3" s="7"/>
      <c r="J3" s="16" t="s">
        <v>1</v>
      </c>
      <c r="K3" s="18">
        <v>-1533.1899999999998</v>
      </c>
      <c r="L3" s="18">
        <v>-73.540000000000006</v>
      </c>
      <c r="M3" s="18">
        <v>-1606.73</v>
      </c>
    </row>
    <row r="4" spans="1:13" x14ac:dyDescent="0.35">
      <c r="A4" t="s">
        <v>2</v>
      </c>
      <c r="B4" s="6">
        <v>950</v>
      </c>
      <c r="C4" s="3"/>
      <c r="J4" s="17" t="s">
        <v>8</v>
      </c>
      <c r="K4" s="18">
        <v>-42.65</v>
      </c>
      <c r="L4" s="18">
        <v>0</v>
      </c>
      <c r="M4" s="18">
        <v>-42.65</v>
      </c>
    </row>
    <row r="5" spans="1:13" x14ac:dyDescent="0.35">
      <c r="A5" t="s">
        <v>3</v>
      </c>
      <c r="B5" s="6">
        <v>150</v>
      </c>
      <c r="C5" s="3"/>
      <c r="J5" s="17" t="s">
        <v>4</v>
      </c>
      <c r="K5" s="18">
        <v>-100</v>
      </c>
      <c r="L5" s="18">
        <v>0</v>
      </c>
      <c r="M5" s="18">
        <v>-100</v>
      </c>
    </row>
    <row r="6" spans="1:13" x14ac:dyDescent="0.35">
      <c r="A6" t="s">
        <v>4</v>
      </c>
      <c r="B6" s="6">
        <v>100</v>
      </c>
      <c r="C6" s="3"/>
      <c r="F6" s="14" t="s">
        <v>33</v>
      </c>
      <c r="J6" s="17" t="s">
        <v>11</v>
      </c>
      <c r="K6" s="18">
        <v>-49.99</v>
      </c>
      <c r="L6" s="18">
        <v>-49.99</v>
      </c>
      <c r="M6" s="18">
        <v>-99.98</v>
      </c>
    </row>
    <row r="7" spans="1:13" x14ac:dyDescent="0.35">
      <c r="A7" t="s">
        <v>5</v>
      </c>
      <c r="B7" s="6">
        <v>150</v>
      </c>
      <c r="C7" s="3"/>
      <c r="F7" t="s">
        <v>35</v>
      </c>
      <c r="G7">
        <v>-1533.19</v>
      </c>
      <c r="J7" s="17" t="s">
        <v>23</v>
      </c>
      <c r="K7" s="18">
        <v>10</v>
      </c>
      <c r="L7" s="18">
        <v>0</v>
      </c>
      <c r="M7" s="18">
        <v>10</v>
      </c>
    </row>
    <row r="8" spans="1:13" x14ac:dyDescent="0.35">
      <c r="A8" t="s">
        <v>6</v>
      </c>
      <c r="B8" s="6">
        <v>68</v>
      </c>
      <c r="C8" s="3"/>
      <c r="F8" t="s">
        <v>36</v>
      </c>
      <c r="G8">
        <v>-73.540000000000006</v>
      </c>
      <c r="J8" s="17" t="s">
        <v>7</v>
      </c>
      <c r="K8" s="18">
        <v>-59</v>
      </c>
      <c r="L8" s="18">
        <v>0</v>
      </c>
      <c r="M8" s="18">
        <v>-59</v>
      </c>
    </row>
    <row r="9" spans="1:13" x14ac:dyDescent="0.35">
      <c r="A9" t="s">
        <v>7</v>
      </c>
      <c r="B9" s="6">
        <v>59</v>
      </c>
      <c r="C9" s="3"/>
      <c r="J9" s="17" t="s">
        <v>5</v>
      </c>
      <c r="K9" s="18">
        <v>-150</v>
      </c>
      <c r="L9" s="18">
        <v>0</v>
      </c>
      <c r="M9" s="18">
        <v>-150</v>
      </c>
    </row>
    <row r="10" spans="1:13" x14ac:dyDescent="0.35">
      <c r="A10" t="s">
        <v>8</v>
      </c>
      <c r="B10" s="6">
        <v>42.65</v>
      </c>
      <c r="C10" s="3"/>
      <c r="J10" s="17" t="s">
        <v>6</v>
      </c>
      <c r="K10" s="18">
        <v>-68</v>
      </c>
      <c r="L10" s="18">
        <v>0</v>
      </c>
      <c r="M10" s="18">
        <v>-68</v>
      </c>
    </row>
    <row r="11" spans="1:13" x14ac:dyDescent="0.35">
      <c r="A11" t="s">
        <v>9</v>
      </c>
      <c r="B11" s="6">
        <v>100</v>
      </c>
      <c r="C11" s="3"/>
      <c r="J11" s="17" t="s">
        <v>9</v>
      </c>
      <c r="K11" s="18">
        <v>-100</v>
      </c>
      <c r="L11" s="18">
        <v>0</v>
      </c>
      <c r="M11" s="18">
        <v>-100</v>
      </c>
    </row>
    <row r="12" spans="1:13" x14ac:dyDescent="0.35">
      <c r="A12" t="s">
        <v>10</v>
      </c>
      <c r="B12" s="6">
        <v>0</v>
      </c>
      <c r="C12" s="3"/>
      <c r="J12" s="17" t="s">
        <v>2</v>
      </c>
      <c r="K12" s="18">
        <v>-950</v>
      </c>
      <c r="L12" s="18">
        <v>0</v>
      </c>
      <c r="M12" s="18">
        <v>-950</v>
      </c>
    </row>
    <row r="13" spans="1:13" x14ac:dyDescent="0.35">
      <c r="A13" t="s">
        <v>11</v>
      </c>
      <c r="B13" s="6">
        <v>49.99</v>
      </c>
      <c r="C13" s="3"/>
      <c r="J13" s="17" t="s">
        <v>12</v>
      </c>
      <c r="K13" s="18">
        <v>-23.55</v>
      </c>
      <c r="L13" s="18">
        <v>-23.55</v>
      </c>
      <c r="M13" s="18">
        <v>-47.1</v>
      </c>
    </row>
    <row r="14" spans="1:13" x14ac:dyDescent="0.35">
      <c r="A14" t="s">
        <v>12</v>
      </c>
      <c r="B14" s="6">
        <v>23.55</v>
      </c>
      <c r="C14" s="3"/>
      <c r="J14" s="16" t="s">
        <v>31</v>
      </c>
      <c r="K14" s="18">
        <v>2549.58</v>
      </c>
      <c r="L14" s="18">
        <v>0</v>
      </c>
      <c r="M14" s="18">
        <v>2549.58</v>
      </c>
    </row>
    <row r="15" spans="1:13" x14ac:dyDescent="0.35">
      <c r="J15" s="17" t="s">
        <v>32</v>
      </c>
      <c r="K15" s="18">
        <v>2549.58</v>
      </c>
      <c r="L15" s="18">
        <v>0</v>
      </c>
      <c r="M15" s="18">
        <v>2549.58</v>
      </c>
    </row>
    <row r="16" spans="1:13" x14ac:dyDescent="0.35">
      <c r="J16" s="16" t="s">
        <v>37</v>
      </c>
      <c r="K16" s="18">
        <v>1016.3900000000001</v>
      </c>
      <c r="L16" s="18">
        <v>-73.540000000000006</v>
      </c>
      <c r="M16" s="18">
        <v>942.84999999999991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2CDC9-7190-414B-BE3B-5A81920932A3}">
  <dimension ref="A1:K14"/>
  <sheetViews>
    <sheetView workbookViewId="0">
      <selection activeCell="C2" sqref="C2"/>
    </sheetView>
  </sheetViews>
  <sheetFormatPr defaultColWidth="10.90625" defaultRowHeight="14.5" x14ac:dyDescent="0.35"/>
  <cols>
    <col min="2" max="2" width="15.36328125" customWidth="1"/>
    <col min="3" max="3" width="12.36328125" customWidth="1"/>
    <col min="4" max="4" width="13.81640625" customWidth="1"/>
    <col min="5" max="5" width="12.81640625" customWidth="1"/>
  </cols>
  <sheetData>
    <row r="1" spans="1:11" x14ac:dyDescent="0.35">
      <c r="A1" s="9" t="s">
        <v>14</v>
      </c>
      <c r="B1" s="10" t="s">
        <v>15</v>
      </c>
      <c r="C1" s="10" t="s">
        <v>22</v>
      </c>
      <c r="D1" s="10" t="s">
        <v>16</v>
      </c>
      <c r="E1" s="10" t="s">
        <v>17</v>
      </c>
      <c r="F1" s="11" t="s">
        <v>18</v>
      </c>
      <c r="G1" s="11" t="s">
        <v>19</v>
      </c>
      <c r="H1" s="10" t="s">
        <v>20</v>
      </c>
      <c r="I1" s="12" t="s">
        <v>21</v>
      </c>
    </row>
    <row r="2" spans="1:11" x14ac:dyDescent="0.35">
      <c r="A2" s="4">
        <v>45078</v>
      </c>
      <c r="B2" s="4" t="s">
        <v>24</v>
      </c>
      <c r="C2" t="s">
        <v>26</v>
      </c>
      <c r="D2" t="s">
        <v>1</v>
      </c>
      <c r="E2" t="s">
        <v>2</v>
      </c>
      <c r="F2" s="3">
        <v>950</v>
      </c>
      <c r="G2" s="3"/>
      <c r="H2" t="s">
        <v>29</v>
      </c>
      <c r="I2" s="5"/>
    </row>
    <row r="3" spans="1:11" x14ac:dyDescent="0.35">
      <c r="A3" s="4">
        <v>45080</v>
      </c>
      <c r="B3" s="4" t="s">
        <v>25</v>
      </c>
      <c r="C3" t="s">
        <v>27</v>
      </c>
      <c r="D3" t="s">
        <v>1</v>
      </c>
      <c r="E3" t="s">
        <v>23</v>
      </c>
      <c r="F3" s="3"/>
      <c r="G3" s="3">
        <v>10</v>
      </c>
      <c r="H3" t="s">
        <v>29</v>
      </c>
      <c r="I3" s="5"/>
    </row>
    <row r="4" spans="1:11" x14ac:dyDescent="0.35">
      <c r="A4" s="4">
        <v>45081</v>
      </c>
      <c r="B4" t="s">
        <v>25</v>
      </c>
      <c r="D4" t="s">
        <v>1</v>
      </c>
      <c r="E4" t="s">
        <v>4</v>
      </c>
      <c r="F4">
        <v>100</v>
      </c>
      <c r="G4" s="3"/>
      <c r="H4" t="s">
        <v>29</v>
      </c>
      <c r="I4" s="5"/>
    </row>
    <row r="5" spans="1:11" x14ac:dyDescent="0.35">
      <c r="A5" s="4">
        <v>45092</v>
      </c>
      <c r="B5" t="s">
        <v>28</v>
      </c>
      <c r="D5" t="s">
        <v>1</v>
      </c>
      <c r="E5" t="s">
        <v>5</v>
      </c>
      <c r="F5">
        <v>150</v>
      </c>
      <c r="G5" s="3"/>
      <c r="H5" t="s">
        <v>29</v>
      </c>
      <c r="I5" s="5"/>
      <c r="K5" s="3"/>
    </row>
    <row r="6" spans="1:11" x14ac:dyDescent="0.35">
      <c r="A6" s="4">
        <v>45092</v>
      </c>
      <c r="B6" t="s">
        <v>28</v>
      </c>
      <c r="D6" t="s">
        <v>1</v>
      </c>
      <c r="E6" t="s">
        <v>6</v>
      </c>
      <c r="F6">
        <v>68</v>
      </c>
      <c r="H6" t="s">
        <v>29</v>
      </c>
    </row>
    <row r="7" spans="1:11" x14ac:dyDescent="0.35">
      <c r="A7" s="4">
        <v>45087</v>
      </c>
      <c r="B7" t="s">
        <v>28</v>
      </c>
      <c r="D7" t="s">
        <v>1</v>
      </c>
      <c r="E7" t="s">
        <v>7</v>
      </c>
      <c r="F7">
        <v>59</v>
      </c>
      <c r="H7" t="s">
        <v>29</v>
      </c>
    </row>
    <row r="8" spans="1:11" x14ac:dyDescent="0.35">
      <c r="A8" s="4">
        <v>45085</v>
      </c>
      <c r="B8" t="s">
        <v>28</v>
      </c>
      <c r="D8" t="s">
        <v>1</v>
      </c>
      <c r="E8" t="s">
        <v>8</v>
      </c>
      <c r="F8">
        <v>42.65</v>
      </c>
      <c r="H8" t="s">
        <v>29</v>
      </c>
    </row>
    <row r="9" spans="1:11" x14ac:dyDescent="0.35">
      <c r="A9" s="4">
        <v>45087</v>
      </c>
      <c r="B9" t="s">
        <v>28</v>
      </c>
      <c r="D9" t="s">
        <v>1</v>
      </c>
      <c r="E9" t="s">
        <v>9</v>
      </c>
      <c r="F9">
        <v>100</v>
      </c>
      <c r="H9" t="s">
        <v>29</v>
      </c>
    </row>
    <row r="10" spans="1:11" x14ac:dyDescent="0.35">
      <c r="A10" s="4">
        <v>45082</v>
      </c>
      <c r="B10" t="s">
        <v>25</v>
      </c>
      <c r="C10" t="s">
        <v>30</v>
      </c>
      <c r="D10" t="s">
        <v>31</v>
      </c>
      <c r="E10" t="s">
        <v>32</v>
      </c>
      <c r="G10">
        <v>2549.58</v>
      </c>
      <c r="H10" t="s">
        <v>29</v>
      </c>
    </row>
    <row r="11" spans="1:11" x14ac:dyDescent="0.35">
      <c r="A11" s="4">
        <v>45082</v>
      </c>
      <c r="B11" t="s">
        <v>25</v>
      </c>
      <c r="D11" t="s">
        <v>1</v>
      </c>
      <c r="E11" t="s">
        <v>11</v>
      </c>
      <c r="F11">
        <v>49.99</v>
      </c>
    </row>
    <row r="12" spans="1:11" x14ac:dyDescent="0.35">
      <c r="A12" s="4">
        <v>45078</v>
      </c>
      <c r="B12" s="4" t="s">
        <v>28</v>
      </c>
      <c r="D12" t="s">
        <v>1</v>
      </c>
      <c r="E12" t="s">
        <v>12</v>
      </c>
      <c r="F12">
        <v>23.55</v>
      </c>
    </row>
    <row r="13" spans="1:11" x14ac:dyDescent="0.35">
      <c r="A13" s="4">
        <v>45112</v>
      </c>
      <c r="B13" t="s">
        <v>25</v>
      </c>
      <c r="D13" t="s">
        <v>1</v>
      </c>
      <c r="E13" t="s">
        <v>11</v>
      </c>
      <c r="F13">
        <v>49.99</v>
      </c>
    </row>
    <row r="14" spans="1:11" x14ac:dyDescent="0.35">
      <c r="A14" s="4">
        <v>45108</v>
      </c>
      <c r="B14" s="4" t="s">
        <v>28</v>
      </c>
      <c r="D14" t="s">
        <v>1</v>
      </c>
      <c r="E14" t="s">
        <v>12</v>
      </c>
      <c r="F14">
        <v>23.55</v>
      </c>
    </row>
  </sheetData>
  <dataValidations count="1">
    <dataValidation type="list" allowBlank="1" showInputMessage="1" showErrorMessage="1" sqref="E1" xr:uid="{04B7A3FC-DD4E-4BDF-B642-3EC062168CF0}">
      <formula1>INDIRECT(D1)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Budget</vt:lpstr>
      <vt:lpstr>Opération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Jean-Eric</cp:lastModifiedBy>
  <dcterms:created xsi:type="dcterms:W3CDTF">2023-08-14T06:22:58Z</dcterms:created>
  <dcterms:modified xsi:type="dcterms:W3CDTF">2023-08-14T07:35:14Z</dcterms:modified>
</cp:coreProperties>
</file>