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0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87814CC-9C71-461B-93A3-66482140AEAF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ACHATS" sheetId="1" r:id="rId1"/>
    <sheet name="REGLEMENTS DE FACTURES" sheetId="2" r:id="rId2"/>
    <sheet name="Listes" sheetId="3" r:id="rId3"/>
  </sheets>
  <definedNames>
    <definedName name="_xlnm._FilterDatabase" localSheetId="0" hidden="1">ACHATS!$A$1:$H$79</definedName>
    <definedName name="fournisseurs_">Listes!$B$1:INDEX(Listes!$B:$B,COUNTA(Listes!$B:$B))</definedName>
    <definedName name="fr_" comment="cellule variable fournisseur à rechercher">'REGLEMENTS DE FACTURES'!XFD1</definedName>
    <definedName name="liste_factures" comment="Liste des factures données validation">OFFSET(ACHATS!$G$1,MATCH(fr_,T_Achats[Fournisseurs],0),0,COUNTIFS(T_Achats[Fournisseurs],fr_),1)</definedName>
  </definedNames>
  <calcPr calcId="191029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F7" i="2" s="1"/>
  <c r="D8" i="2"/>
  <c r="F8" i="2" s="1"/>
  <c r="D9" i="2"/>
  <c r="F9" i="2" s="1"/>
  <c r="D10" i="2"/>
  <c r="F10" i="2" s="1"/>
  <c r="D11" i="2"/>
  <c r="F11" i="2" s="1"/>
  <c r="D12" i="2"/>
  <c r="F12" i="2" s="1"/>
  <c r="D13" i="2"/>
  <c r="F13" i="2" s="1"/>
  <c r="D6" i="2"/>
  <c r="F6" i="2" s="1"/>
</calcChain>
</file>

<file path=xl/sharedStrings.xml><?xml version="1.0" encoding="utf-8"?>
<sst xmlns="http://schemas.openxmlformats.org/spreadsheetml/2006/main" count="278" uniqueCount="181">
  <si>
    <t>Dates d'achats</t>
  </si>
  <si>
    <t>Fournisseurs</t>
  </si>
  <si>
    <t>PRODUITS/CONSOMMABLES</t>
  </si>
  <si>
    <t>P.U. Achat</t>
  </si>
  <si>
    <t>Qtités achetées</t>
  </si>
  <si>
    <t>N° Facture</t>
  </si>
  <si>
    <t>Échéance Facture</t>
  </si>
  <si>
    <t>G-CLIS</t>
  </si>
  <si>
    <t>Bac à pedale CHIC BIN 35L</t>
  </si>
  <si>
    <t>Facture N° 35605</t>
  </si>
  <si>
    <t>bac à pedale CHIC BIN 50L</t>
  </si>
  <si>
    <t>Facture N° 59187</t>
  </si>
  <si>
    <t>sacs jaunes DASRI 50L</t>
  </si>
  <si>
    <t>SACs jaunes DASRI 30L</t>
  </si>
  <si>
    <t>CARTON DE COLLECTE DASRI 25L</t>
  </si>
  <si>
    <t>BIOLAB sarl</t>
  </si>
  <si>
    <t xml:space="preserve">MG COBAS                                          </t>
  </si>
  <si>
    <t xml:space="preserve">HBA1C,3,200T COBAS CIII                           </t>
  </si>
  <si>
    <t xml:space="preserve">CLEANER SOLUTION 1000ML COBAS                     </t>
  </si>
  <si>
    <t xml:space="preserve">MICRO CUVETTE SEGMENT COBAS                       </t>
  </si>
  <si>
    <t>Facture N° 91002</t>
  </si>
  <si>
    <t xml:space="preserve">COBAS SAMPLE CUP 5000 PCS(scht de 250 pcs)        </t>
  </si>
  <si>
    <t>Facture N° 40750</t>
  </si>
  <si>
    <t xml:space="preserve">GLUCOSE 400T COBAS C111                           </t>
  </si>
  <si>
    <t xml:space="preserve">CFAS HBA1C 3X2ML COBAS                            </t>
  </si>
  <si>
    <t xml:space="preserve">HAEMOLYSE REAGENT 800T COBAS C111 (A1CD-2)        </t>
  </si>
  <si>
    <t>kairos pharma</t>
  </si>
  <si>
    <t xml:space="preserve">VICRYL N°0                                                                                          </t>
  </si>
  <si>
    <t xml:space="preserve">VICRYL N° 2/0                                                                                       </t>
  </si>
  <si>
    <t xml:space="preserve">VICRYL N°1                                                                                          </t>
  </si>
  <si>
    <t xml:space="preserve">VICRYL N°2                                                                                          </t>
  </si>
  <si>
    <t>Facture N° 50693</t>
  </si>
  <si>
    <t xml:space="preserve">VICRYL N°3/0                                                                                        </t>
  </si>
  <si>
    <t xml:space="preserve">VICRYL N4/0                                                                                         </t>
  </si>
  <si>
    <t xml:space="preserve">VICRYL NYLON N°2                                                                                    </t>
  </si>
  <si>
    <t>Facture N° 33407</t>
  </si>
  <si>
    <t xml:space="preserve">VICRYL NYLON N°2/0                                                                                  </t>
  </si>
  <si>
    <t>SGH SWISS MEDIC CI SARL</t>
  </si>
  <si>
    <t xml:space="preserve">ANESTHESIE AVEC VASO NOVOCOL C.DENTAIRE                                                             </t>
  </si>
  <si>
    <t>Facture N° 74029</t>
  </si>
  <si>
    <t xml:space="preserve">ANETHESIQUE SANS ADRENALINE                                                                         </t>
  </si>
  <si>
    <t xml:space="preserve">AIGUILLE PARAPICALE27X 24MM                                                                         </t>
  </si>
  <si>
    <t xml:space="preserve">AIGUILLE TRONC27X34MM                                                                               </t>
  </si>
  <si>
    <t>MICRON II CVI</t>
  </si>
  <si>
    <t>Facture N° 65798</t>
  </si>
  <si>
    <t xml:space="preserve">HYDROXYDE DE CALCIUM                                                                                </t>
  </si>
  <si>
    <t>Facture N° 18268</t>
  </si>
  <si>
    <t xml:space="preserve">OXYDE DE ZINC                                                                                       </t>
  </si>
  <si>
    <t>Facture N° 68633</t>
  </si>
  <si>
    <t xml:space="preserve">FRAISE CONE REVERSE UNITE                                                                         </t>
  </si>
  <si>
    <t>Facture N° 49509</t>
  </si>
  <si>
    <t xml:space="preserve">FRAISE A OS                                                                                         </t>
  </si>
  <si>
    <t xml:space="preserve">FRAISES D CYLINDRIQUE T22                                                                           </t>
  </si>
  <si>
    <t xml:space="preserve">FRAISE BOULE                                                                                        </t>
  </si>
  <si>
    <t xml:space="preserve">FRAISE ZEKRYA ENDO                                                                                  </t>
  </si>
  <si>
    <t xml:space="preserve">CONE DE GUTTA ISO ASSORTI N°25-30                                                                   </t>
  </si>
  <si>
    <t xml:space="preserve">LIME N-30                                                                                           </t>
  </si>
  <si>
    <t xml:space="preserve">DESINFECTANT D INTRUMENTS                                                                           </t>
  </si>
  <si>
    <t xml:space="preserve">POMPE A SALIVE                                                                                      </t>
  </si>
  <si>
    <t xml:space="preserve">REVELATEUR+FIXATEUR                                                                                 </t>
  </si>
  <si>
    <t xml:space="preserve">EUGENOL 100ML                                                                                       </t>
  </si>
  <si>
    <t xml:space="preserve">MIRROIR                                                                                             </t>
  </si>
  <si>
    <t xml:space="preserve">MANCHE DE MIROIR                                                                                    </t>
  </si>
  <si>
    <t xml:space="preserve">PRECELLES                                                                                           </t>
  </si>
  <si>
    <t xml:space="preserve">FILM RADIO ADULTE   30X40 (dentiste)                                                                </t>
  </si>
  <si>
    <t xml:space="preserve">LENTILLO N25                                                                                        </t>
  </si>
  <si>
    <t xml:space="preserve">LENTULO N°  30                                                                                      </t>
  </si>
  <si>
    <t xml:space="preserve">LENTULLO N°40                                                                                       </t>
  </si>
  <si>
    <t xml:space="preserve">LIME N20                                                                                            </t>
  </si>
  <si>
    <t xml:space="preserve">LIMES  N°35                                                                                         </t>
  </si>
  <si>
    <t xml:space="preserve">LIME N40                                                                                            </t>
  </si>
  <si>
    <t>AFRAY</t>
  </si>
  <si>
    <t xml:space="preserve">FILM ECG                                                                                            </t>
  </si>
  <si>
    <t>EDNA SA</t>
  </si>
  <si>
    <t xml:space="preserve">SAS MX ACKALINE HB KIT 10GEL -100800              </t>
  </si>
  <si>
    <t xml:space="preserve">SWELAB ALFA LYSE 900CYCLES 5L                     </t>
  </si>
  <si>
    <t xml:space="preserve">SWELAB ALFA DILUENT 900 CYCLES 20L                 </t>
  </si>
  <si>
    <t>INTER PRESS NUAGE</t>
  </si>
  <si>
    <t>DOSSIER MEDIC</t>
  </si>
  <si>
    <t>Facture N° 66232</t>
  </si>
  <si>
    <t>DOSSIER UNITE DE RADIOLOGIE ECHOGRAPHIE</t>
  </si>
  <si>
    <t>CARNETS BON DE COMMANDE</t>
  </si>
  <si>
    <t xml:space="preserve">DOSSIER UNITE DE RADIOLOGIE </t>
  </si>
  <si>
    <t>ENVELOPPE BULLETIN D'ANALYSE</t>
  </si>
  <si>
    <t>Facture N° 79669</t>
  </si>
  <si>
    <t>DOSSIER UNITE D'OPHTALMOLOGIE CHAMP VISUEL</t>
  </si>
  <si>
    <t>Facture N° 21754</t>
  </si>
  <si>
    <t>DOSSIER UNITE CARDIOLOGIE ELECTRO CARDIOGRAMME</t>
  </si>
  <si>
    <t>ENVELOPPE RADIO ANALYSE</t>
  </si>
  <si>
    <t>EDENPHARMA</t>
  </si>
  <si>
    <t xml:space="preserve">SONDE D'ASPIRATION CH8                                                                              </t>
  </si>
  <si>
    <t xml:space="preserve">SONDE NASOGASTRIC N°16                                                                              </t>
  </si>
  <si>
    <t xml:space="preserve">SERINGUE 60ML BOUT VISSANT                                                                          </t>
  </si>
  <si>
    <t xml:space="preserve">BAVETTE                                                                                             </t>
  </si>
  <si>
    <t xml:space="preserve">COTON HYDROPHILE PQ/1KG                                                                             </t>
  </si>
  <si>
    <t>Facture N° 30833</t>
  </si>
  <si>
    <t xml:space="preserve">THERMOMETRE LABELL                                                                                  </t>
  </si>
  <si>
    <t xml:space="preserve">ABAISSE-LANGUE BOIS BT/100                                                                          </t>
  </si>
  <si>
    <t xml:space="preserve">SPECULUM                                                                                            </t>
  </si>
  <si>
    <t xml:space="preserve">LUNETTE A OXYGENE ENF                                                                               </t>
  </si>
  <si>
    <t xml:space="preserve">SONDE D'ASPIRATION CH6                                                                              </t>
  </si>
  <si>
    <t xml:space="preserve">SONDE D'ASPIRATION CH14                                                                             </t>
  </si>
  <si>
    <t xml:space="preserve">SONDE D'ASPIRATION CH16                                                                             </t>
  </si>
  <si>
    <t xml:space="preserve">SPARADRAP PERF 5MX18CM                                                                              </t>
  </si>
  <si>
    <t xml:space="preserve">POCHE A URINES VIDANG 2000ML                                                                        </t>
  </si>
  <si>
    <t>GANT NON STERILE</t>
  </si>
  <si>
    <t>Facture N° 72682</t>
  </si>
  <si>
    <t xml:space="preserve">BANDE CREPE 5 CM                                                                                    </t>
  </si>
  <si>
    <t>RÈGLEMENT DE FACTURES FOURNISSEURS</t>
  </si>
  <si>
    <t>Montant réglé</t>
  </si>
  <si>
    <t>Reste à payer</t>
  </si>
  <si>
    <t>Montant Facture</t>
  </si>
  <si>
    <t>Total</t>
  </si>
  <si>
    <t>Facture N° 66233</t>
  </si>
  <si>
    <t>Facture N° 66234</t>
  </si>
  <si>
    <t>Facture N° 66235</t>
  </si>
  <si>
    <t>Facture N° 21755</t>
  </si>
  <si>
    <t>Facture N° 59188</t>
  </si>
  <si>
    <t>Facture N° 356050</t>
  </si>
  <si>
    <t>Facture N° 59185</t>
  </si>
  <si>
    <t>Facture N° 99495</t>
  </si>
  <si>
    <t>Facture N° 99496</t>
  </si>
  <si>
    <t>Facture N° 99497</t>
  </si>
  <si>
    <t>Facture N° 40751</t>
  </si>
  <si>
    <t>Facture N° 44750</t>
  </si>
  <si>
    <t>Facture N° 40550</t>
  </si>
  <si>
    <t>Facture N° 35924</t>
  </si>
  <si>
    <t>Facture N° 35925</t>
  </si>
  <si>
    <t>Facture N° 35926</t>
  </si>
  <si>
    <t>Facture N° 35927</t>
  </si>
  <si>
    <t>Facture N° 35928</t>
  </si>
  <si>
    <t>Facture N° 35929</t>
  </si>
  <si>
    <t>Facture N° 33408</t>
  </si>
  <si>
    <t>Facture N° 33409</t>
  </si>
  <si>
    <t>Facture N° 74030</t>
  </si>
  <si>
    <t>Facture N° 74031</t>
  </si>
  <si>
    <t>Facture N° 68634</t>
  </si>
  <si>
    <t>Facture N° 68635</t>
  </si>
  <si>
    <t>Facture N° 68636</t>
  </si>
  <si>
    <t>Facture N° 68637</t>
  </si>
  <si>
    <t>Facture N° 68638</t>
  </si>
  <si>
    <t>Facture N° 68639</t>
  </si>
  <si>
    <t>Facture N° 68640</t>
  </si>
  <si>
    <t>Facture N° 68641</t>
  </si>
  <si>
    <t>Facture N° 68642</t>
  </si>
  <si>
    <t>Facture N° 49510</t>
  </si>
  <si>
    <t>Facture N° 49511</t>
  </si>
  <si>
    <t>Facture N° 49512</t>
  </si>
  <si>
    <t>Facture N° 49513</t>
  </si>
  <si>
    <t>Facture N° 49514</t>
  </si>
  <si>
    <t>Facture N° 49515</t>
  </si>
  <si>
    <t>Facture N° 49516</t>
  </si>
  <si>
    <t>Facture N° 49517</t>
  </si>
  <si>
    <t>Facture N° 49518</t>
  </si>
  <si>
    <t>Facture N° 49519</t>
  </si>
  <si>
    <t>Facture N° 49520</t>
  </si>
  <si>
    <t>Facture N° 49521</t>
  </si>
  <si>
    <t>Facture N° 49522</t>
  </si>
  <si>
    <t>Facture N° 49523</t>
  </si>
  <si>
    <t>Facture N° 49524</t>
  </si>
  <si>
    <t>Facture N° 21756</t>
  </si>
  <si>
    <t>Facture N° 21757</t>
  </si>
  <si>
    <t>Facture N° 21758</t>
  </si>
  <si>
    <t>Facture N° 21759</t>
  </si>
  <si>
    <t>Facture N° 21760</t>
  </si>
  <si>
    <t>Facture N° 21761</t>
  </si>
  <si>
    <t>Facture N° 21762</t>
  </si>
  <si>
    <t>Facture N° 21763</t>
  </si>
  <si>
    <t>Facture N° 21764</t>
  </si>
  <si>
    <t>Facture N° 21765</t>
  </si>
  <si>
    <t>Facture N° 21766</t>
  </si>
  <si>
    <t>Facture N° 21767</t>
  </si>
  <si>
    <t>Facture N° 21768</t>
  </si>
  <si>
    <t>Facture N° 30834</t>
  </si>
  <si>
    <t>Facture N° 72683</t>
  </si>
  <si>
    <t xml:space="preserve">Fournisseurs : </t>
  </si>
  <si>
    <t>TCD à actualiser si nouveau fournisseur</t>
  </si>
  <si>
    <t>Date règlement</t>
  </si>
  <si>
    <t xml:space="preserve">voir mise en forme conditionnelle </t>
  </si>
  <si>
    <t>Tableau trié par fournisseurs</t>
  </si>
  <si>
    <t>voir gestionnaire de noms (nettoyé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</si>
</sst>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_);[Red]\(#,##0.00\);\-_,_0_0_);@_)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/>
    <xf numFmtId="165" fontId="0" fillId="0" borderId="0" xfId="0" applyNumberFormat="1"/>
    <xf numFmtId="0" fontId="0" fillId="0" borderId="0" xfId="0" applyAlignment="1">
      <alignment vertical="top" wrapText="1"/>
    </xf>
  </cellXfs>
  <cellStyles count="1">
    <cellStyle name="Normal" xfId="0" builtinId="0"/>
  </cellStyles>
  <dxfs count="13"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general" vertical="top" textRotation="0" wrapText="1" indent="0" justifyLastLine="0" shrinkToFit="0" readingOrder="0"/>
    </dxf>
    <dxf>
      <numFmt numFmtId="165" formatCode="#,##0.00_);[Red]\(#,##0.00\);\-_,_0_0_);@_)"/>
    </dxf>
    <dxf>
      <numFmt numFmtId="165" formatCode="#,##0.00_);[Red]\(#,##0.00\);\-_,_0_0_);@_)"/>
    </dxf>
    <dxf>
      <numFmt numFmtId="165" formatCode="#,##0.00_);[Red]\(#,##0.00\);\-_,_0_0_);@_)"/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25.200892939814" missingItemsLimit="0" createdVersion="8" refreshedVersion="8" minRefreshableVersion="3" recordCount="78" xr:uid="{2CE25B9D-FE5F-46C8-ACF7-55BBC7DD12EE}">
  <cacheSource type="worksheet">
    <worksheetSource name="T_Achats"/>
  </cacheSource>
  <cacheFields count="8">
    <cacheField name="Dates d'achats" numFmtId="14">
      <sharedItems containsSemiMixedTypes="0" containsNonDate="0" containsDate="1" containsString="0" minDate="2022-10-01T00:00:00" maxDate="2022-10-26T00:00:00"/>
    </cacheField>
    <cacheField name="Fournisseurs" numFmtId="0">
      <sharedItems count="8">
        <s v="AFRAY"/>
        <s v="BIOLAB sarl"/>
        <s v="EDENPHARMA"/>
        <s v="EDNA SA"/>
        <s v="G-CLIS"/>
        <s v="INTER PRESS NUAGE"/>
        <s v="kairos pharma"/>
        <s v="SGH SWISS MEDIC CI SARL"/>
      </sharedItems>
    </cacheField>
    <cacheField name="PRODUITS/CONSOMMABLES" numFmtId="0">
      <sharedItems/>
    </cacheField>
    <cacheField name="P.U. Achat" numFmtId="0">
      <sharedItems containsSemiMixedTypes="0" containsString="0" containsNumber="1" containsInteger="1" minValue="50" maxValue="275000"/>
    </cacheField>
    <cacheField name="Qtités achetées" numFmtId="0">
      <sharedItems containsSemiMixedTypes="0" containsString="0" containsNumber="1" containsInteger="1" minValue="1" maxValue="5000"/>
    </cacheField>
    <cacheField name="Total" numFmtId="0">
      <sharedItems containsSemiMixedTypes="0" containsString="0" containsNumber="1" containsInteger="1" minValue="4000" maxValue="600000"/>
    </cacheField>
    <cacheField name="N° Facture" numFmtId="0">
      <sharedItems/>
    </cacheField>
    <cacheField name="Échéance Facture" numFmtId="14">
      <sharedItems containsSemiMixedTypes="0" containsNonDate="0" containsDate="1" containsString="0" minDate="2022-12-30T00:00:00" maxDate="2023-01-24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">
  <r>
    <d v="2022-10-01T00:00:00"/>
    <x v="0"/>
    <s v="FILM ECG                                                                                            "/>
    <n v="10000"/>
    <n v="5"/>
    <n v="50000"/>
    <s v="Facture N° 49521"/>
    <d v="2022-12-30T00:00:00"/>
  </r>
  <r>
    <d v="2022-10-25T00:00:00"/>
    <x v="1"/>
    <s v="sacs jaunes DASRI 50L"/>
    <n v="295"/>
    <n v="200"/>
    <n v="59000"/>
    <s v="Facture N° 356050"/>
    <d v="2023-01-23T00:00:00"/>
  </r>
  <r>
    <d v="2022-10-25T00:00:00"/>
    <x v="1"/>
    <s v="SACs jaunes DASRI 30L"/>
    <n v="177"/>
    <n v="250"/>
    <n v="44250"/>
    <s v="Facture N° 59185"/>
    <d v="2023-01-23T00:00:00"/>
  </r>
  <r>
    <d v="2022-10-10T00:00:00"/>
    <x v="1"/>
    <s v="MG COBAS                                          "/>
    <n v="37890"/>
    <n v="2"/>
    <n v="75780"/>
    <s v="Facture N° 99495"/>
    <d v="2023-01-08T00:00:00"/>
  </r>
  <r>
    <d v="2022-10-10T00:00:00"/>
    <x v="1"/>
    <s v="CLEANER SOLUTION 1000ML COBAS                     "/>
    <n v="34218"/>
    <n v="4"/>
    <n v="136872"/>
    <s v="Facture N° 99497"/>
    <d v="2023-01-08T00:00:00"/>
  </r>
  <r>
    <d v="2022-10-10T00:00:00"/>
    <x v="1"/>
    <s v="MICRO CUVETTE SEGMENT COBAS                       "/>
    <n v="136408"/>
    <n v="4"/>
    <n v="545632"/>
    <s v="Facture N° 91002"/>
    <d v="2023-01-08T00:00:00"/>
  </r>
  <r>
    <d v="2022-10-10T00:00:00"/>
    <x v="1"/>
    <s v="GLUCOSE 400T COBAS C111                           "/>
    <n v="31990"/>
    <n v="1"/>
    <n v="31990"/>
    <s v="Facture N° 40751"/>
    <d v="2023-01-08T00:00:00"/>
  </r>
  <r>
    <d v="2022-10-10T00:00:00"/>
    <x v="1"/>
    <s v="CFAS HBA1C 3X2ML COBAS                            "/>
    <n v="97147"/>
    <n v="1"/>
    <n v="97147"/>
    <s v="Facture N° 44750"/>
    <d v="2023-01-08T00:00:00"/>
  </r>
  <r>
    <d v="2022-10-10T00:00:00"/>
    <x v="1"/>
    <s v="HAEMOLYSE REAGENT 800T COBAS C111 (A1CD-2)        "/>
    <n v="48990"/>
    <n v="1"/>
    <n v="48990"/>
    <s v="Facture N° 40550"/>
    <d v="2023-01-08T00:00:00"/>
  </r>
  <r>
    <d v="2022-10-12T00:00:00"/>
    <x v="1"/>
    <s v="SPARADRAP PERF 5MX18CM                                                                              "/>
    <n v="3500"/>
    <n v="10"/>
    <n v="35000"/>
    <s v="Facture N° 30833"/>
    <d v="2023-01-10T00:00:00"/>
  </r>
  <r>
    <d v="2022-10-12T00:00:00"/>
    <x v="1"/>
    <s v="POCHE A URINES VIDANG 2000ML                                                                        "/>
    <n v="7500"/>
    <n v="1"/>
    <n v="7500"/>
    <s v="Facture N° 30834"/>
    <d v="2023-01-10T00:00:00"/>
  </r>
  <r>
    <d v="2022-10-16T00:00:00"/>
    <x v="2"/>
    <s v="DOSSIER UNITE DE RADIOLOGIE "/>
    <n v="110"/>
    <n v="2000"/>
    <n v="220000"/>
    <s v="Facture N° 66235"/>
    <d v="2023-01-14T00:00:00"/>
  </r>
  <r>
    <d v="2022-10-16T00:00:00"/>
    <x v="2"/>
    <s v="ENVELOPPE BULLETIN D'ANALYSE"/>
    <n v="50"/>
    <n v="3200"/>
    <n v="160000"/>
    <s v="Facture N° 79669"/>
    <d v="2023-01-14T00:00:00"/>
  </r>
  <r>
    <d v="2022-10-12T00:00:00"/>
    <x v="2"/>
    <s v="SONDE D'ASPIRATION CH8                                                                              "/>
    <n v="1000"/>
    <n v="10"/>
    <n v="10000"/>
    <s v="Facture N° 21757"/>
    <d v="2023-01-10T00:00:00"/>
  </r>
  <r>
    <d v="2022-10-12T00:00:00"/>
    <x v="2"/>
    <s v="SONDE NASOGASTRIC N°16                                                                              "/>
    <n v="800"/>
    <n v="10"/>
    <n v="8000"/>
    <s v="Facture N° 21758"/>
    <d v="2023-01-10T00:00:00"/>
  </r>
  <r>
    <d v="2022-10-12T00:00:00"/>
    <x v="2"/>
    <s v="BAVETTE                                                                                             "/>
    <n v="4000"/>
    <n v="10"/>
    <n v="40000"/>
    <s v="Facture N° 21760"/>
    <d v="2023-01-10T00:00:00"/>
  </r>
  <r>
    <d v="2022-10-12T00:00:00"/>
    <x v="2"/>
    <s v="COTON HYDROPHILE PQ/1KG                                                                             "/>
    <n v="4700"/>
    <n v="7"/>
    <n v="32900"/>
    <s v="Facture N° 21761"/>
    <d v="2023-01-10T00:00:00"/>
  </r>
  <r>
    <d v="2022-10-12T00:00:00"/>
    <x v="2"/>
    <s v="SONDE D'ASPIRATION CH14                                                                             "/>
    <n v="800"/>
    <n v="10"/>
    <n v="8000"/>
    <s v="Facture N° 21767"/>
    <d v="2023-01-10T00:00:00"/>
  </r>
  <r>
    <d v="2022-10-12T00:00:00"/>
    <x v="2"/>
    <s v="SONDE D'ASPIRATION CH16                                                                             "/>
    <n v="800"/>
    <n v="10"/>
    <n v="8000"/>
    <s v="Facture N° 21768"/>
    <d v="2023-01-10T00:00:00"/>
  </r>
  <r>
    <d v="2022-10-12T00:00:00"/>
    <x v="2"/>
    <s v="GANT NON STERILE"/>
    <n v="12000"/>
    <n v="1"/>
    <n v="12000"/>
    <s v="Facture N° 72682"/>
    <d v="2023-01-10T00:00:00"/>
  </r>
  <r>
    <d v="2022-10-12T00:00:00"/>
    <x v="2"/>
    <s v="BANDE CREPE 5 CM                                                                                    "/>
    <n v="2500"/>
    <n v="3"/>
    <n v="7500"/>
    <s v="Facture N° 72683"/>
    <d v="2023-01-10T00:00:00"/>
  </r>
  <r>
    <d v="2022-10-10T00:00:00"/>
    <x v="3"/>
    <s v="HBA1C,3,200T COBAS CIII                           "/>
    <n v="186250"/>
    <n v="1"/>
    <n v="186250"/>
    <s v="Facture N° 99496"/>
    <d v="2023-01-08T00:00:00"/>
  </r>
  <r>
    <d v="2022-10-16T00:00:00"/>
    <x v="3"/>
    <s v="SAS MX ACKALINE HB KIT 10GEL -100800              "/>
    <n v="275000"/>
    <n v="1"/>
    <n v="275000"/>
    <s v="Facture N° 49522"/>
    <d v="2023-01-14T00:00:00"/>
  </r>
  <r>
    <d v="2022-10-16T00:00:00"/>
    <x v="3"/>
    <s v="SWELAB ALFA LYSE 900CYCLES 5L                     "/>
    <n v="200000"/>
    <n v="1"/>
    <n v="200000"/>
    <s v="Facture N° 49523"/>
    <d v="2023-01-14T00:00:00"/>
  </r>
  <r>
    <d v="2022-10-16T00:00:00"/>
    <x v="3"/>
    <s v="SWELAB ALFA DILUENT 900 CYCLES 20L                 "/>
    <n v="70000"/>
    <n v="1"/>
    <n v="70000"/>
    <s v="Facture N° 49524"/>
    <d v="2023-01-14T00:00:00"/>
  </r>
  <r>
    <d v="2022-10-12T00:00:00"/>
    <x v="3"/>
    <s v="SERINGUE 60ML BOUT VISSANT                                                                          "/>
    <n v="8000"/>
    <n v="2"/>
    <n v="16000"/>
    <s v="Facture N° 21759"/>
    <d v="2023-01-10T00:00:00"/>
  </r>
  <r>
    <d v="2022-10-12T00:00:00"/>
    <x v="3"/>
    <s v="THERMOMETRE LABELL                                                                                  "/>
    <n v="6000"/>
    <n v="4"/>
    <n v="24000"/>
    <s v="Facture N° 21762"/>
    <d v="2023-01-10T00:00:00"/>
  </r>
  <r>
    <d v="2022-10-25T00:00:00"/>
    <x v="4"/>
    <s v="Bac à pedale CHIC BIN 35L"/>
    <n v="16478"/>
    <n v="2"/>
    <n v="32956"/>
    <s v="Facture N° 35605"/>
    <d v="2023-01-23T00:00:00"/>
  </r>
  <r>
    <d v="2022-10-25T00:00:00"/>
    <x v="4"/>
    <s v="bac à pedale CHIC BIN 50L"/>
    <n v="19281"/>
    <n v="3"/>
    <n v="57843"/>
    <s v="Facture N° 59188"/>
    <d v="2023-01-23T00:00:00"/>
  </r>
  <r>
    <d v="2022-10-25T00:00:00"/>
    <x v="4"/>
    <s v="CARTON DE COLLECTE DASRI 25L"/>
    <n v="3923"/>
    <n v="40"/>
    <n v="156920"/>
    <s v="Facture N° 59187"/>
    <d v="2023-01-23T00:00:00"/>
  </r>
  <r>
    <d v="2022-10-10T00:00:00"/>
    <x v="4"/>
    <s v="COBAS SAMPLE CUP 5000 PCS(scht de 250 pcs)        "/>
    <n v="5900"/>
    <n v="3"/>
    <n v="17700"/>
    <s v="Facture N° 40750"/>
    <d v="2023-01-08T00:00:00"/>
  </r>
  <r>
    <d v="2022-10-16T00:00:00"/>
    <x v="4"/>
    <s v="AIGUILLE PARAPICALE27X 24MM                                                                         "/>
    <n v="8000"/>
    <n v="3"/>
    <n v="24000"/>
    <s v="Facture N° 74030"/>
    <d v="2023-01-14T00:00:00"/>
  </r>
  <r>
    <d v="2022-10-16T00:00:00"/>
    <x v="4"/>
    <s v="LIME N-30                                                                                           "/>
    <n v="7000"/>
    <n v="1"/>
    <n v="7000"/>
    <s v="Facture N° 68640"/>
    <d v="2023-01-14T00:00:00"/>
  </r>
  <r>
    <d v="2022-10-16T00:00:00"/>
    <x v="4"/>
    <s v="POMPE A SALIVE                                                                                      "/>
    <n v="5000"/>
    <n v="2"/>
    <n v="10000"/>
    <s v="Facture N° 68642"/>
    <d v="2023-01-14T00:00:00"/>
  </r>
  <r>
    <d v="2022-10-16T00:00:00"/>
    <x v="4"/>
    <s v="REVELATEUR+FIXATEUR                                                                                 "/>
    <n v="27119"/>
    <n v="1"/>
    <n v="27119"/>
    <s v="Facture N° 49509"/>
    <d v="2023-01-14T00:00:00"/>
  </r>
  <r>
    <d v="2022-10-16T00:00:00"/>
    <x v="4"/>
    <s v="LENTILLO N25                                                                                        "/>
    <n v="8000"/>
    <n v="1"/>
    <n v="8000"/>
    <s v="Facture N° 49515"/>
    <d v="2023-01-14T00:00:00"/>
  </r>
  <r>
    <d v="2022-10-16T00:00:00"/>
    <x v="4"/>
    <s v="LIME N20                                                                                            "/>
    <n v="7000"/>
    <n v="1"/>
    <n v="7000"/>
    <s v="Facture N° 49518"/>
    <d v="2023-01-14T00:00:00"/>
  </r>
  <r>
    <d v="2022-10-16T00:00:00"/>
    <x v="5"/>
    <s v="MANCHE DE MIROIR                                                                                    "/>
    <n v="4000"/>
    <n v="5"/>
    <n v="20000"/>
    <s v="Facture N° 49512"/>
    <d v="2023-01-14T00:00:00"/>
  </r>
  <r>
    <d v="2022-10-16T00:00:00"/>
    <x v="5"/>
    <s v="PRECELLES                                                                                           "/>
    <n v="8000"/>
    <n v="5"/>
    <n v="40000"/>
    <s v="Facture N° 49513"/>
    <d v="2023-01-14T00:00:00"/>
  </r>
  <r>
    <d v="2022-10-16T00:00:00"/>
    <x v="5"/>
    <s v="DOSSIER MEDIC"/>
    <n v="120"/>
    <n v="5000"/>
    <n v="600000"/>
    <s v="Facture N° 66232"/>
    <d v="2023-01-14T00:00:00"/>
  </r>
  <r>
    <d v="2022-10-16T00:00:00"/>
    <x v="5"/>
    <s v="DOSSIER UNITE DE RADIOLOGIE ECHOGRAPHIE"/>
    <n v="110"/>
    <n v="2000"/>
    <n v="220000"/>
    <s v="Facture N° 66233"/>
    <d v="2023-01-14T00:00:00"/>
  </r>
  <r>
    <d v="2022-10-16T00:00:00"/>
    <x v="5"/>
    <s v="CARNETS BON DE COMMANDE"/>
    <n v="4000"/>
    <n v="25"/>
    <n v="100000"/>
    <s v="Facture N° 66234"/>
    <d v="2023-01-14T00:00:00"/>
  </r>
  <r>
    <d v="2022-10-16T00:00:00"/>
    <x v="5"/>
    <s v="DOSSIER UNITE D'OPHTALMOLOGIE CHAMP VISUEL"/>
    <n v="300"/>
    <n v="250"/>
    <n v="75000"/>
    <s v="Facture N° 21754"/>
    <d v="2023-01-14T00:00:00"/>
  </r>
  <r>
    <d v="2022-10-16T00:00:00"/>
    <x v="5"/>
    <s v="DOSSIER UNITE CARDIOLOGIE ELECTRO CARDIOGRAMME"/>
    <n v="100"/>
    <n v="250"/>
    <n v="25000"/>
    <s v="Facture N° 21755"/>
    <d v="2023-01-14T00:00:00"/>
  </r>
  <r>
    <d v="2022-10-16T00:00:00"/>
    <x v="5"/>
    <s v="ENVELOPPE RADIO ANALYSE"/>
    <n v="50"/>
    <n v="1500"/>
    <n v="75000"/>
    <s v="Facture N° 21756"/>
    <d v="2023-01-14T00:00:00"/>
  </r>
  <r>
    <d v="2022-10-12T00:00:00"/>
    <x v="5"/>
    <s v="SPECULUM                                                                                            "/>
    <n v="40000"/>
    <n v="1"/>
    <n v="40000"/>
    <s v="Facture N° 21764"/>
    <d v="2023-01-10T00:00:00"/>
  </r>
  <r>
    <d v="2022-10-12T00:00:00"/>
    <x v="6"/>
    <s v="VICRYL N°0                                                                                          "/>
    <n v="24000"/>
    <n v="2"/>
    <n v="48000"/>
    <s v="Facture N° 35924"/>
    <d v="2023-01-10T00:00:00"/>
  </r>
  <r>
    <d v="2022-10-12T00:00:00"/>
    <x v="6"/>
    <s v="VICRYL N° 2/0                                                                                       "/>
    <n v="24000"/>
    <n v="3"/>
    <n v="72000"/>
    <s v="Facture N° 35925"/>
    <d v="2023-01-10T00:00:00"/>
  </r>
  <r>
    <d v="2022-10-12T00:00:00"/>
    <x v="6"/>
    <s v="VICRYL N°1                                                                                          "/>
    <n v="24000"/>
    <n v="3"/>
    <n v="72000"/>
    <s v="Facture N° 35926"/>
    <d v="2023-01-10T00:00:00"/>
  </r>
  <r>
    <d v="2022-10-12T00:00:00"/>
    <x v="6"/>
    <s v="VICRYL N4/0                                                                                         "/>
    <n v="24000"/>
    <n v="1"/>
    <n v="24000"/>
    <s v="Facture N° 50693"/>
    <d v="2023-01-10T00:00:00"/>
  </r>
  <r>
    <d v="2022-10-12T00:00:00"/>
    <x v="6"/>
    <s v="VICRYL NYLON N°2                                                                                    "/>
    <n v="18000"/>
    <n v="1"/>
    <n v="18000"/>
    <s v="Facture N° 33407"/>
    <d v="2023-01-10T00:00:00"/>
  </r>
  <r>
    <d v="2022-10-12T00:00:00"/>
    <x v="6"/>
    <s v="VICRYL NYLON N°2/0                                                                                  "/>
    <n v="18000"/>
    <n v="2"/>
    <n v="36000"/>
    <s v="Facture N° 33408"/>
    <d v="2023-01-10T00:00:00"/>
  </r>
  <r>
    <d v="2022-10-16T00:00:00"/>
    <x v="6"/>
    <s v="MICRON II CVI"/>
    <n v="30000"/>
    <n v="1"/>
    <n v="30000"/>
    <s v="Facture N° 65798"/>
    <d v="2023-01-14T00:00:00"/>
  </r>
  <r>
    <d v="2022-10-16T00:00:00"/>
    <x v="6"/>
    <s v="OXYDE DE ZINC                                                                                       "/>
    <n v="5932"/>
    <n v="2"/>
    <n v="11864"/>
    <s v="Facture N° 68633"/>
    <d v="2023-01-14T00:00:00"/>
  </r>
  <r>
    <d v="2022-10-16T00:00:00"/>
    <x v="6"/>
    <s v="FRAISE A OS                                                                                         "/>
    <n v="9000"/>
    <n v="3"/>
    <n v="27000"/>
    <s v="Facture N° 68635"/>
    <d v="2023-01-14T00:00:00"/>
  </r>
  <r>
    <d v="2022-10-16T00:00:00"/>
    <x v="6"/>
    <s v="FRAISES D CYLINDRIQUE T22                                                                           "/>
    <n v="2500"/>
    <n v="3"/>
    <n v="7500"/>
    <s v="Facture N° 68636"/>
    <d v="2023-01-14T00:00:00"/>
  </r>
  <r>
    <d v="2022-10-16T00:00:00"/>
    <x v="6"/>
    <s v="FRAISE BOULE                                                                                        "/>
    <n v="2500"/>
    <n v="3"/>
    <n v="7500"/>
    <s v="Facture N° 68637"/>
    <d v="2023-01-14T00:00:00"/>
  </r>
  <r>
    <d v="2022-10-16T00:00:00"/>
    <x v="6"/>
    <s v="FRAISE ZEKRYA ENDO                                                                                  "/>
    <n v="8000"/>
    <n v="3"/>
    <n v="24000"/>
    <s v="Facture N° 68638"/>
    <d v="2023-01-14T00:00:00"/>
  </r>
  <r>
    <d v="2022-10-12T00:00:00"/>
    <x v="7"/>
    <s v="VICRYL N°0                                                                                          "/>
    <n v="24000"/>
    <n v="2"/>
    <n v="48000"/>
    <s v="Facture N° 35927"/>
    <d v="2023-01-10T00:00:00"/>
  </r>
  <r>
    <d v="2022-10-12T00:00:00"/>
    <x v="7"/>
    <s v="VICRYL N°2                                                                                          "/>
    <n v="24000"/>
    <n v="1"/>
    <n v="24000"/>
    <s v="Facture N° 35928"/>
    <d v="2023-01-10T00:00:00"/>
  </r>
  <r>
    <d v="2022-10-12T00:00:00"/>
    <x v="7"/>
    <s v="VICRYL N°3/0                                                                                        "/>
    <n v="24000"/>
    <n v="3"/>
    <n v="72000"/>
    <s v="Facture N° 35929"/>
    <d v="2023-01-10T00:00:00"/>
  </r>
  <r>
    <d v="2022-10-16T00:00:00"/>
    <x v="7"/>
    <s v="ANESTHESIE AVEC VASO NOVOCOL C.DENTAIRE                                                             "/>
    <n v="16000"/>
    <n v="4"/>
    <n v="64000"/>
    <s v="Facture N° 33409"/>
    <d v="2023-01-14T00:00:00"/>
  </r>
  <r>
    <d v="2022-10-16T00:00:00"/>
    <x v="7"/>
    <s v="ANETHESIQUE SANS ADRENALINE                                                                         "/>
    <n v="16000"/>
    <n v="2"/>
    <n v="32000"/>
    <s v="Facture N° 74029"/>
    <d v="2023-01-14T00:00:00"/>
  </r>
  <r>
    <d v="2022-10-16T00:00:00"/>
    <x v="7"/>
    <s v="AIGUILLE TRONC27X34MM                                                                               "/>
    <n v="8000"/>
    <n v="2"/>
    <n v="16000"/>
    <s v="Facture N° 74031"/>
    <d v="2023-01-14T00:00:00"/>
  </r>
  <r>
    <d v="2022-10-16T00:00:00"/>
    <x v="7"/>
    <s v="HYDROXYDE DE CALCIUM                                                                                "/>
    <n v="20000"/>
    <n v="2"/>
    <n v="40000"/>
    <s v="Facture N° 18268"/>
    <d v="2023-01-14T00:00:00"/>
  </r>
  <r>
    <d v="2022-10-16T00:00:00"/>
    <x v="7"/>
    <s v="FRAISE CONE REVERSE UNITE                                                                         "/>
    <n v="2500"/>
    <n v="3"/>
    <n v="7500"/>
    <s v="Facture N° 68634"/>
    <d v="2023-01-14T00:00:00"/>
  </r>
  <r>
    <d v="2022-10-16T00:00:00"/>
    <x v="7"/>
    <s v="CONE DE GUTTA ISO ASSORTI N°25-30                                                                   "/>
    <n v="9000"/>
    <n v="4"/>
    <n v="36000"/>
    <s v="Facture N° 68639"/>
    <d v="2023-01-14T00:00:00"/>
  </r>
  <r>
    <d v="2022-10-16T00:00:00"/>
    <x v="7"/>
    <s v="DESINFECTANT D INTRUMENTS                                                                           "/>
    <n v="29661"/>
    <n v="1"/>
    <n v="29661"/>
    <s v="Facture N° 68641"/>
    <d v="2023-01-14T00:00:00"/>
  </r>
  <r>
    <d v="2022-10-16T00:00:00"/>
    <x v="7"/>
    <s v="EUGENOL 100ML                                                                                       "/>
    <n v="13559"/>
    <n v="1"/>
    <n v="13559"/>
    <s v="Facture N° 49510"/>
    <d v="2023-01-14T00:00:00"/>
  </r>
  <r>
    <d v="2022-10-16T00:00:00"/>
    <x v="7"/>
    <s v="MIRROIR                                                                                             "/>
    <n v="2000"/>
    <n v="5"/>
    <n v="10000"/>
    <s v="Facture N° 49511"/>
    <d v="2023-01-14T00:00:00"/>
  </r>
  <r>
    <d v="2022-10-16T00:00:00"/>
    <x v="7"/>
    <s v="FILM RADIO ADULTE   30X40 (dentiste)                                                                "/>
    <n v="35000"/>
    <n v="1"/>
    <n v="35000"/>
    <s v="Facture N° 49514"/>
    <d v="2023-01-14T00:00:00"/>
  </r>
  <r>
    <d v="2022-10-16T00:00:00"/>
    <x v="7"/>
    <s v="LENTULO N°  30                                                                                      "/>
    <n v="8000"/>
    <n v="1"/>
    <n v="8000"/>
    <s v="Facture N° 49516"/>
    <d v="2023-01-14T00:00:00"/>
  </r>
  <r>
    <d v="2022-10-16T00:00:00"/>
    <x v="7"/>
    <s v="LENTULLO N°40                                                                                       "/>
    <n v="8000"/>
    <n v="1"/>
    <n v="8000"/>
    <s v="Facture N° 49517"/>
    <d v="2023-01-14T00:00:00"/>
  </r>
  <r>
    <d v="2022-10-16T00:00:00"/>
    <x v="7"/>
    <s v="LIMES  N°35                                                                                         "/>
    <n v="7000"/>
    <n v="1"/>
    <n v="7000"/>
    <s v="Facture N° 49519"/>
    <d v="2023-01-14T00:00:00"/>
  </r>
  <r>
    <d v="2022-10-16T00:00:00"/>
    <x v="7"/>
    <s v="LIME N40                                                                                            "/>
    <n v="7000"/>
    <n v="1"/>
    <n v="7000"/>
    <s v="Facture N° 49520"/>
    <d v="2023-01-14T00:00:00"/>
  </r>
  <r>
    <d v="2022-10-12T00:00:00"/>
    <x v="7"/>
    <s v="ABAISSE-LANGUE BOIS BT/100                                                                          "/>
    <n v="2000"/>
    <n v="2"/>
    <n v="4000"/>
    <s v="Facture N° 21763"/>
    <d v="2023-01-10T00:00:00"/>
  </r>
  <r>
    <d v="2022-10-12T00:00:00"/>
    <x v="7"/>
    <s v="LUNETTE A OXYGENE ENF                                                                               "/>
    <n v="1000"/>
    <n v="10"/>
    <n v="10000"/>
    <s v="Facture N° 21765"/>
    <d v="2023-01-10T00:00:00"/>
  </r>
  <r>
    <d v="2022-10-12T00:00:00"/>
    <x v="7"/>
    <s v="SONDE D'ASPIRATION CH6                                                                              "/>
    <n v="800"/>
    <n v="10"/>
    <n v="8000"/>
    <s v="Facture N° 21766"/>
    <d v="2023-01-1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568818A-19E7-4C3C-B399-E87921D25D98}" name="PivotTable1" cacheId="4" applyNumberFormats="0" applyBorderFormats="0" applyFontFormats="0" applyPatternFormats="0" applyAlignmentFormats="0" applyWidthHeightFormats="1" dataCaption="Values" updatedVersion="8" minRefreshableVersion="3" rowGrandTotals="0" colGrandTotals="0" itemPrintTitles="1" createdVersion="8" indent="0" showHeaders="0" compact="0" compactData="0" multipleFieldFilters="0">
  <location ref="B1:B8" firstHeaderRow="0" firstDataRow="0" firstDataCol="1"/>
  <pivotFields count="8">
    <pivotField compact="0" numFmtId="14" outline="0" showAll="0"/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ED6E98-BCEC-43D6-9CC9-5936ACBF5CFB}" name="T_Achats" displayName="T_Achats" ref="A1:H79" totalsRowShown="0" headerRowBorderDxfId="12" tableBorderDxfId="11" totalsRowBorderDxfId="10" headerRowCellStyle="Normal" dataCellStyle="Normal">
  <autoFilter ref="A1:H79" xr:uid="{00000000-0001-0000-0000-000000000000}"/>
  <sortState xmlns:xlrd2="http://schemas.microsoft.com/office/spreadsheetml/2017/richdata2" ref="A2:H79">
    <sortCondition ref="B1:B79"/>
  </sortState>
  <tableColumns count="8">
    <tableColumn id="1" xr3:uid="{82D55188-63FE-4C4E-A34B-D3DDEFAA0A64}" name="Dates d'achats" dataDxfId="9" dataCellStyle="Normal"/>
    <tableColumn id="2" xr3:uid="{AA08F1DD-E623-41C3-B4CC-038DB1507F02}" name="Fournisseurs" dataCellStyle="Normal"/>
    <tableColumn id="3" xr3:uid="{7A55E72A-1EBE-4E81-A761-F5381984C05E}" name="PRODUITS/CONSOMMABLES" dataCellStyle="Normal"/>
    <tableColumn id="4" xr3:uid="{D9346BEC-7D86-4044-B467-46BFC2C2176F}" name="P.U. Achat" dataCellStyle="Normal"/>
    <tableColumn id="5" xr3:uid="{6FC9AC2B-B6DB-443D-9E42-E821E74D5F92}" name="Qtités achetées" dataCellStyle="Normal"/>
    <tableColumn id="6" xr3:uid="{B0B894E7-1AB1-4F58-9574-8B4ECA7FCAD9}" name="Total" dataCellStyle="Normal"/>
    <tableColumn id="7" xr3:uid="{610DA44D-1173-475E-9919-6EA41C342382}" name="N° Facture" dataCellStyle="Normal"/>
    <tableColumn id="8" xr3:uid="{F9AD4F7F-818A-4E4D-8E67-FECA94B5B6B0}" name="Échéance Facture" dataDxfId="8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0D945A-33E8-4C13-8794-C189DBFA558C}" name="T_Factures" displayName="T_Factures" ref="A5:F13" totalsRowShown="0" headerRowDxfId="3">
  <autoFilter ref="A5:F13" xr:uid="{730D945A-33E8-4C13-8794-C189DBFA558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713800D-ED56-4DA6-9CF0-6310B741971C}" name="Date règlement" dataDxfId="7"/>
    <tableColumn id="2" xr3:uid="{895A3B13-CFAC-45C1-86B8-F371D2C5BC04}" name="Fournisseurs"/>
    <tableColumn id="3" xr3:uid="{EFB60F25-31A4-4054-B0BD-A12888FD204B}" name="N° Facture"/>
    <tableColumn id="4" xr3:uid="{7CACFBAF-5699-451E-90E5-2321DEF11208}" name="Montant Facture" dataDxfId="6">
      <calculatedColumnFormula>IFERROR(INDEX(T_Achats[Total],MATCH(C6,T_Achats[N° Facture],0)),0)</calculatedColumnFormula>
    </tableColumn>
    <tableColumn id="5" xr3:uid="{AB2D1BD9-5037-438B-9503-23E96D7D9D25}" name="Montant réglé" dataDxfId="5"/>
    <tableColumn id="6" xr3:uid="{FDA9764D-0D67-4C1B-B599-67649F813F19}" name="Reste à payer" dataDxfId="4">
      <calculatedColumnFormula>IFERROR(T_Factures[[#This Row],[Montant Facture]]-T_Factures[[#This Row],[Montant réglé]],0)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79"/>
  <sheetViews>
    <sheetView showGridLines="0" workbookViewId="0">
      <selection activeCell="C7" sqref="C7"/>
    </sheetView>
  </sheetViews>
  <sheetFormatPr defaultColWidth="10.90625" defaultRowHeight="14.5" x14ac:dyDescent="0.35"/>
  <cols>
    <col min="1" max="1" width="17.26953125" customWidth="1"/>
    <col min="2" max="2" width="22.54296875" bestFit="1" customWidth="1"/>
    <col min="3" max="3" width="52.26953125" customWidth="1"/>
    <col min="4" max="4" width="13.26953125" customWidth="1"/>
    <col min="5" max="5" width="18.1796875" customWidth="1"/>
    <col min="6" max="6" width="14" bestFit="1" customWidth="1"/>
    <col min="7" max="7" width="19" customWidth="1"/>
    <col min="8" max="8" width="20.1796875" customWidth="1"/>
    <col min="10" max="10" width="14.26953125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112</v>
      </c>
      <c r="G1" t="s">
        <v>5</v>
      </c>
      <c r="H1" t="s">
        <v>6</v>
      </c>
    </row>
    <row r="2" spans="1:10" x14ac:dyDescent="0.35">
      <c r="A2" s="1">
        <v>44835</v>
      </c>
      <c r="B2" t="s">
        <v>71</v>
      </c>
      <c r="C2" t="s">
        <v>72</v>
      </c>
      <c r="D2">
        <v>10000</v>
      </c>
      <c r="E2">
        <v>5</v>
      </c>
      <c r="F2">
        <v>50000</v>
      </c>
      <c r="G2" t="s">
        <v>156</v>
      </c>
      <c r="H2" s="1">
        <v>44925</v>
      </c>
    </row>
    <row r="3" spans="1:10" x14ac:dyDescent="0.35">
      <c r="A3" s="1">
        <v>44859</v>
      </c>
      <c r="B3" t="s">
        <v>15</v>
      </c>
      <c r="C3" t="s">
        <v>12</v>
      </c>
      <c r="D3">
        <v>295</v>
      </c>
      <c r="E3">
        <v>200</v>
      </c>
      <c r="F3">
        <v>59000</v>
      </c>
      <c r="G3" t="s">
        <v>118</v>
      </c>
      <c r="H3" s="1">
        <v>44949</v>
      </c>
    </row>
    <row r="4" spans="1:10" x14ac:dyDescent="0.35">
      <c r="A4" s="1">
        <v>44859</v>
      </c>
      <c r="B4" t="s">
        <v>15</v>
      </c>
      <c r="C4" t="s">
        <v>13</v>
      </c>
      <c r="D4">
        <v>177</v>
      </c>
      <c r="E4">
        <v>250</v>
      </c>
      <c r="F4">
        <v>44250</v>
      </c>
      <c r="G4" t="s">
        <v>119</v>
      </c>
      <c r="H4" s="1">
        <v>44949</v>
      </c>
    </row>
    <row r="5" spans="1:10" x14ac:dyDescent="0.35">
      <c r="A5" s="1">
        <v>44844</v>
      </c>
      <c r="B5" t="s">
        <v>15</v>
      </c>
      <c r="C5" t="s">
        <v>16</v>
      </c>
      <c r="D5">
        <v>37890</v>
      </c>
      <c r="E5">
        <v>2</v>
      </c>
      <c r="F5">
        <v>75780</v>
      </c>
      <c r="G5" t="s">
        <v>120</v>
      </c>
      <c r="H5" s="1">
        <v>44934</v>
      </c>
    </row>
    <row r="6" spans="1:10" x14ac:dyDescent="0.35">
      <c r="A6" s="1">
        <v>44844</v>
      </c>
      <c r="B6" t="s">
        <v>15</v>
      </c>
      <c r="C6" t="s">
        <v>18</v>
      </c>
      <c r="D6">
        <v>34218</v>
      </c>
      <c r="E6">
        <v>4</v>
      </c>
      <c r="F6">
        <v>136872</v>
      </c>
      <c r="G6" t="s">
        <v>122</v>
      </c>
      <c r="H6" s="1">
        <v>44934</v>
      </c>
    </row>
    <row r="7" spans="1:10" x14ac:dyDescent="0.35">
      <c r="A7" s="1">
        <v>44844</v>
      </c>
      <c r="B7" t="s">
        <v>15</v>
      </c>
      <c r="C7" t="s">
        <v>19</v>
      </c>
      <c r="D7">
        <v>136408</v>
      </c>
      <c r="E7">
        <v>4</v>
      </c>
      <c r="F7">
        <v>545632</v>
      </c>
      <c r="G7" t="s">
        <v>20</v>
      </c>
      <c r="H7" s="1">
        <v>44934</v>
      </c>
    </row>
    <row r="8" spans="1:10" x14ac:dyDescent="0.35">
      <c r="A8" s="1">
        <v>44844</v>
      </c>
      <c r="B8" t="s">
        <v>15</v>
      </c>
      <c r="C8" t="s">
        <v>23</v>
      </c>
      <c r="D8">
        <v>31990</v>
      </c>
      <c r="E8">
        <v>1</v>
      </c>
      <c r="F8">
        <v>31990</v>
      </c>
      <c r="G8" t="s">
        <v>123</v>
      </c>
      <c r="H8" s="1">
        <v>44934</v>
      </c>
    </row>
    <row r="9" spans="1:10" x14ac:dyDescent="0.35">
      <c r="A9" s="1">
        <v>44844</v>
      </c>
      <c r="B9" t="s">
        <v>15</v>
      </c>
      <c r="C9" t="s">
        <v>24</v>
      </c>
      <c r="D9">
        <v>97147</v>
      </c>
      <c r="E9">
        <v>1</v>
      </c>
      <c r="F9">
        <v>97147</v>
      </c>
      <c r="G9" t="s">
        <v>124</v>
      </c>
      <c r="H9" s="1">
        <v>44934</v>
      </c>
    </row>
    <row r="10" spans="1:10" x14ac:dyDescent="0.35">
      <c r="A10" s="1">
        <v>44844</v>
      </c>
      <c r="B10" t="s">
        <v>15</v>
      </c>
      <c r="C10" t="s">
        <v>25</v>
      </c>
      <c r="D10">
        <v>48990</v>
      </c>
      <c r="E10">
        <v>1</v>
      </c>
      <c r="F10">
        <v>48990</v>
      </c>
      <c r="G10" t="s">
        <v>125</v>
      </c>
      <c r="H10" s="1">
        <v>44934</v>
      </c>
      <c r="J10" s="5" t="s">
        <v>179</v>
      </c>
    </row>
    <row r="11" spans="1:10" x14ac:dyDescent="0.35">
      <c r="A11" s="1">
        <v>44846</v>
      </c>
      <c r="B11" t="s">
        <v>15</v>
      </c>
      <c r="C11" t="s">
        <v>103</v>
      </c>
      <c r="D11">
        <v>3500</v>
      </c>
      <c r="E11">
        <v>10</v>
      </c>
      <c r="F11">
        <v>35000</v>
      </c>
      <c r="G11" t="s">
        <v>95</v>
      </c>
      <c r="H11" s="1">
        <v>44936</v>
      </c>
    </row>
    <row r="12" spans="1:10" x14ac:dyDescent="0.35">
      <c r="A12" s="1">
        <v>44846</v>
      </c>
      <c r="B12" t="s">
        <v>15</v>
      </c>
      <c r="C12" t="s">
        <v>104</v>
      </c>
      <c r="D12">
        <v>7500</v>
      </c>
      <c r="E12">
        <v>1</v>
      </c>
      <c r="F12">
        <v>7500</v>
      </c>
      <c r="G12" t="s">
        <v>173</v>
      </c>
      <c r="H12" s="1">
        <v>44936</v>
      </c>
    </row>
    <row r="13" spans="1:10" x14ac:dyDescent="0.35">
      <c r="A13" s="1">
        <v>44850</v>
      </c>
      <c r="B13" t="s">
        <v>89</v>
      </c>
      <c r="C13" t="s">
        <v>82</v>
      </c>
      <c r="D13">
        <v>110</v>
      </c>
      <c r="E13">
        <v>2000</v>
      </c>
      <c r="F13">
        <v>220000</v>
      </c>
      <c r="G13" t="s">
        <v>115</v>
      </c>
      <c r="H13" s="1">
        <v>44940</v>
      </c>
    </row>
    <row r="14" spans="1:10" x14ac:dyDescent="0.35">
      <c r="A14" s="1">
        <v>44850</v>
      </c>
      <c r="B14" t="s">
        <v>89</v>
      </c>
      <c r="C14" t="s">
        <v>83</v>
      </c>
      <c r="D14">
        <v>50</v>
      </c>
      <c r="E14">
        <v>3200</v>
      </c>
      <c r="F14">
        <v>160000</v>
      </c>
      <c r="G14" t="s">
        <v>84</v>
      </c>
      <c r="H14" s="1">
        <v>44940</v>
      </c>
    </row>
    <row r="15" spans="1:10" x14ac:dyDescent="0.35">
      <c r="A15" s="1">
        <v>44846</v>
      </c>
      <c r="B15" t="s">
        <v>89</v>
      </c>
      <c r="C15" t="s">
        <v>90</v>
      </c>
      <c r="D15">
        <v>1000</v>
      </c>
      <c r="E15">
        <v>10</v>
      </c>
      <c r="F15">
        <v>10000</v>
      </c>
      <c r="G15" t="s">
        <v>161</v>
      </c>
      <c r="H15" s="1">
        <v>44936</v>
      </c>
    </row>
    <row r="16" spans="1:10" x14ac:dyDescent="0.35">
      <c r="A16" s="1">
        <v>44846</v>
      </c>
      <c r="B16" t="s">
        <v>89</v>
      </c>
      <c r="C16" t="s">
        <v>91</v>
      </c>
      <c r="D16">
        <v>800</v>
      </c>
      <c r="E16">
        <v>10</v>
      </c>
      <c r="F16">
        <v>8000</v>
      </c>
      <c r="G16" t="s">
        <v>162</v>
      </c>
      <c r="H16" s="1">
        <v>44936</v>
      </c>
    </row>
    <row r="17" spans="1:8" x14ac:dyDescent="0.35">
      <c r="A17" s="1">
        <v>44846</v>
      </c>
      <c r="B17" t="s">
        <v>89</v>
      </c>
      <c r="C17" t="s">
        <v>93</v>
      </c>
      <c r="D17">
        <v>4000</v>
      </c>
      <c r="E17">
        <v>10</v>
      </c>
      <c r="F17">
        <v>40000</v>
      </c>
      <c r="G17" t="s">
        <v>164</v>
      </c>
      <c r="H17" s="1">
        <v>44936</v>
      </c>
    </row>
    <row r="18" spans="1:8" x14ac:dyDescent="0.35">
      <c r="A18" s="1">
        <v>44846</v>
      </c>
      <c r="B18" t="s">
        <v>89</v>
      </c>
      <c r="C18" t="s">
        <v>94</v>
      </c>
      <c r="D18">
        <v>4700</v>
      </c>
      <c r="E18">
        <v>7</v>
      </c>
      <c r="F18">
        <v>32900</v>
      </c>
      <c r="G18" t="s">
        <v>165</v>
      </c>
      <c r="H18" s="1">
        <v>44936</v>
      </c>
    </row>
    <row r="19" spans="1:8" x14ac:dyDescent="0.35">
      <c r="A19" s="1">
        <v>44846</v>
      </c>
      <c r="B19" t="s">
        <v>89</v>
      </c>
      <c r="C19" t="s">
        <v>101</v>
      </c>
      <c r="D19">
        <v>800</v>
      </c>
      <c r="E19">
        <v>10</v>
      </c>
      <c r="F19">
        <v>8000</v>
      </c>
      <c r="G19" t="s">
        <v>171</v>
      </c>
      <c r="H19" s="1">
        <v>44936</v>
      </c>
    </row>
    <row r="20" spans="1:8" x14ac:dyDescent="0.35">
      <c r="A20" s="1">
        <v>44846</v>
      </c>
      <c r="B20" t="s">
        <v>89</v>
      </c>
      <c r="C20" t="s">
        <v>102</v>
      </c>
      <c r="D20">
        <v>800</v>
      </c>
      <c r="E20">
        <v>10</v>
      </c>
      <c r="F20">
        <v>8000</v>
      </c>
      <c r="G20" t="s">
        <v>172</v>
      </c>
      <c r="H20" s="1">
        <v>44936</v>
      </c>
    </row>
    <row r="21" spans="1:8" x14ac:dyDescent="0.35">
      <c r="A21" s="1">
        <v>44846</v>
      </c>
      <c r="B21" t="s">
        <v>89</v>
      </c>
      <c r="C21" t="s">
        <v>105</v>
      </c>
      <c r="D21">
        <v>12000</v>
      </c>
      <c r="E21">
        <v>1</v>
      </c>
      <c r="F21">
        <v>12000</v>
      </c>
      <c r="G21" t="s">
        <v>106</v>
      </c>
      <c r="H21" s="1">
        <v>44936</v>
      </c>
    </row>
    <row r="22" spans="1:8" x14ac:dyDescent="0.35">
      <c r="A22" s="1">
        <v>44846</v>
      </c>
      <c r="B22" t="s">
        <v>89</v>
      </c>
      <c r="C22" t="s">
        <v>107</v>
      </c>
      <c r="D22">
        <v>2500</v>
      </c>
      <c r="E22">
        <v>3</v>
      </c>
      <c r="F22">
        <v>7500</v>
      </c>
      <c r="G22" t="s">
        <v>174</v>
      </c>
      <c r="H22" s="1">
        <v>44936</v>
      </c>
    </row>
    <row r="23" spans="1:8" x14ac:dyDescent="0.35">
      <c r="A23" s="1">
        <v>44844</v>
      </c>
      <c r="B23" t="s">
        <v>73</v>
      </c>
      <c r="C23" t="s">
        <v>17</v>
      </c>
      <c r="D23">
        <v>186250</v>
      </c>
      <c r="E23">
        <v>1</v>
      </c>
      <c r="F23">
        <v>186250</v>
      </c>
      <c r="G23" t="s">
        <v>121</v>
      </c>
      <c r="H23" s="1">
        <v>44934</v>
      </c>
    </row>
    <row r="24" spans="1:8" x14ac:dyDescent="0.35">
      <c r="A24" s="1">
        <v>44850</v>
      </c>
      <c r="B24" t="s">
        <v>73</v>
      </c>
      <c r="C24" t="s">
        <v>74</v>
      </c>
      <c r="D24">
        <v>275000</v>
      </c>
      <c r="E24">
        <v>1</v>
      </c>
      <c r="F24">
        <v>275000</v>
      </c>
      <c r="G24" t="s">
        <v>157</v>
      </c>
      <c r="H24" s="1">
        <v>44940</v>
      </c>
    </row>
    <row r="25" spans="1:8" x14ac:dyDescent="0.35">
      <c r="A25" s="1">
        <v>44850</v>
      </c>
      <c r="B25" t="s">
        <v>73</v>
      </c>
      <c r="C25" t="s">
        <v>75</v>
      </c>
      <c r="D25">
        <v>200000</v>
      </c>
      <c r="E25">
        <v>1</v>
      </c>
      <c r="F25">
        <v>200000</v>
      </c>
      <c r="G25" t="s">
        <v>158</v>
      </c>
      <c r="H25" s="1">
        <v>44940</v>
      </c>
    </row>
    <row r="26" spans="1:8" x14ac:dyDescent="0.35">
      <c r="A26" s="1">
        <v>44850</v>
      </c>
      <c r="B26" t="s">
        <v>73</v>
      </c>
      <c r="C26" t="s">
        <v>76</v>
      </c>
      <c r="D26">
        <v>70000</v>
      </c>
      <c r="E26">
        <v>1</v>
      </c>
      <c r="F26">
        <v>70000</v>
      </c>
      <c r="G26" t="s">
        <v>159</v>
      </c>
      <c r="H26" s="1">
        <v>44940</v>
      </c>
    </row>
    <row r="27" spans="1:8" x14ac:dyDescent="0.35">
      <c r="A27" s="1">
        <v>44846</v>
      </c>
      <c r="B27" t="s">
        <v>73</v>
      </c>
      <c r="C27" t="s">
        <v>92</v>
      </c>
      <c r="D27">
        <v>8000</v>
      </c>
      <c r="E27">
        <v>2</v>
      </c>
      <c r="F27">
        <v>16000</v>
      </c>
      <c r="G27" t="s">
        <v>163</v>
      </c>
      <c r="H27" s="1">
        <v>44936</v>
      </c>
    </row>
    <row r="28" spans="1:8" x14ac:dyDescent="0.35">
      <c r="A28" s="1">
        <v>44846</v>
      </c>
      <c r="B28" t="s">
        <v>73</v>
      </c>
      <c r="C28" t="s">
        <v>96</v>
      </c>
      <c r="D28">
        <v>6000</v>
      </c>
      <c r="E28">
        <v>4</v>
      </c>
      <c r="F28">
        <v>24000</v>
      </c>
      <c r="G28" t="s">
        <v>166</v>
      </c>
      <c r="H28" s="1">
        <v>44936</v>
      </c>
    </row>
    <row r="29" spans="1:8" x14ac:dyDescent="0.35">
      <c r="A29" s="1">
        <v>44859</v>
      </c>
      <c r="B29" t="s">
        <v>7</v>
      </c>
      <c r="C29" t="s">
        <v>8</v>
      </c>
      <c r="D29">
        <v>16478</v>
      </c>
      <c r="E29">
        <v>2</v>
      </c>
      <c r="F29">
        <v>32956</v>
      </c>
      <c r="G29" t="s">
        <v>9</v>
      </c>
      <c r="H29" s="1">
        <v>44949</v>
      </c>
    </row>
    <row r="30" spans="1:8" x14ac:dyDescent="0.35">
      <c r="A30" s="1">
        <v>44859</v>
      </c>
      <c r="B30" t="s">
        <v>7</v>
      </c>
      <c r="C30" t="s">
        <v>10</v>
      </c>
      <c r="D30">
        <v>19281</v>
      </c>
      <c r="E30">
        <v>3</v>
      </c>
      <c r="F30">
        <v>57843</v>
      </c>
      <c r="G30" t="s">
        <v>117</v>
      </c>
      <c r="H30" s="1">
        <v>44949</v>
      </c>
    </row>
    <row r="31" spans="1:8" x14ac:dyDescent="0.35">
      <c r="A31" s="1">
        <v>44859</v>
      </c>
      <c r="B31" t="s">
        <v>7</v>
      </c>
      <c r="C31" t="s">
        <v>14</v>
      </c>
      <c r="D31">
        <v>3923</v>
      </c>
      <c r="E31">
        <v>40</v>
      </c>
      <c r="F31">
        <v>156920</v>
      </c>
      <c r="G31" t="s">
        <v>11</v>
      </c>
      <c r="H31" s="1">
        <v>44949</v>
      </c>
    </row>
    <row r="32" spans="1:8" x14ac:dyDescent="0.35">
      <c r="A32" s="1">
        <v>44844</v>
      </c>
      <c r="B32" t="s">
        <v>7</v>
      </c>
      <c r="C32" t="s">
        <v>21</v>
      </c>
      <c r="D32">
        <v>5900</v>
      </c>
      <c r="E32">
        <v>3</v>
      </c>
      <c r="F32">
        <v>17700</v>
      </c>
      <c r="G32" t="s">
        <v>22</v>
      </c>
      <c r="H32" s="1">
        <v>44934</v>
      </c>
    </row>
    <row r="33" spans="1:8" x14ac:dyDescent="0.35">
      <c r="A33" s="1">
        <v>44850</v>
      </c>
      <c r="B33" t="s">
        <v>7</v>
      </c>
      <c r="C33" t="s">
        <v>41</v>
      </c>
      <c r="D33">
        <v>8000</v>
      </c>
      <c r="E33">
        <v>3</v>
      </c>
      <c r="F33">
        <v>24000</v>
      </c>
      <c r="G33" t="s">
        <v>134</v>
      </c>
      <c r="H33" s="1">
        <v>44940</v>
      </c>
    </row>
    <row r="34" spans="1:8" x14ac:dyDescent="0.35">
      <c r="A34" s="1">
        <v>44850</v>
      </c>
      <c r="B34" t="s">
        <v>7</v>
      </c>
      <c r="C34" t="s">
        <v>56</v>
      </c>
      <c r="D34">
        <v>7000</v>
      </c>
      <c r="E34">
        <v>1</v>
      </c>
      <c r="F34">
        <v>7000</v>
      </c>
      <c r="G34" t="s">
        <v>142</v>
      </c>
      <c r="H34" s="1">
        <v>44940</v>
      </c>
    </row>
    <row r="35" spans="1:8" x14ac:dyDescent="0.35">
      <c r="A35" s="1">
        <v>44850</v>
      </c>
      <c r="B35" t="s">
        <v>7</v>
      </c>
      <c r="C35" t="s">
        <v>58</v>
      </c>
      <c r="D35">
        <v>5000</v>
      </c>
      <c r="E35">
        <v>2</v>
      </c>
      <c r="F35">
        <v>10000</v>
      </c>
      <c r="G35" t="s">
        <v>144</v>
      </c>
      <c r="H35" s="1">
        <v>44940</v>
      </c>
    </row>
    <row r="36" spans="1:8" x14ac:dyDescent="0.35">
      <c r="A36" s="1">
        <v>44850</v>
      </c>
      <c r="B36" t="s">
        <v>7</v>
      </c>
      <c r="C36" t="s">
        <v>59</v>
      </c>
      <c r="D36">
        <v>27119</v>
      </c>
      <c r="E36">
        <v>1</v>
      </c>
      <c r="F36">
        <v>27119</v>
      </c>
      <c r="G36" t="s">
        <v>50</v>
      </c>
      <c r="H36" s="1">
        <v>44940</v>
      </c>
    </row>
    <row r="37" spans="1:8" x14ac:dyDescent="0.35">
      <c r="A37" s="1">
        <v>44850</v>
      </c>
      <c r="B37" t="s">
        <v>7</v>
      </c>
      <c r="C37" t="s">
        <v>65</v>
      </c>
      <c r="D37">
        <v>8000</v>
      </c>
      <c r="E37">
        <v>1</v>
      </c>
      <c r="F37">
        <v>8000</v>
      </c>
      <c r="G37" t="s">
        <v>150</v>
      </c>
      <c r="H37" s="1">
        <v>44940</v>
      </c>
    </row>
    <row r="38" spans="1:8" x14ac:dyDescent="0.35">
      <c r="A38" s="1">
        <v>44850</v>
      </c>
      <c r="B38" t="s">
        <v>7</v>
      </c>
      <c r="C38" t="s">
        <v>68</v>
      </c>
      <c r="D38">
        <v>7000</v>
      </c>
      <c r="E38">
        <v>1</v>
      </c>
      <c r="F38">
        <v>7000</v>
      </c>
      <c r="G38" t="s">
        <v>153</v>
      </c>
      <c r="H38" s="1">
        <v>44940</v>
      </c>
    </row>
    <row r="39" spans="1:8" x14ac:dyDescent="0.35">
      <c r="A39" s="1">
        <v>44850</v>
      </c>
      <c r="B39" t="s">
        <v>77</v>
      </c>
      <c r="C39" t="s">
        <v>62</v>
      </c>
      <c r="D39">
        <v>4000</v>
      </c>
      <c r="E39">
        <v>5</v>
      </c>
      <c r="F39">
        <v>20000</v>
      </c>
      <c r="G39" t="s">
        <v>147</v>
      </c>
      <c r="H39" s="1">
        <v>44940</v>
      </c>
    </row>
    <row r="40" spans="1:8" x14ac:dyDescent="0.35">
      <c r="A40" s="1">
        <v>44850</v>
      </c>
      <c r="B40" t="s">
        <v>77</v>
      </c>
      <c r="C40" t="s">
        <v>63</v>
      </c>
      <c r="D40">
        <v>8000</v>
      </c>
      <c r="E40">
        <v>5</v>
      </c>
      <c r="F40">
        <v>40000</v>
      </c>
      <c r="G40" t="s">
        <v>148</v>
      </c>
      <c r="H40" s="1">
        <v>44940</v>
      </c>
    </row>
    <row r="41" spans="1:8" x14ac:dyDescent="0.35">
      <c r="A41" s="1">
        <v>44850</v>
      </c>
      <c r="B41" t="s">
        <v>77</v>
      </c>
      <c r="C41" t="s">
        <v>78</v>
      </c>
      <c r="D41">
        <v>120</v>
      </c>
      <c r="E41">
        <v>5000</v>
      </c>
      <c r="F41">
        <v>600000</v>
      </c>
      <c r="G41" t="s">
        <v>79</v>
      </c>
      <c r="H41" s="1">
        <v>44940</v>
      </c>
    </row>
    <row r="42" spans="1:8" x14ac:dyDescent="0.35">
      <c r="A42" s="1">
        <v>44850</v>
      </c>
      <c r="B42" t="s">
        <v>77</v>
      </c>
      <c r="C42" t="s">
        <v>80</v>
      </c>
      <c r="D42">
        <v>110</v>
      </c>
      <c r="E42">
        <v>2000</v>
      </c>
      <c r="F42">
        <v>220000</v>
      </c>
      <c r="G42" t="s">
        <v>113</v>
      </c>
      <c r="H42" s="1">
        <v>44940</v>
      </c>
    </row>
    <row r="43" spans="1:8" x14ac:dyDescent="0.35">
      <c r="A43" s="1">
        <v>44850</v>
      </c>
      <c r="B43" t="s">
        <v>77</v>
      </c>
      <c r="C43" t="s">
        <v>81</v>
      </c>
      <c r="D43">
        <v>4000</v>
      </c>
      <c r="E43">
        <v>25</v>
      </c>
      <c r="F43">
        <v>100000</v>
      </c>
      <c r="G43" t="s">
        <v>114</v>
      </c>
      <c r="H43" s="1">
        <v>44940</v>
      </c>
    </row>
    <row r="44" spans="1:8" x14ac:dyDescent="0.35">
      <c r="A44" s="1">
        <v>44850</v>
      </c>
      <c r="B44" t="s">
        <v>77</v>
      </c>
      <c r="C44" t="s">
        <v>85</v>
      </c>
      <c r="D44">
        <v>300</v>
      </c>
      <c r="E44">
        <v>250</v>
      </c>
      <c r="F44">
        <v>75000</v>
      </c>
      <c r="G44" t="s">
        <v>86</v>
      </c>
      <c r="H44" s="1">
        <v>44940</v>
      </c>
    </row>
    <row r="45" spans="1:8" x14ac:dyDescent="0.35">
      <c r="A45" s="1">
        <v>44850</v>
      </c>
      <c r="B45" t="s">
        <v>77</v>
      </c>
      <c r="C45" t="s">
        <v>87</v>
      </c>
      <c r="D45">
        <v>100</v>
      </c>
      <c r="E45">
        <v>250</v>
      </c>
      <c r="F45">
        <v>25000</v>
      </c>
      <c r="G45" t="s">
        <v>116</v>
      </c>
      <c r="H45" s="1">
        <v>44940</v>
      </c>
    </row>
    <row r="46" spans="1:8" x14ac:dyDescent="0.35">
      <c r="A46" s="1">
        <v>44850</v>
      </c>
      <c r="B46" t="s">
        <v>77</v>
      </c>
      <c r="C46" t="s">
        <v>88</v>
      </c>
      <c r="D46">
        <v>50</v>
      </c>
      <c r="E46">
        <v>1500</v>
      </c>
      <c r="F46">
        <v>75000</v>
      </c>
      <c r="G46" t="s">
        <v>160</v>
      </c>
      <c r="H46" s="1">
        <v>44940</v>
      </c>
    </row>
    <row r="47" spans="1:8" x14ac:dyDescent="0.35">
      <c r="A47" s="1">
        <v>44846</v>
      </c>
      <c r="B47" t="s">
        <v>77</v>
      </c>
      <c r="C47" t="s">
        <v>98</v>
      </c>
      <c r="D47">
        <v>40000</v>
      </c>
      <c r="E47">
        <v>1</v>
      </c>
      <c r="F47">
        <v>40000</v>
      </c>
      <c r="G47" t="s">
        <v>168</v>
      </c>
      <c r="H47" s="1">
        <v>44936</v>
      </c>
    </row>
    <row r="48" spans="1:8" x14ac:dyDescent="0.35">
      <c r="A48" s="1">
        <v>44846</v>
      </c>
      <c r="B48" t="s">
        <v>26</v>
      </c>
      <c r="C48" t="s">
        <v>27</v>
      </c>
      <c r="D48">
        <v>24000</v>
      </c>
      <c r="E48">
        <v>2</v>
      </c>
      <c r="F48">
        <v>48000</v>
      </c>
      <c r="G48" t="s">
        <v>126</v>
      </c>
      <c r="H48" s="1">
        <v>44936</v>
      </c>
    </row>
    <row r="49" spans="1:8" x14ac:dyDescent="0.35">
      <c r="A49" s="1">
        <v>44846</v>
      </c>
      <c r="B49" t="s">
        <v>26</v>
      </c>
      <c r="C49" t="s">
        <v>28</v>
      </c>
      <c r="D49">
        <v>24000</v>
      </c>
      <c r="E49">
        <v>3</v>
      </c>
      <c r="F49">
        <v>72000</v>
      </c>
      <c r="G49" t="s">
        <v>127</v>
      </c>
      <c r="H49" s="1">
        <v>44936</v>
      </c>
    </row>
    <row r="50" spans="1:8" x14ac:dyDescent="0.35">
      <c r="A50" s="1">
        <v>44846</v>
      </c>
      <c r="B50" t="s">
        <v>26</v>
      </c>
      <c r="C50" t="s">
        <v>29</v>
      </c>
      <c r="D50">
        <v>24000</v>
      </c>
      <c r="E50">
        <v>3</v>
      </c>
      <c r="F50">
        <v>72000</v>
      </c>
      <c r="G50" t="s">
        <v>128</v>
      </c>
      <c r="H50" s="1">
        <v>44936</v>
      </c>
    </row>
    <row r="51" spans="1:8" x14ac:dyDescent="0.35">
      <c r="A51" s="1">
        <v>44846</v>
      </c>
      <c r="B51" t="s">
        <v>26</v>
      </c>
      <c r="C51" t="s">
        <v>33</v>
      </c>
      <c r="D51">
        <v>24000</v>
      </c>
      <c r="E51">
        <v>1</v>
      </c>
      <c r="F51">
        <v>24000</v>
      </c>
      <c r="G51" t="s">
        <v>31</v>
      </c>
      <c r="H51" s="1">
        <v>44936</v>
      </c>
    </row>
    <row r="52" spans="1:8" x14ac:dyDescent="0.35">
      <c r="A52" s="1">
        <v>44846</v>
      </c>
      <c r="B52" t="s">
        <v>26</v>
      </c>
      <c r="C52" t="s">
        <v>34</v>
      </c>
      <c r="D52">
        <v>18000</v>
      </c>
      <c r="E52">
        <v>1</v>
      </c>
      <c r="F52">
        <v>18000</v>
      </c>
      <c r="G52" t="s">
        <v>35</v>
      </c>
      <c r="H52" s="1">
        <v>44936</v>
      </c>
    </row>
    <row r="53" spans="1:8" x14ac:dyDescent="0.35">
      <c r="A53" s="1">
        <v>44846</v>
      </c>
      <c r="B53" t="s">
        <v>26</v>
      </c>
      <c r="C53" t="s">
        <v>36</v>
      </c>
      <c r="D53">
        <v>18000</v>
      </c>
      <c r="E53">
        <v>2</v>
      </c>
      <c r="F53">
        <v>36000</v>
      </c>
      <c r="G53" t="s">
        <v>132</v>
      </c>
      <c r="H53" s="1">
        <v>44936</v>
      </c>
    </row>
    <row r="54" spans="1:8" x14ac:dyDescent="0.35">
      <c r="A54" s="1">
        <v>44850</v>
      </c>
      <c r="B54" t="s">
        <v>26</v>
      </c>
      <c r="C54" t="s">
        <v>43</v>
      </c>
      <c r="D54">
        <v>30000</v>
      </c>
      <c r="E54">
        <v>1</v>
      </c>
      <c r="F54">
        <v>30000</v>
      </c>
      <c r="G54" t="s">
        <v>44</v>
      </c>
      <c r="H54" s="1">
        <v>44940</v>
      </c>
    </row>
    <row r="55" spans="1:8" x14ac:dyDescent="0.35">
      <c r="A55" s="1">
        <v>44850</v>
      </c>
      <c r="B55" t="s">
        <v>26</v>
      </c>
      <c r="C55" t="s">
        <v>47</v>
      </c>
      <c r="D55">
        <v>5932</v>
      </c>
      <c r="E55">
        <v>2</v>
      </c>
      <c r="F55">
        <v>11864</v>
      </c>
      <c r="G55" t="s">
        <v>48</v>
      </c>
      <c r="H55" s="1">
        <v>44940</v>
      </c>
    </row>
    <row r="56" spans="1:8" x14ac:dyDescent="0.35">
      <c r="A56" s="1">
        <v>44850</v>
      </c>
      <c r="B56" t="s">
        <v>26</v>
      </c>
      <c r="C56" t="s">
        <v>51</v>
      </c>
      <c r="D56">
        <v>9000</v>
      </c>
      <c r="E56">
        <v>3</v>
      </c>
      <c r="F56">
        <v>27000</v>
      </c>
      <c r="G56" t="s">
        <v>137</v>
      </c>
      <c r="H56" s="1">
        <v>44940</v>
      </c>
    </row>
    <row r="57" spans="1:8" x14ac:dyDescent="0.35">
      <c r="A57" s="1">
        <v>44850</v>
      </c>
      <c r="B57" t="s">
        <v>26</v>
      </c>
      <c r="C57" t="s">
        <v>52</v>
      </c>
      <c r="D57">
        <v>2500</v>
      </c>
      <c r="E57">
        <v>3</v>
      </c>
      <c r="F57">
        <v>7500</v>
      </c>
      <c r="G57" t="s">
        <v>138</v>
      </c>
      <c r="H57" s="1">
        <v>44940</v>
      </c>
    </row>
    <row r="58" spans="1:8" x14ac:dyDescent="0.35">
      <c r="A58" s="1">
        <v>44850</v>
      </c>
      <c r="B58" t="s">
        <v>26</v>
      </c>
      <c r="C58" t="s">
        <v>53</v>
      </c>
      <c r="D58">
        <v>2500</v>
      </c>
      <c r="E58">
        <v>3</v>
      </c>
      <c r="F58">
        <v>7500</v>
      </c>
      <c r="G58" t="s">
        <v>139</v>
      </c>
      <c r="H58" s="1">
        <v>44940</v>
      </c>
    </row>
    <row r="59" spans="1:8" x14ac:dyDescent="0.35">
      <c r="A59" s="1">
        <v>44850</v>
      </c>
      <c r="B59" t="s">
        <v>26</v>
      </c>
      <c r="C59" t="s">
        <v>54</v>
      </c>
      <c r="D59">
        <v>8000</v>
      </c>
      <c r="E59">
        <v>3</v>
      </c>
      <c r="F59">
        <v>24000</v>
      </c>
      <c r="G59" t="s">
        <v>140</v>
      </c>
      <c r="H59" s="1">
        <v>44940</v>
      </c>
    </row>
    <row r="60" spans="1:8" x14ac:dyDescent="0.35">
      <c r="A60" s="1">
        <v>44846</v>
      </c>
      <c r="B60" t="s">
        <v>37</v>
      </c>
      <c r="C60" t="s">
        <v>27</v>
      </c>
      <c r="D60">
        <v>24000</v>
      </c>
      <c r="E60">
        <v>2</v>
      </c>
      <c r="F60">
        <v>48000</v>
      </c>
      <c r="G60" t="s">
        <v>129</v>
      </c>
      <c r="H60" s="1">
        <v>44936</v>
      </c>
    </row>
    <row r="61" spans="1:8" x14ac:dyDescent="0.35">
      <c r="A61" s="1">
        <v>44846</v>
      </c>
      <c r="B61" t="s">
        <v>37</v>
      </c>
      <c r="C61" t="s">
        <v>30</v>
      </c>
      <c r="D61">
        <v>24000</v>
      </c>
      <c r="E61">
        <v>1</v>
      </c>
      <c r="F61">
        <v>24000</v>
      </c>
      <c r="G61" t="s">
        <v>130</v>
      </c>
      <c r="H61" s="1">
        <v>44936</v>
      </c>
    </row>
    <row r="62" spans="1:8" x14ac:dyDescent="0.35">
      <c r="A62" s="1">
        <v>44846</v>
      </c>
      <c r="B62" t="s">
        <v>37</v>
      </c>
      <c r="C62" t="s">
        <v>32</v>
      </c>
      <c r="D62">
        <v>24000</v>
      </c>
      <c r="E62">
        <v>3</v>
      </c>
      <c r="F62">
        <v>72000</v>
      </c>
      <c r="G62" t="s">
        <v>131</v>
      </c>
      <c r="H62" s="1">
        <v>44936</v>
      </c>
    </row>
    <row r="63" spans="1:8" x14ac:dyDescent="0.35">
      <c r="A63" s="1">
        <v>44850</v>
      </c>
      <c r="B63" t="s">
        <v>37</v>
      </c>
      <c r="C63" t="s">
        <v>38</v>
      </c>
      <c r="D63">
        <v>16000</v>
      </c>
      <c r="E63">
        <v>4</v>
      </c>
      <c r="F63">
        <v>64000</v>
      </c>
      <c r="G63" t="s">
        <v>133</v>
      </c>
      <c r="H63" s="1">
        <v>44940</v>
      </c>
    </row>
    <row r="64" spans="1:8" x14ac:dyDescent="0.35">
      <c r="A64" s="1">
        <v>44850</v>
      </c>
      <c r="B64" t="s">
        <v>37</v>
      </c>
      <c r="C64" t="s">
        <v>40</v>
      </c>
      <c r="D64">
        <v>16000</v>
      </c>
      <c r="E64">
        <v>2</v>
      </c>
      <c r="F64">
        <v>32000</v>
      </c>
      <c r="G64" t="s">
        <v>39</v>
      </c>
      <c r="H64" s="1">
        <v>44940</v>
      </c>
    </row>
    <row r="65" spans="1:8" x14ac:dyDescent="0.35">
      <c r="A65" s="1">
        <v>44850</v>
      </c>
      <c r="B65" t="s">
        <v>37</v>
      </c>
      <c r="C65" t="s">
        <v>42</v>
      </c>
      <c r="D65">
        <v>8000</v>
      </c>
      <c r="E65">
        <v>2</v>
      </c>
      <c r="F65">
        <v>16000</v>
      </c>
      <c r="G65" t="s">
        <v>135</v>
      </c>
      <c r="H65" s="1">
        <v>44940</v>
      </c>
    </row>
    <row r="66" spans="1:8" x14ac:dyDescent="0.35">
      <c r="A66" s="1">
        <v>44850</v>
      </c>
      <c r="B66" t="s">
        <v>37</v>
      </c>
      <c r="C66" t="s">
        <v>45</v>
      </c>
      <c r="D66">
        <v>20000</v>
      </c>
      <c r="E66">
        <v>2</v>
      </c>
      <c r="F66">
        <v>40000</v>
      </c>
      <c r="G66" t="s">
        <v>46</v>
      </c>
      <c r="H66" s="1">
        <v>44940</v>
      </c>
    </row>
    <row r="67" spans="1:8" x14ac:dyDescent="0.35">
      <c r="A67" s="1">
        <v>44850</v>
      </c>
      <c r="B67" t="s">
        <v>37</v>
      </c>
      <c r="C67" t="s">
        <v>49</v>
      </c>
      <c r="D67">
        <v>2500</v>
      </c>
      <c r="E67">
        <v>3</v>
      </c>
      <c r="F67">
        <v>7500</v>
      </c>
      <c r="G67" t="s">
        <v>136</v>
      </c>
      <c r="H67" s="1">
        <v>44940</v>
      </c>
    </row>
    <row r="68" spans="1:8" x14ac:dyDescent="0.35">
      <c r="A68" s="1">
        <v>44850</v>
      </c>
      <c r="B68" t="s">
        <v>37</v>
      </c>
      <c r="C68" t="s">
        <v>55</v>
      </c>
      <c r="D68">
        <v>9000</v>
      </c>
      <c r="E68">
        <v>4</v>
      </c>
      <c r="F68">
        <v>36000</v>
      </c>
      <c r="G68" t="s">
        <v>141</v>
      </c>
      <c r="H68" s="1">
        <v>44940</v>
      </c>
    </row>
    <row r="69" spans="1:8" x14ac:dyDescent="0.35">
      <c r="A69" s="1">
        <v>44850</v>
      </c>
      <c r="B69" t="s">
        <v>37</v>
      </c>
      <c r="C69" t="s">
        <v>57</v>
      </c>
      <c r="D69">
        <v>29661</v>
      </c>
      <c r="E69">
        <v>1</v>
      </c>
      <c r="F69">
        <v>29661</v>
      </c>
      <c r="G69" t="s">
        <v>143</v>
      </c>
      <c r="H69" s="1">
        <v>44940</v>
      </c>
    </row>
    <row r="70" spans="1:8" x14ac:dyDescent="0.35">
      <c r="A70" s="1">
        <v>44850</v>
      </c>
      <c r="B70" t="s">
        <v>37</v>
      </c>
      <c r="C70" t="s">
        <v>60</v>
      </c>
      <c r="D70">
        <v>13559</v>
      </c>
      <c r="E70">
        <v>1</v>
      </c>
      <c r="F70">
        <v>13559</v>
      </c>
      <c r="G70" t="s">
        <v>145</v>
      </c>
      <c r="H70" s="1">
        <v>44940</v>
      </c>
    </row>
    <row r="71" spans="1:8" x14ac:dyDescent="0.35">
      <c r="A71" s="1">
        <v>44850</v>
      </c>
      <c r="B71" t="s">
        <v>37</v>
      </c>
      <c r="C71" t="s">
        <v>61</v>
      </c>
      <c r="D71">
        <v>2000</v>
      </c>
      <c r="E71">
        <v>5</v>
      </c>
      <c r="F71">
        <v>10000</v>
      </c>
      <c r="G71" t="s">
        <v>146</v>
      </c>
      <c r="H71" s="1">
        <v>44940</v>
      </c>
    </row>
    <row r="72" spans="1:8" x14ac:dyDescent="0.35">
      <c r="A72" s="1">
        <v>44850</v>
      </c>
      <c r="B72" t="s">
        <v>37</v>
      </c>
      <c r="C72" t="s">
        <v>64</v>
      </c>
      <c r="D72">
        <v>35000</v>
      </c>
      <c r="E72">
        <v>1</v>
      </c>
      <c r="F72">
        <v>35000</v>
      </c>
      <c r="G72" t="s">
        <v>149</v>
      </c>
      <c r="H72" s="1">
        <v>44940</v>
      </c>
    </row>
    <row r="73" spans="1:8" x14ac:dyDescent="0.35">
      <c r="A73" s="1">
        <v>44850</v>
      </c>
      <c r="B73" t="s">
        <v>37</v>
      </c>
      <c r="C73" t="s">
        <v>66</v>
      </c>
      <c r="D73">
        <v>8000</v>
      </c>
      <c r="E73">
        <v>1</v>
      </c>
      <c r="F73">
        <v>8000</v>
      </c>
      <c r="G73" t="s">
        <v>151</v>
      </c>
      <c r="H73" s="1">
        <v>44940</v>
      </c>
    </row>
    <row r="74" spans="1:8" x14ac:dyDescent="0.35">
      <c r="A74" s="1">
        <v>44850</v>
      </c>
      <c r="B74" t="s">
        <v>37</v>
      </c>
      <c r="C74" t="s">
        <v>67</v>
      </c>
      <c r="D74">
        <v>8000</v>
      </c>
      <c r="E74">
        <v>1</v>
      </c>
      <c r="F74">
        <v>8000</v>
      </c>
      <c r="G74" t="s">
        <v>152</v>
      </c>
      <c r="H74" s="1">
        <v>44940</v>
      </c>
    </row>
    <row r="75" spans="1:8" x14ac:dyDescent="0.35">
      <c r="A75" s="1">
        <v>44850</v>
      </c>
      <c r="B75" t="s">
        <v>37</v>
      </c>
      <c r="C75" t="s">
        <v>69</v>
      </c>
      <c r="D75">
        <v>7000</v>
      </c>
      <c r="E75">
        <v>1</v>
      </c>
      <c r="F75">
        <v>7000</v>
      </c>
      <c r="G75" t="s">
        <v>154</v>
      </c>
      <c r="H75" s="1">
        <v>44940</v>
      </c>
    </row>
    <row r="76" spans="1:8" x14ac:dyDescent="0.35">
      <c r="A76" s="1">
        <v>44850</v>
      </c>
      <c r="B76" t="s">
        <v>37</v>
      </c>
      <c r="C76" t="s">
        <v>70</v>
      </c>
      <c r="D76">
        <v>7000</v>
      </c>
      <c r="E76">
        <v>1</v>
      </c>
      <c r="F76">
        <v>7000</v>
      </c>
      <c r="G76" t="s">
        <v>155</v>
      </c>
      <c r="H76" s="1">
        <v>44940</v>
      </c>
    </row>
    <row r="77" spans="1:8" x14ac:dyDescent="0.35">
      <c r="A77" s="1">
        <v>44846</v>
      </c>
      <c r="B77" t="s">
        <v>37</v>
      </c>
      <c r="C77" t="s">
        <v>97</v>
      </c>
      <c r="D77">
        <v>2000</v>
      </c>
      <c r="E77">
        <v>2</v>
      </c>
      <c r="F77">
        <v>4000</v>
      </c>
      <c r="G77" t="s">
        <v>167</v>
      </c>
      <c r="H77" s="1">
        <v>44936</v>
      </c>
    </row>
    <row r="78" spans="1:8" x14ac:dyDescent="0.35">
      <c r="A78" s="1">
        <v>44846</v>
      </c>
      <c r="B78" t="s">
        <v>37</v>
      </c>
      <c r="C78" t="s">
        <v>99</v>
      </c>
      <c r="D78">
        <v>1000</v>
      </c>
      <c r="E78">
        <v>10</v>
      </c>
      <c r="F78">
        <v>10000</v>
      </c>
      <c r="G78" t="s">
        <v>169</v>
      </c>
      <c r="H78" s="1">
        <v>44936</v>
      </c>
    </row>
    <row r="79" spans="1:8" x14ac:dyDescent="0.35">
      <c r="A79" s="1">
        <v>44846</v>
      </c>
      <c r="B79" t="s">
        <v>37</v>
      </c>
      <c r="C79" t="s">
        <v>100</v>
      </c>
      <c r="D79">
        <v>800</v>
      </c>
      <c r="E79">
        <v>10</v>
      </c>
      <c r="F79">
        <v>8000</v>
      </c>
      <c r="G79" t="s">
        <v>170</v>
      </c>
      <c r="H79" s="1">
        <v>44936</v>
      </c>
    </row>
  </sheetData>
  <sortState xmlns:xlrd2="http://schemas.microsoft.com/office/spreadsheetml/2017/richdata2" ref="J4:J11">
    <sortCondition ref="J4:J11"/>
  </sortState>
  <conditionalFormatting sqref="G1:G1048576">
    <cfRule type="duplicateValues" dxfId="2" priority="2"/>
  </conditionalFormatting>
  <conditionalFormatting sqref="N4:N13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I13"/>
  <sheetViews>
    <sheetView showGridLines="0" tabSelected="1" workbookViewId="0">
      <selection activeCell="C17" sqref="C17"/>
    </sheetView>
  </sheetViews>
  <sheetFormatPr defaultColWidth="10.90625" defaultRowHeight="14.5" x14ac:dyDescent="0.35"/>
  <cols>
    <col min="1" max="1" width="12.453125" customWidth="1"/>
    <col min="2" max="2" width="22.7265625" bestFit="1" customWidth="1"/>
    <col min="3" max="3" width="22.54296875" customWidth="1"/>
    <col min="4" max="4" width="14" customWidth="1"/>
    <col min="5" max="5" width="12" customWidth="1"/>
    <col min="6" max="6" width="10.36328125" bestFit="1" customWidth="1"/>
  </cols>
  <sheetData>
    <row r="2" spans="1:9" ht="18.5" x14ac:dyDescent="0.45">
      <c r="A2" s="2" t="s">
        <v>108</v>
      </c>
    </row>
    <row r="5" spans="1:9" s="3" customFormat="1" ht="29" x14ac:dyDescent="0.35">
      <c r="A5" s="7" t="s">
        <v>177</v>
      </c>
      <c r="B5" s="7" t="s">
        <v>1</v>
      </c>
      <c r="C5" s="7" t="s">
        <v>5</v>
      </c>
      <c r="D5" s="7" t="s">
        <v>111</v>
      </c>
      <c r="E5" s="7" t="s">
        <v>109</v>
      </c>
      <c r="F5" s="7" t="s">
        <v>110</v>
      </c>
    </row>
    <row r="6" spans="1:9" x14ac:dyDescent="0.35">
      <c r="A6" s="1"/>
      <c r="B6" t="s">
        <v>71</v>
      </c>
      <c r="C6" t="s">
        <v>156</v>
      </c>
      <c r="D6" s="6">
        <f>IFERROR(INDEX(T_Achats[Total],MATCH(C6,T_Achats[N° Facture],0)),0)</f>
        <v>50000</v>
      </c>
      <c r="E6" s="6"/>
      <c r="F6" s="6">
        <f>IFERROR(T_Factures[[#This Row],[Montant Facture]]-T_Factures[[#This Row],[Montant réglé]],0)</f>
        <v>50000</v>
      </c>
      <c r="I6" s="5" t="s">
        <v>178</v>
      </c>
    </row>
    <row r="7" spans="1:9" x14ac:dyDescent="0.35">
      <c r="A7" s="1"/>
      <c r="B7" t="s">
        <v>73</v>
      </c>
      <c r="C7" t="s">
        <v>44</v>
      </c>
      <c r="D7" s="6">
        <f>IFERROR(INDEX(T_Achats[Total],MATCH(C7,T_Achats[N° Facture],0)),0)</f>
        <v>30000</v>
      </c>
      <c r="E7" s="6"/>
      <c r="F7" s="6">
        <f>IFERROR(T_Factures[[#This Row],[Montant Facture]]-T_Factures[[#This Row],[Montant réglé]],0)</f>
        <v>30000</v>
      </c>
    </row>
    <row r="8" spans="1:9" x14ac:dyDescent="0.35">
      <c r="A8" s="1"/>
      <c r="B8" t="s">
        <v>89</v>
      </c>
      <c r="C8" t="s">
        <v>84</v>
      </c>
      <c r="D8" s="6">
        <f>IFERROR(INDEX(T_Achats[Total],MATCH(C8,T_Achats[N° Facture],0)),0)</f>
        <v>160000</v>
      </c>
      <c r="E8" s="6"/>
      <c r="F8" s="6">
        <f>IFERROR(T_Factures[[#This Row],[Montant Facture]]-T_Factures[[#This Row],[Montant réglé]],0)</f>
        <v>160000</v>
      </c>
    </row>
    <row r="9" spans="1:9" x14ac:dyDescent="0.35">
      <c r="A9" s="1"/>
      <c r="B9" t="s">
        <v>15</v>
      </c>
      <c r="C9" t="s">
        <v>20</v>
      </c>
      <c r="D9" s="6">
        <f>IFERROR(INDEX(T_Achats[Total],MATCH(C9,T_Achats[N° Facture],0)),0)</f>
        <v>545632</v>
      </c>
      <c r="E9" s="6"/>
      <c r="F9" s="6">
        <f>IFERROR(T_Factures[[#This Row],[Montant Facture]]-T_Factures[[#This Row],[Montant réglé]],0)</f>
        <v>545632</v>
      </c>
      <c r="I9" s="5" t="s">
        <v>180</v>
      </c>
    </row>
    <row r="10" spans="1:9" x14ac:dyDescent="0.35">
      <c r="A10" s="1"/>
      <c r="B10" t="s">
        <v>77</v>
      </c>
      <c r="C10" t="s">
        <v>164</v>
      </c>
      <c r="D10" s="6">
        <f>IFERROR(INDEX(T_Achats[Total],MATCH(C10,T_Achats[N° Facture],0)),0)</f>
        <v>40000</v>
      </c>
      <c r="E10" s="6"/>
      <c r="F10" s="6">
        <f>IFERROR(T_Factures[[#This Row],[Montant Facture]]-T_Factures[[#This Row],[Montant réglé]],0)</f>
        <v>40000</v>
      </c>
    </row>
    <row r="11" spans="1:9" x14ac:dyDescent="0.35">
      <c r="A11" s="1"/>
      <c r="B11" t="s">
        <v>77</v>
      </c>
      <c r="C11" t="s">
        <v>168</v>
      </c>
      <c r="D11" s="6">
        <f>IFERROR(INDEX(T_Achats[Total],MATCH(C11,T_Achats[N° Facture],0)),0)</f>
        <v>40000</v>
      </c>
      <c r="E11" s="6"/>
      <c r="F11" s="6">
        <f>IFERROR(T_Factures[[#This Row],[Montant Facture]]-T_Factures[[#This Row],[Montant réglé]],0)</f>
        <v>40000</v>
      </c>
    </row>
    <row r="12" spans="1:9" x14ac:dyDescent="0.35">
      <c r="A12" s="1"/>
      <c r="B12" t="s">
        <v>26</v>
      </c>
      <c r="C12" t="s">
        <v>138</v>
      </c>
      <c r="D12" s="6">
        <f>IFERROR(INDEX(T_Achats[Total],MATCH(C12,T_Achats[N° Facture],0)),0)</f>
        <v>7500</v>
      </c>
      <c r="E12" s="6"/>
      <c r="F12" s="6">
        <f>IFERROR(T_Factures[[#This Row],[Montant Facture]]-T_Factures[[#This Row],[Montant réglé]],0)</f>
        <v>7500</v>
      </c>
    </row>
    <row r="13" spans="1:9" x14ac:dyDescent="0.35">
      <c r="A13" s="1"/>
      <c r="B13" t="s">
        <v>37</v>
      </c>
      <c r="C13" t="s">
        <v>149</v>
      </c>
      <c r="D13" s="6">
        <f>IFERROR(INDEX(T_Achats[Total],MATCH(C13,T_Achats[N° Facture],0)),0)</f>
        <v>35000</v>
      </c>
      <c r="E13" s="6"/>
      <c r="F13" s="6">
        <f>IFERROR(T_Factures[[#This Row],[Montant Facture]]-T_Factures[[#This Row],[Montant réglé]],0)</f>
        <v>35000</v>
      </c>
    </row>
  </sheetData>
  <phoneticPr fontId="2" type="noConversion"/>
  <dataValidations count="2">
    <dataValidation type="list" allowBlank="1" showInputMessage="1" showErrorMessage="1" sqref="C6:C13" xr:uid="{ECD3F871-99D7-496E-8063-337DE1F717CD}">
      <formula1>liste_factures</formula1>
    </dataValidation>
    <dataValidation type="list" allowBlank="1" showInputMessage="1" showErrorMessage="1" sqref="B6:B13" xr:uid="{02EC9178-A3FB-437B-8C96-659B1D392286}">
      <formula1>fournisseurs_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537033B-C1FE-49BC-AB14-3C4E081273DC}">
            <xm:f>(INDEX(ACHATS!$B$2:$B$79,MATCH($C6,ACHATS!$G$2:$G$79,0))=$B6)=FALSE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C6:C13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8D483-493C-49DC-B9F7-26602F6F9F96}">
  <dimension ref="A1:D8"/>
  <sheetViews>
    <sheetView showGridLines="0" workbookViewId="0">
      <selection activeCell="F13" sqref="F13"/>
    </sheetView>
  </sheetViews>
  <sheetFormatPr defaultColWidth="10.90625" defaultRowHeight="14.5" x14ac:dyDescent="0.35"/>
  <cols>
    <col min="1" max="1" width="13" bestFit="1" customWidth="1"/>
    <col min="2" max="2" width="22.7265625" bestFit="1" customWidth="1"/>
  </cols>
  <sheetData>
    <row r="1" spans="1:4" ht="16" x14ac:dyDescent="0.5">
      <c r="A1" s="4" t="s">
        <v>175</v>
      </c>
      <c r="B1" t="s">
        <v>71</v>
      </c>
      <c r="D1" s="5" t="s">
        <v>176</v>
      </c>
    </row>
    <row r="2" spans="1:4" x14ac:dyDescent="0.35">
      <c r="B2" t="s">
        <v>15</v>
      </c>
    </row>
    <row r="3" spans="1:4" x14ac:dyDescent="0.35">
      <c r="B3" t="s">
        <v>89</v>
      </c>
    </row>
    <row r="4" spans="1:4" x14ac:dyDescent="0.35">
      <c r="B4" t="s">
        <v>73</v>
      </c>
    </row>
    <row r="5" spans="1:4" x14ac:dyDescent="0.35">
      <c r="B5" t="s">
        <v>7</v>
      </c>
    </row>
    <row r="6" spans="1:4" x14ac:dyDescent="0.35">
      <c r="B6" t="s">
        <v>77</v>
      </c>
    </row>
    <row r="7" spans="1:4" x14ac:dyDescent="0.35">
      <c r="B7" t="s">
        <v>26</v>
      </c>
    </row>
    <row r="8" spans="1:4" x14ac:dyDescent="0.35">
      <c r="B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ACHATS</vt:lpstr>
      <vt:lpstr>REGLEMENTS DE FACTURES</vt:lpstr>
      <vt:lpstr>Listes</vt:lpstr>
      <vt:lpstr>fr_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ANOH Mathieu</dc:creator>
  <cp:lastModifiedBy>Jean-Eric</cp:lastModifiedBy>
  <dcterms:created xsi:type="dcterms:W3CDTF">2023-07-17T13:47:44Z</dcterms:created>
  <dcterms:modified xsi:type="dcterms:W3CDTF">2023-07-18T03:16:39Z</dcterms:modified>
</cp:coreProperties>
</file>