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0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B98DE9D3-C8BC-4E59-807A-CB8839D94B7B}" xr6:coauthVersionLast="47" xr6:coauthVersionMax="47" xr10:uidLastSave="{00000000-0000-0000-0000-000000000000}"/>
  <bookViews>
    <workbookView xWindow="-110" yWindow="-110" windowWidth="25820" windowHeight="16220" xr2:uid="{C6EEBDBC-918B-4FA0-88AC-347BEC9AD222}"/>
  </bookViews>
  <sheets>
    <sheet name="Feuil1" sheetId="1" r:id="rId1"/>
  </sheets>
  <definedNames>
    <definedName name="année_">Feuil1!$C$2</definedName>
    <definedName name="Epargne_">Feuil1!$C$3</definedName>
    <definedName name="objectif_">Feuil1!$C$4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6" i="1" l="1"/>
  <c r="B8" i="1"/>
  <c r="C6" i="1"/>
  <c r="G29" i="1"/>
  <c r="C4" i="1"/>
  <c r="F3" i="1"/>
  <c r="F4" i="1"/>
  <c r="F5" i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F27" i="1"/>
  <c r="F28" i="1"/>
  <c r="C8" i="1" l="1"/>
</calcChain>
</file>

<file path=xl/sharedStrings.xml><?xml version="1.0" encoding="utf-8"?>
<sst xmlns="http://schemas.openxmlformats.org/spreadsheetml/2006/main" count="7" uniqueCount="7">
  <si>
    <t>Epargne</t>
  </si>
  <si>
    <t xml:space="preserve">Objectif: </t>
  </si>
  <si>
    <t xml:space="preserve">Année : </t>
  </si>
  <si>
    <t>Semaine</t>
  </si>
  <si>
    <t>Date</t>
  </si>
  <si>
    <t xml:space="preserve">Epargne mensuelle : 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</si>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</sst>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7" formatCode="_ * #,##0.00_)\ &quot;$&quot;_ ;[Red]_ * \(#,##0.00\)\ &quot;$&quot;_ ;_ * &quot;-&quot;??_)\ &quot;$&quot;_ ;_ @_ 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 val="singleAccounting"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double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14" fontId="0" fillId="0" borderId="0" xfId="0" applyNumberFormat="1"/>
    <xf numFmtId="0" fontId="0" fillId="0" borderId="0" xfId="0" applyAlignment="1">
      <alignment horizontal="right"/>
    </xf>
    <xf numFmtId="167" fontId="0" fillId="0" borderId="0" xfId="0" applyNumberFormat="1"/>
    <xf numFmtId="0" fontId="2" fillId="0" borderId="0" xfId="0" applyFont="1" applyAlignment="1">
      <alignment horizontal="right"/>
    </xf>
    <xf numFmtId="167" fontId="1" fillId="0" borderId="0" xfId="0" applyNumberFormat="1" applyFont="1" applyBorder="1"/>
    <xf numFmtId="0" fontId="2" fillId="0" borderId="0" xfId="0" applyFont="1" applyBorder="1" applyAlignment="1">
      <alignment horizontal="right"/>
    </xf>
    <xf numFmtId="0" fontId="2" fillId="0" borderId="0" xfId="0" applyFont="1"/>
    <xf numFmtId="0" fontId="0" fillId="0" borderId="1" xfId="0" applyBorder="1"/>
    <xf numFmtId="14" fontId="0" fillId="0" borderId="1" xfId="0" applyNumberFormat="1" applyBorder="1"/>
    <xf numFmtId="167" fontId="0" fillId="0" borderId="1" xfId="0" applyNumberFormat="1" applyBorder="1"/>
  </cellXfs>
  <cellStyles count="1">
    <cellStyle name="Normal" xfId="0" builtinId="0"/>
  </cellStyles>
  <dxfs count="9">
    <dxf>
      <fill>
        <patternFill>
          <bgColor theme="0" tint="-4.9989318521683403E-2"/>
        </patternFill>
      </fill>
    </dxf>
    <dxf>
      <numFmt numFmtId="167" formatCode="_ * #,##0.00_)\ &quot;$&quot;_ ;[Red]_ * \(#,##0.00\)\ &quot;$&quot;_ ;_ * &quot;-&quot;??_)\ &quot;$&quot;_ ;_ @_ "/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4.9989318521683403E-2"/>
        </patternFill>
      </fill>
    </dxf>
    <dxf>
      <font>
        <b val="0"/>
        <i val="0"/>
        <strike val="0"/>
        <outline val="0"/>
        <shadow val="0"/>
        <u val="singleAccounting"/>
        <vertAlign val="baseline"/>
        <sz val="11"/>
        <color theme="1"/>
        <name val="Calibri"/>
        <family val="2"/>
        <scheme val="minor"/>
      </font>
    </dxf>
    <dxf>
      <numFmt numFmtId="167" formatCode="_ * #,##0.00_)\ &quot;$&quot;_ ;[Red]_ * \(#,##0.00\)\ &quot;$&quot;_ ;_ * &quot;-&quot;??_)\ &quot;$&quot;_ ;_ @_ 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71CA2B3-80D0-4433-87E8-714AB88633C7}" name="t_épargne" displayName="t_épargne" ref="E2:G29" totalsRowCount="1" headerRowDxfId="6">
  <autoFilter ref="E2:G28" xr:uid="{171CA2B3-80D0-4433-87E8-714AB88633C7}">
    <filterColumn colId="0" hiddenButton="1"/>
    <filterColumn colId="1" hiddenButton="1"/>
    <filterColumn colId="2" hiddenButton="1"/>
  </autoFilter>
  <tableColumns count="3">
    <tableColumn id="1" xr3:uid="{0656CD27-B33D-4C18-8849-06716E88852E}" name="Semaine" totalsRowLabel="Total"/>
    <tableColumn id="4" xr3:uid="{82DC1D23-41DB-4920-A797-FFCDC7A40084}" name="Date" dataDxfId="8">
      <calculatedColumnFormula>DATE(année_,1,-2)-WEEKDAY(DATE(année_,1,3))+7*t_épargne[[#This Row],[Semaine]]+4</calculatedColumnFormula>
    </tableColumn>
    <tableColumn id="5" xr3:uid="{24403987-794E-4A6D-9245-E6FD02329824}" name="Epargne" totalsRowFunction="sum" dataDxfId="7" totalsRowDxfId="1"/>
  </tableColumns>
  <tableStyleInfo showFirstColumn="0" showLastColumn="0" showRowStripes="0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1B428-855B-41E2-818E-9B3E9B615E8A}">
  <dimension ref="B2:G29"/>
  <sheetViews>
    <sheetView showGridLines="0" tabSelected="1" workbookViewId="0">
      <selection activeCell="C15" sqref="C15"/>
    </sheetView>
  </sheetViews>
  <sheetFormatPr defaultColWidth="10.90625" defaultRowHeight="14.5" x14ac:dyDescent="0.35"/>
  <cols>
    <col min="1" max="1" width="1.6328125" customWidth="1"/>
    <col min="2" max="2" width="21.7265625" bestFit="1" customWidth="1"/>
    <col min="7" max="7" width="10.81640625" bestFit="1" customWidth="1"/>
  </cols>
  <sheetData>
    <row r="2" spans="2:7" ht="16" x14ac:dyDescent="0.5">
      <c r="B2" s="4" t="s">
        <v>2</v>
      </c>
      <c r="C2">
        <v>2023</v>
      </c>
      <c r="E2" s="7" t="s">
        <v>3</v>
      </c>
      <c r="F2" s="7" t="s">
        <v>4</v>
      </c>
      <c r="G2" s="7" t="s">
        <v>0</v>
      </c>
    </row>
    <row r="3" spans="2:7" ht="16" x14ac:dyDescent="0.5">
      <c r="B3" s="4" t="s">
        <v>5</v>
      </c>
      <c r="C3" s="3">
        <v>90</v>
      </c>
      <c r="E3">
        <v>1</v>
      </c>
      <c r="F3" s="1">
        <f>DATE(année_,1,-2)-WEEKDAY(DATE(année_,1,3))+7*t_épargne[[#This Row],[Semaine]]+4</f>
        <v>44932</v>
      </c>
      <c r="G3" s="3">
        <v>90</v>
      </c>
    </row>
    <row r="4" spans="2:7" ht="16" x14ac:dyDescent="0.5">
      <c r="B4" s="4" t="s">
        <v>1</v>
      </c>
      <c r="C4" s="3">
        <f>ROWS(t_épargne[Semaine])*C3</f>
        <v>2340</v>
      </c>
      <c r="E4">
        <v>2</v>
      </c>
      <c r="F4" s="1">
        <f>DATE(année_,1,-2)-WEEKDAY(DATE(année_,1,3))+7*t_épargne[[#This Row],[Semaine]]+4</f>
        <v>44939</v>
      </c>
      <c r="G4" s="3">
        <v>90</v>
      </c>
    </row>
    <row r="5" spans="2:7" x14ac:dyDescent="0.35">
      <c r="B5" s="2"/>
      <c r="E5">
        <v>3</v>
      </c>
      <c r="F5" s="1">
        <f>DATE(année_,1,-2)-WEEKDAY(DATE(année_,1,3))+7*t_épargne[[#This Row],[Semaine]]+4</f>
        <v>44946</v>
      </c>
      <c r="G5" s="3">
        <v>90</v>
      </c>
    </row>
    <row r="6" spans="2:7" ht="16" x14ac:dyDescent="0.5">
      <c r="B6" s="6" t="str">
        <f>"△ Période (" &amp; IFERROR(MATCH(9.99E+307,t_épargne[Epargne],1),0) &amp; ") : "</f>
        <v xml:space="preserve">△ Période (14) : </v>
      </c>
      <c r="C6" s="5">
        <f>SUM(t_épargne[Epargne])-IFERROR(MATCH(9.99E+307,t_épargne[Epargne],1),0)*Epargne_</f>
        <v>-270</v>
      </c>
      <c r="E6">
        <v>4</v>
      </c>
      <c r="F6" s="1">
        <f>DATE(année_,1,-2)-WEEKDAY(DATE(année_,1,3))+7*t_épargne[[#This Row],[Semaine]]+4</f>
        <v>44953</v>
      </c>
      <c r="G6" s="3">
        <v>90</v>
      </c>
    </row>
    <row r="7" spans="2:7" x14ac:dyDescent="0.35">
      <c r="E7">
        <v>5</v>
      </c>
      <c r="F7" s="1">
        <f>DATE(année_,1,-2)-WEEKDAY(DATE(année_,1,3))+7*t_épargne[[#This Row],[Semaine]]+4</f>
        <v>44960</v>
      </c>
      <c r="G7" s="3">
        <v>90</v>
      </c>
    </row>
    <row r="8" spans="2:7" ht="16" x14ac:dyDescent="0.5">
      <c r="B8" s="4" t="str">
        <f>"Epargnes suivantes (" &amp; ROWS(t_épargne[])-IFERROR(MATCH(9.99E+307,t_épargne[Epargne],1),0) &amp; ") : "</f>
        <v xml:space="preserve">Epargnes suivantes (12) : </v>
      </c>
      <c r="C8" s="3">
        <f>IFERROR((objectif_-t_épargne[[#Totals],[Epargne]])/(ROWS(t_épargne[])-IFERROR(MATCH(9.99E+307,t_épargne[Epargne],1),0)),0)</f>
        <v>112.5</v>
      </c>
      <c r="E8">
        <v>6</v>
      </c>
      <c r="F8" s="1">
        <f>DATE(année_,1,-2)-WEEKDAY(DATE(année_,1,3))+7*t_épargne[[#This Row],[Semaine]]+4</f>
        <v>44967</v>
      </c>
      <c r="G8" s="3">
        <v>90</v>
      </c>
    </row>
    <row r="9" spans="2:7" x14ac:dyDescent="0.35">
      <c r="E9">
        <v>7</v>
      </c>
      <c r="F9" s="1">
        <f>DATE(année_,1,-2)-WEEKDAY(DATE(année_,1,3))+7*t_épargne[[#This Row],[Semaine]]+4</f>
        <v>44974</v>
      </c>
      <c r="G9" s="3">
        <v>90</v>
      </c>
    </row>
    <row r="10" spans="2:7" x14ac:dyDescent="0.35">
      <c r="E10">
        <v>8</v>
      </c>
      <c r="F10" s="1">
        <f>DATE(année_,1,-2)-WEEKDAY(DATE(année_,1,3))+7*t_épargne[[#This Row],[Semaine]]+4</f>
        <v>44981</v>
      </c>
      <c r="G10" s="3"/>
    </row>
    <row r="11" spans="2:7" x14ac:dyDescent="0.35">
      <c r="E11">
        <v>9</v>
      </c>
      <c r="F11" s="1">
        <f>DATE(année_,1,-2)-WEEKDAY(DATE(année_,1,3))+7*t_épargne[[#This Row],[Semaine]]+4</f>
        <v>44988</v>
      </c>
      <c r="G11" s="3">
        <v>90</v>
      </c>
    </row>
    <row r="12" spans="2:7" x14ac:dyDescent="0.35">
      <c r="E12">
        <v>10</v>
      </c>
      <c r="F12" s="1">
        <f>DATE(année_,1,-2)-WEEKDAY(DATE(année_,1,3))+7*t_épargne[[#This Row],[Semaine]]+4</f>
        <v>44995</v>
      </c>
      <c r="G12" s="3">
        <v>90</v>
      </c>
    </row>
    <row r="13" spans="2:7" x14ac:dyDescent="0.35">
      <c r="E13">
        <v>11</v>
      </c>
      <c r="F13" s="1">
        <f>DATE(année_,1,-2)-WEEKDAY(DATE(année_,1,3))+7*t_épargne[[#This Row],[Semaine]]+4</f>
        <v>45002</v>
      </c>
      <c r="G13" s="3">
        <v>90</v>
      </c>
    </row>
    <row r="14" spans="2:7" x14ac:dyDescent="0.35">
      <c r="E14">
        <v>12</v>
      </c>
      <c r="F14" s="1">
        <f>DATE(année_,1,-2)-WEEKDAY(DATE(année_,1,3))+7*t_épargne[[#This Row],[Semaine]]+4</f>
        <v>45009</v>
      </c>
      <c r="G14" s="3"/>
    </row>
    <row r="15" spans="2:7" x14ac:dyDescent="0.35">
      <c r="E15">
        <v>13</v>
      </c>
      <c r="F15" s="1">
        <f>DATE(année_,1,-2)-WEEKDAY(DATE(année_,1,3))+7*t_épargne[[#This Row],[Semaine]]+4</f>
        <v>45016</v>
      </c>
      <c r="G15" s="3"/>
    </row>
    <row r="16" spans="2:7" x14ac:dyDescent="0.35">
      <c r="E16">
        <v>14</v>
      </c>
      <c r="F16" s="1">
        <f>DATE(année_,1,-2)-WEEKDAY(DATE(année_,1,3))+7*t_épargne[[#This Row],[Semaine]]+4</f>
        <v>45023</v>
      </c>
      <c r="G16" s="3">
        <v>90</v>
      </c>
    </row>
    <row r="17" spans="5:7" x14ac:dyDescent="0.35">
      <c r="E17">
        <v>15</v>
      </c>
      <c r="F17" s="1">
        <f>DATE(année_,1,-2)-WEEKDAY(DATE(année_,1,3))+7*t_épargne[[#This Row],[Semaine]]+4</f>
        <v>45030</v>
      </c>
      <c r="G17" s="3"/>
    </row>
    <row r="18" spans="5:7" x14ac:dyDescent="0.35">
      <c r="E18">
        <v>16</v>
      </c>
      <c r="F18" s="1">
        <f>DATE(année_,1,-2)-WEEKDAY(DATE(année_,1,3))+7*t_épargne[[#This Row],[Semaine]]+4</f>
        <v>45037</v>
      </c>
      <c r="G18" s="3"/>
    </row>
    <row r="19" spans="5:7" x14ac:dyDescent="0.35">
      <c r="E19">
        <v>17</v>
      </c>
      <c r="F19" s="1">
        <f>DATE(année_,1,-2)-WEEKDAY(DATE(année_,1,3))+7*t_épargne[[#This Row],[Semaine]]+4</f>
        <v>45044</v>
      </c>
      <c r="G19" s="3"/>
    </row>
    <row r="20" spans="5:7" x14ac:dyDescent="0.35">
      <c r="E20">
        <v>18</v>
      </c>
      <c r="F20" s="1">
        <f>DATE(année_,1,-2)-WEEKDAY(DATE(année_,1,3))+7*t_épargne[[#This Row],[Semaine]]+4</f>
        <v>45051</v>
      </c>
      <c r="G20" s="3"/>
    </row>
    <row r="21" spans="5:7" x14ac:dyDescent="0.35">
      <c r="E21">
        <v>19</v>
      </c>
      <c r="F21" s="1">
        <f>DATE(année_,1,-2)-WEEKDAY(DATE(année_,1,3))+7*t_épargne[[#This Row],[Semaine]]+4</f>
        <v>45058</v>
      </c>
      <c r="G21" s="3"/>
    </row>
    <row r="22" spans="5:7" x14ac:dyDescent="0.35">
      <c r="E22">
        <v>20</v>
      </c>
      <c r="F22" s="1">
        <f>DATE(année_,1,-2)-WEEKDAY(DATE(année_,1,3))+7*t_épargne[[#This Row],[Semaine]]+4</f>
        <v>45065</v>
      </c>
      <c r="G22" s="3"/>
    </row>
    <row r="23" spans="5:7" x14ac:dyDescent="0.35">
      <c r="E23">
        <v>21</v>
      </c>
      <c r="F23" s="1">
        <f>DATE(année_,1,-2)-WEEKDAY(DATE(année_,1,3))+7*t_épargne[[#This Row],[Semaine]]+4</f>
        <v>45072</v>
      </c>
      <c r="G23" s="3"/>
    </row>
    <row r="24" spans="5:7" x14ac:dyDescent="0.35">
      <c r="E24">
        <v>22</v>
      </c>
      <c r="F24" s="1">
        <f>DATE(année_,1,-2)-WEEKDAY(DATE(année_,1,3))+7*t_épargne[[#This Row],[Semaine]]+4</f>
        <v>45079</v>
      </c>
      <c r="G24" s="3"/>
    </row>
    <row r="25" spans="5:7" x14ac:dyDescent="0.35">
      <c r="E25">
        <v>23</v>
      </c>
      <c r="F25" s="1">
        <f>DATE(année_,1,-2)-WEEKDAY(DATE(année_,1,3))+7*t_épargne[[#This Row],[Semaine]]+4</f>
        <v>45086</v>
      </c>
      <c r="G25" s="3"/>
    </row>
    <row r="26" spans="5:7" x14ac:dyDescent="0.35">
      <c r="E26">
        <v>24</v>
      </c>
      <c r="F26" s="1">
        <f>DATE(année_,1,-2)-WEEKDAY(DATE(année_,1,3))+7*t_épargne[[#This Row],[Semaine]]+4</f>
        <v>45093</v>
      </c>
      <c r="G26" s="3"/>
    </row>
    <row r="27" spans="5:7" x14ac:dyDescent="0.35">
      <c r="E27">
        <v>25</v>
      </c>
      <c r="F27" s="1">
        <f>DATE(année_,1,-2)-WEEKDAY(DATE(année_,1,3))+7*t_épargne[[#This Row],[Semaine]]+4</f>
        <v>45100</v>
      </c>
      <c r="G27" s="3"/>
    </row>
    <row r="28" spans="5:7" ht="15" thickBot="1" x14ac:dyDescent="0.4">
      <c r="E28" s="8">
        <v>26</v>
      </c>
      <c r="F28" s="9">
        <f>DATE(année_,1,-2)-WEEKDAY(DATE(année_,1,3))+7*t_épargne[[#This Row],[Semaine]]+4</f>
        <v>45107</v>
      </c>
      <c r="G28" s="10"/>
    </row>
    <row r="29" spans="5:7" ht="15" thickTop="1" x14ac:dyDescent="0.35">
      <c r="E29" t="s">
        <v>6</v>
      </c>
      <c r="G29" s="3">
        <f>SUBTOTAL(109,t_épargne[Epargne])</f>
        <v>990</v>
      </c>
    </row>
  </sheetData>
  <conditionalFormatting sqref="E3:G28">
    <cfRule type="expression" dxfId="3" priority="2">
      <formula>$G3&lt;&gt;Epargne_</formula>
    </cfRule>
  </conditionalFormatting>
  <conditionalFormatting sqref="C3">
    <cfRule type="expression" dxfId="0" priority="1">
      <formula>$G3&lt;&gt;Epargne_</formula>
    </cfRule>
  </conditionalFormatting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Feuil1</vt:lpstr>
      <vt:lpstr>année_</vt:lpstr>
      <vt:lpstr>Epargne_</vt:lpstr>
      <vt:lpstr>objectif_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client</dc:creator>
  <cp:lastModifiedBy>Jean-Eric</cp:lastModifiedBy>
  <dcterms:created xsi:type="dcterms:W3CDTF">2023-07-17T21:28:39Z</dcterms:created>
  <dcterms:modified xsi:type="dcterms:W3CDTF">2023-07-17T23:44:02Z</dcterms:modified>
</cp:coreProperties>
</file>