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D69D10-BB6D-4B57-B010-B338925F9EB5}" xr6:coauthVersionLast="47" xr6:coauthVersionMax="47" xr10:uidLastSave="{00000000-0000-0000-0000-000000000000}"/>
  <bookViews>
    <workbookView xWindow="-110" yWindow="-110" windowWidth="25820" windowHeight="16220" activeTab="1" xr2:uid="{7A527CC0-DFB7-4092-B3C5-CE0AE48C7A96}"/>
  </bookViews>
  <sheets>
    <sheet name="Feuil1" sheetId="1" r:id="rId1"/>
    <sheet name="Feuil2" sheetId="2" r:id="rId2"/>
  </sheets>
  <definedNames>
    <definedName name="année_" comment="Sélection année">Feuil1!$A$1</definedName>
    <definedName name="DIM.PAQUES" comment="Calcul le dimanche de Pâques : Argument = année">_xlfn.LAMBDA(_xlpm.a,FLOOR(DAY(MINUTE(_xlpm.a/38)/2+56)&amp;"/5/"&amp;_xlpm.a,7)-34)</definedName>
    <definedName name="lst.années" comment="Données validation">Feuil2!$F$4:$F$8</definedName>
    <definedName name="lst.fériés">Feuil2!$B$3:$B$15</definedName>
    <definedName name="lst.mois" comment="Validation données">Feuil2!$E$4:$E$15</definedName>
    <definedName name="mois_" comment="Sélection mois">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2" l="1" a="1"/>
  <c r="B6" i="2" s="1"/>
  <c r="B7" i="2" a="1"/>
  <c r="B7" i="2" s="1"/>
  <c r="B4" i="2" a="1"/>
  <c r="B4" i="2" s="1"/>
  <c r="B3" i="2"/>
  <c r="B1" i="2"/>
  <c r="B4" i="1"/>
  <c r="F4" i="2"/>
  <c r="F5" i="2" s="1"/>
  <c r="F6" i="2" s="1"/>
  <c r="F7" i="2" s="1"/>
  <c r="F8" i="2" s="1"/>
  <c r="G4" i="2"/>
  <c r="C4" i="2"/>
  <c r="C5" i="2"/>
  <c r="C6" i="2"/>
  <c r="C7" i="2"/>
  <c r="C8" i="2"/>
  <c r="C10" i="2"/>
  <c r="C11" i="2"/>
  <c r="C13" i="2"/>
  <c r="C14" i="2"/>
  <c r="C9" i="2"/>
  <c r="C12" i="2"/>
  <c r="C15" i="2"/>
  <c r="C3" i="2"/>
  <c r="Q8" i="1"/>
  <c r="B15" i="2" l="1"/>
  <c r="B10" i="2"/>
  <c r="B12" i="2"/>
  <c r="B14" i="2"/>
  <c r="B13" i="2"/>
  <c r="B11" i="2"/>
  <c r="B9" i="2"/>
  <c r="B8" i="2"/>
  <c r="B5" i="2"/>
  <c r="B6" i="1" a="1"/>
  <c r="B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<sst xmlns="http://schemas.openxmlformats.org/spreadsheetml/2006/main" count="41" uniqueCount="39">
  <si>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</si>
  <si>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</si>
  <si>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</si>
  <si>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</si>
  <si>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</si>
  <si>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</si>
  <si>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</si>
  <si>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</si>
  <si>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</si>
  <si>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</si>
  <si>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</si>
  <si>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</si>
  <si>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</si>
  <si>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</si>
  <si>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Fête du travail</t>
  </si>
  <si>
    <t>Fête nationale</t>
  </si>
  <si>
    <t>Assomption</t>
  </si>
  <si>
    <t>Toussaint</t>
  </si>
  <si>
    <t>Armistice 1918</t>
  </si>
  <si>
    <t>Jour de Noël</t>
  </si>
  <si>
    <t>Antenne fermée</t>
  </si>
  <si>
    <t>Fête FWB</t>
  </si>
  <si>
    <t>Lundi de Pâques</t>
  </si>
  <si>
    <t>Ascension</t>
  </si>
  <si>
    <t>Lundi de Pentecôte</t>
  </si>
  <si>
    <t>La</t>
  </si>
  <si>
    <t>Fio</t>
  </si>
  <si>
    <t>Tan</t>
  </si>
  <si>
    <t>Dav</t>
  </si>
  <si>
    <t>Océ</t>
  </si>
  <si>
    <t>Flo-Ma</t>
  </si>
  <si>
    <t>Flo</t>
  </si>
  <si>
    <t>Aurél</t>
  </si>
  <si>
    <t>Lody</t>
  </si>
  <si>
    <t>An-So</t>
  </si>
  <si>
    <t>Mois</t>
  </si>
  <si>
    <t>Années</t>
  </si>
  <si>
    <t>A1 : année_</t>
  </si>
  <si>
    <t>B2 : mois_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</si>
</sst>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\(ddd\.\)\ dd/mm/yyyy"/>
  </numFmts>
  <fonts count="6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1" xfId="1" applyBorder="1"/>
    <xf numFmtId="0" fontId="1" fillId="0" borderId="2" xfId="1" applyBorder="1"/>
    <xf numFmtId="0" fontId="1" fillId="0" borderId="3" xfId="1" applyBorder="1"/>
    <xf numFmtId="0" fontId="0" fillId="0" borderId="9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16" fontId="0" fillId="0" borderId="0" xfId="0" applyNumberFormat="1"/>
    <xf numFmtId="0" fontId="3" fillId="0" borderId="0" xfId="0" applyFont="1"/>
    <xf numFmtId="165" fontId="0" fillId="0" borderId="0" xfId="0" applyNumberFormat="1"/>
    <xf numFmtId="0" fontId="4" fillId="0" borderId="0" xfId="0" applyFont="1"/>
    <xf numFmtId="164" fontId="0" fillId="0" borderId="0" xfId="0" applyNumberFormat="1"/>
    <xf numFmtId="0" fontId="5" fillId="0" borderId="0" xfId="0" applyFont="1" applyFill="1"/>
    <xf numFmtId="0" fontId="5" fillId="0" borderId="0" xfId="0" applyFont="1"/>
    <xf numFmtId="0" fontId="5" fillId="0" borderId="0" xfId="0" applyFont="1" applyAlignment="1">
      <alignment horizontal="left" indent="1"/>
    </xf>
    <xf numFmtId="0" fontId="5" fillId="0" borderId="0" xfId="0" applyFont="1" applyFill="1" applyAlignment="1">
      <alignment horizontal="left" indent="1"/>
    </xf>
  </cellXfs>
  <cellStyles count="2">
    <cellStyle name="Normal" xfId="0" builtinId="0"/>
    <cellStyle name="Titre" xfId="1" builtinId="15"/>
  </cellStyles>
  <dxfs count="1">
    <dxf>
      <numFmt numFmtId="166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21</xdr:col>
      <xdr:colOff>362164</xdr:colOff>
      <xdr:row>27</xdr:row>
      <xdr:rowOff>120817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E8F8E5B-FF5C-3EB5-84B5-0FA79B3D8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40700" y="1962150"/>
          <a:ext cx="4172164" cy="3257717"/>
        </a:xfrm>
        <a:prstGeom prst="rect">
          <a:avLst/>
        </a:prstGeom>
      </xdr:spPr>
    </xdr:pic>
    <xdr:clientData/>
  </xdr:twoCellAnchor>
  <xdr:twoCellAnchor editAs="oneCell">
    <xdr:from>
      <xdr:col>0</xdr:col>
      <xdr:colOff>101600</xdr:colOff>
      <xdr:row>19</xdr:row>
      <xdr:rowOff>95250</xdr:rowOff>
    </xdr:from>
    <xdr:to>
      <xdr:col>15</xdr:col>
      <xdr:colOff>673509</xdr:colOff>
      <xdr:row>35</xdr:row>
      <xdr:rowOff>19198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309A23F-58AD-E3CF-6045-759FAA6AD7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1600" y="3721100"/>
          <a:ext cx="7950609" cy="287034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609600</xdr:colOff>
      <xdr:row>10</xdr:row>
      <xdr:rowOff>19050</xdr:rowOff>
    </xdr:from>
    <xdr:to>
      <xdr:col>14</xdr:col>
      <xdr:colOff>216232</xdr:colOff>
      <xdr:row>31</xdr:row>
      <xdr:rowOff>178007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DDD5374-57CA-1BC2-C8F6-215159CD3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89650" y="1879600"/>
          <a:ext cx="6464632" cy="40261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72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7C2F396-2A16-4348-B118-AA28F15C8652}">
  <we:reference id="wa200003696" version="1.2.0.0" store="en-US" storeType="OMEX"/>
  <we:alternateReferences>
    <we:reference id="wa200003696" version="1.2.0.0" store="" storeType="OMEX"/>
  </we:alternateReferences>
  <we:properties>
    <we:property name="projectV0_1-56c6e055-265e-4713-816e-a646dbb708de" value="{&quot;kind&quot;:&quot;AFEJSONBlobNode&quot;,&quot;id&quot;:&quot;{3E7BC135-6F9D-431D-A1B7-DB524A02346E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A236-0C4C-4079-B07D-EA2412BE0E79}">
  <dimension ref="A1:Q20"/>
  <sheetViews>
    <sheetView showGridLines="0" workbookViewId="0">
      <selection activeCell="J22" sqref="J22"/>
    </sheetView>
  </sheetViews>
  <sheetFormatPr baseColWidth="10" defaultRowHeight="14.5" x14ac:dyDescent="0.35"/>
  <cols>
    <col min="1" max="1" width="12.7265625" customWidth="1"/>
    <col min="2" max="15" width="6.6328125" customWidth="1"/>
  </cols>
  <sheetData>
    <row r="1" spans="1:17" x14ac:dyDescent="0.35">
      <c r="A1">
        <v>2023</v>
      </c>
    </row>
    <row r="2" spans="1:17" x14ac:dyDescent="0.35">
      <c r="A2" t="s">
        <v>11</v>
      </c>
    </row>
    <row r="4" spans="1:17" ht="23.5" x14ac:dyDescent="0.55000000000000004">
      <c r="B4" s="1" t="str">
        <f>"Gardes du "&amp;TEXT(DATE(A1,MONTH(1&amp;A2),1),"jj mmmm aaaa")&amp;" au "&amp;TEXT(DATE(A1,MONTH(1&amp;A2)+1,1)-1,"jj mmmm aaaa")</f>
        <v>Gardes du 01 décembre 2023 au 31 décembre 2023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3"/>
    </row>
    <row r="6" spans="1:17" ht="15" thickBot="1" x14ac:dyDescent="0.4">
      <c r="B6" s="16" cm="1">
        <f t="array" ref="B6:O6">WORKDAY.INTL(DATE(année_,MONTH(1&amp;mois_),0),_xlfn.SEQUENCE(,14),"0110011",lst.fériés)</f>
        <v>45261</v>
      </c>
      <c r="C6" s="16">
        <v>45264</v>
      </c>
      <c r="D6" s="16">
        <v>45267</v>
      </c>
      <c r="E6" s="16">
        <v>45268</v>
      </c>
      <c r="F6" s="16">
        <v>45271</v>
      </c>
      <c r="G6" s="16">
        <v>45274</v>
      </c>
      <c r="H6" s="16">
        <v>45275</v>
      </c>
      <c r="I6" s="16">
        <v>45278</v>
      </c>
      <c r="J6" s="16">
        <v>45281</v>
      </c>
      <c r="K6" s="16">
        <v>45282</v>
      </c>
      <c r="L6" s="16">
        <v>45288</v>
      </c>
      <c r="M6" s="16">
        <v>45289</v>
      </c>
      <c r="N6" s="16">
        <v>45292</v>
      </c>
      <c r="O6" s="16">
        <v>45295</v>
      </c>
      <c r="Q6" s="18" t="s">
        <v>37</v>
      </c>
    </row>
    <row r="7" spans="1:17" x14ac:dyDescent="0.35">
      <c r="A7" t="s">
        <v>25</v>
      </c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7"/>
      <c r="Q7" s="18" t="s">
        <v>38</v>
      </c>
    </row>
    <row r="8" spans="1:17" x14ac:dyDescent="0.35">
      <c r="A8" t="s">
        <v>31</v>
      </c>
      <c r="B8" s="8"/>
      <c r="O8" s="4"/>
      <c r="Q8" s="17" t="str">
        <f ca="1">ADDRESS(ROW(B6),COLUMN(B6),4)&amp;" : "&amp;_xlfn.FORMULATEXT(B6)</f>
        <v>B6 : =SERIE.JOUR.OUVRE.INTL(DATE(année_;MOIS(1&amp;mois_);0);SEQUENCE(;14);"0110011";lst.fériés)</v>
      </c>
    </row>
    <row r="9" spans="1:17" x14ac:dyDescent="0.35">
      <c r="A9" t="s">
        <v>26</v>
      </c>
      <c r="B9" s="8"/>
      <c r="O9" s="4"/>
    </row>
    <row r="10" spans="1:17" x14ac:dyDescent="0.35">
      <c r="A10" t="s">
        <v>27</v>
      </c>
      <c r="B10" s="8"/>
      <c r="O10" s="4"/>
    </row>
    <row r="11" spans="1:17" x14ac:dyDescent="0.35">
      <c r="A11" t="s">
        <v>28</v>
      </c>
      <c r="B11" s="8"/>
      <c r="O11" s="4"/>
    </row>
    <row r="12" spans="1:17" x14ac:dyDescent="0.35">
      <c r="A12" t="s">
        <v>29</v>
      </c>
      <c r="B12" s="8"/>
      <c r="O12" s="4"/>
    </row>
    <row r="13" spans="1:17" x14ac:dyDescent="0.35">
      <c r="A13" t="s">
        <v>30</v>
      </c>
      <c r="B13" s="8"/>
      <c r="O13" s="4"/>
    </row>
    <row r="14" spans="1:17" x14ac:dyDescent="0.35">
      <c r="A14" t="s">
        <v>32</v>
      </c>
      <c r="B14" s="8"/>
      <c r="O14" s="4"/>
    </row>
    <row r="15" spans="1:17" x14ac:dyDescent="0.35">
      <c r="A15" t="s">
        <v>33</v>
      </c>
      <c r="B15" s="8"/>
      <c r="O15" s="4"/>
    </row>
    <row r="16" spans="1:17" ht="15" thickBot="1" x14ac:dyDescent="0.4">
      <c r="A16" t="s">
        <v>34</v>
      </c>
      <c r="B16" s="9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1"/>
    </row>
    <row r="18" spans="1:15" x14ac:dyDescent="0.35"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</row>
    <row r="20" spans="1:15" x14ac:dyDescent="0.35">
      <c r="A20" s="16"/>
    </row>
  </sheetData>
  <phoneticPr fontId="2" type="noConversion"/>
  <conditionalFormatting sqref="B6:O16">
    <cfRule type="expression" dxfId="0" priority="1">
      <formula>MONTH(B$6)&lt;&gt;MONTH(1&amp;$A$2)</formula>
    </cfRule>
  </conditionalFormatting>
  <dataValidations count="2">
    <dataValidation type="list" allowBlank="1" showInputMessage="1" showErrorMessage="1" sqref="A1" xr:uid="{12C4F4A4-18CF-41AF-AB18-162E5A7AD806}">
      <formula1>lst.années</formula1>
    </dataValidation>
    <dataValidation type="list" allowBlank="1" showInputMessage="1" showErrorMessage="1" sqref="A2" xr:uid="{85533693-32DD-4CF3-B5AA-EE7140DE06FE}">
      <formula1>lst.mois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0D3E2-833C-4569-8BE8-8D7034CCDA96}">
  <dimension ref="A1:G20"/>
  <sheetViews>
    <sheetView showGridLines="0" tabSelected="1" workbookViewId="0">
      <selection activeCell="C24" sqref="C24"/>
    </sheetView>
  </sheetViews>
  <sheetFormatPr baseColWidth="10" defaultRowHeight="14.5" x14ac:dyDescent="0.35"/>
  <cols>
    <col min="1" max="1" width="15.7265625" customWidth="1"/>
    <col min="2" max="2" width="16.26953125" bestFit="1" customWidth="1"/>
    <col min="3" max="3" width="24.6328125" bestFit="1" customWidth="1"/>
  </cols>
  <sheetData>
    <row r="1" spans="1:7" x14ac:dyDescent="0.35">
      <c r="A1" t="s">
        <v>12</v>
      </c>
      <c r="B1">
        <f>année_</f>
        <v>2023</v>
      </c>
    </row>
    <row r="3" spans="1:7" ht="16" x14ac:dyDescent="0.5">
      <c r="A3" s="12" t="s">
        <v>13</v>
      </c>
      <c r="B3" s="14">
        <f>DATE(année_,1,1)</f>
        <v>44927</v>
      </c>
      <c r="C3" s="19" t="str">
        <f ca="1">_xlfn.FORMULATEXT(B3)</f>
        <v>=DATE(année_;1;1)</v>
      </c>
      <c r="E3" s="15" t="s">
        <v>35</v>
      </c>
      <c r="F3" s="15" t="s">
        <v>36</v>
      </c>
    </row>
    <row r="4" spans="1:7" x14ac:dyDescent="0.35">
      <c r="A4" t="s">
        <v>22</v>
      </c>
      <c r="B4" s="14" cm="1">
        <f t="array" ref="B4">DIM.PAQUES(année_)+1</f>
        <v>45026</v>
      </c>
      <c r="C4" s="19" t="str">
        <f t="shared" ref="C4:C15" ca="1" si="0">_xlfn.FORMULATEXT(B4)</f>
        <v>=DIM.PAQUES(année_)+1</v>
      </c>
      <c r="E4" s="13" t="s">
        <v>0</v>
      </c>
      <c r="F4" s="18">
        <f ca="1">IF(ISTEXT(F3),YEAR(TODAY())-1,F3+1)</f>
        <v>2022</v>
      </c>
      <c r="G4" s="20" t="str">
        <f ca="1">_xlfn.FORMULATEXT(F4)</f>
        <v>=SI(ESTTEXTE(F3);ANNEE(AUJOURDHUI())-1;F3+1)</v>
      </c>
    </row>
    <row r="5" spans="1:7" x14ac:dyDescent="0.35">
      <c r="A5" t="s">
        <v>14</v>
      </c>
      <c r="B5" s="14">
        <f>DATE($B$1,5,1)</f>
        <v>45047</v>
      </c>
      <c r="C5" s="19" t="str">
        <f t="shared" ca="1" si="0"/>
        <v>=DATE($B$1;5;1)</v>
      </c>
      <c r="E5" s="13" t="s">
        <v>1</v>
      </c>
      <c r="F5" s="13">
        <f t="shared" ref="F5:F8" ca="1" si="1">IF(ISTEXT(F4),YEAR(TODAY())-1,F4+1)</f>
        <v>2023</v>
      </c>
    </row>
    <row r="6" spans="1:7" x14ac:dyDescent="0.35">
      <c r="A6" t="s">
        <v>23</v>
      </c>
      <c r="B6" s="14" cm="1">
        <f t="array" ref="B6">DIM.PAQUES(année_)+39</f>
        <v>45064</v>
      </c>
      <c r="C6" s="19" t="str">
        <f t="shared" ca="1" si="0"/>
        <v>=DIM.PAQUES(année_)+39</v>
      </c>
      <c r="E6" s="13" t="s">
        <v>2</v>
      </c>
      <c r="F6" s="13">
        <f t="shared" ca="1" si="1"/>
        <v>2024</v>
      </c>
    </row>
    <row r="7" spans="1:7" x14ac:dyDescent="0.35">
      <c r="A7" t="s">
        <v>24</v>
      </c>
      <c r="B7" s="14" cm="1">
        <f t="array" ref="B7">DIM.PAQUES(année_)+50</f>
        <v>45075</v>
      </c>
      <c r="C7" s="19" t="str">
        <f t="shared" ca="1" si="0"/>
        <v>=DIM.PAQUES(année_)+50</v>
      </c>
      <c r="E7" s="13" t="s">
        <v>3</v>
      </c>
      <c r="F7" s="13">
        <f t="shared" ca="1" si="1"/>
        <v>2025</v>
      </c>
    </row>
    <row r="8" spans="1:7" x14ac:dyDescent="0.35">
      <c r="A8" t="s">
        <v>15</v>
      </c>
      <c r="B8" s="14">
        <f>DATE($B$1,7,21)</f>
        <v>45128</v>
      </c>
      <c r="C8" s="19" t="str">
        <f t="shared" ca="1" si="0"/>
        <v>=DATE($B$1;7;21)</v>
      </c>
      <c r="E8" s="13" t="s">
        <v>4</v>
      </c>
      <c r="F8" s="13">
        <f t="shared" ca="1" si="1"/>
        <v>2026</v>
      </c>
    </row>
    <row r="9" spans="1:7" x14ac:dyDescent="0.35">
      <c r="A9" t="s">
        <v>16</v>
      </c>
      <c r="B9" s="14">
        <f>DATE($B$1,8,15)</f>
        <v>45153</v>
      </c>
      <c r="C9" s="19" t="str">
        <f t="shared" ca="1" si="0"/>
        <v>=DATE($B$1;8;15)</v>
      </c>
      <c r="E9" s="13" t="s">
        <v>5</v>
      </c>
      <c r="F9" s="13"/>
    </row>
    <row r="10" spans="1:7" x14ac:dyDescent="0.35">
      <c r="A10" t="s">
        <v>21</v>
      </c>
      <c r="B10" s="14">
        <f>DATE($B$1,9,27)</f>
        <v>45196</v>
      </c>
      <c r="C10" s="19" t="str">
        <f t="shared" ca="1" si="0"/>
        <v>=DATE($B$1;9;27)</v>
      </c>
      <c r="E10" s="13" t="s">
        <v>6</v>
      </c>
      <c r="F10" s="13"/>
    </row>
    <row r="11" spans="1:7" x14ac:dyDescent="0.35">
      <c r="A11" t="s">
        <v>17</v>
      </c>
      <c r="B11" s="14">
        <f>DATE($B$1,11,1)</f>
        <v>45231</v>
      </c>
      <c r="C11" s="19" t="str">
        <f t="shared" ca="1" si="0"/>
        <v>=DATE($B$1;11;1)</v>
      </c>
      <c r="E11" s="13" t="s">
        <v>7</v>
      </c>
      <c r="F11" s="13"/>
    </row>
    <row r="12" spans="1:7" x14ac:dyDescent="0.35">
      <c r="A12" t="s">
        <v>20</v>
      </c>
      <c r="B12" s="14">
        <f>DATE($B$1,11,2)</f>
        <v>45232</v>
      </c>
      <c r="C12" s="19" t="str">
        <f t="shared" ca="1" si="0"/>
        <v>=DATE($B$1;11;2)</v>
      </c>
      <c r="E12" s="13" t="s">
        <v>8</v>
      </c>
      <c r="F12" s="13"/>
    </row>
    <row r="13" spans="1:7" x14ac:dyDescent="0.35">
      <c r="A13" t="s">
        <v>18</v>
      </c>
      <c r="B13" s="14">
        <f>DATE($B$1,11,11)</f>
        <v>45241</v>
      </c>
      <c r="C13" s="19" t="str">
        <f t="shared" ca="1" si="0"/>
        <v>=DATE($B$1;11;11)</v>
      </c>
      <c r="E13" s="13" t="s">
        <v>9</v>
      </c>
      <c r="F13" s="13"/>
    </row>
    <row r="14" spans="1:7" x14ac:dyDescent="0.35">
      <c r="A14" t="s">
        <v>19</v>
      </c>
      <c r="B14" s="14">
        <f>DATE(2023,12,25)</f>
        <v>45285</v>
      </c>
      <c r="C14" s="19" t="str">
        <f t="shared" ca="1" si="0"/>
        <v>=DATE(2023;12;25)</v>
      </c>
      <c r="E14" s="13" t="s">
        <v>10</v>
      </c>
      <c r="F14" s="13"/>
    </row>
    <row r="15" spans="1:7" x14ac:dyDescent="0.35">
      <c r="A15" t="s">
        <v>20</v>
      </c>
      <c r="B15" s="14">
        <f>DATE($B$1,12,26)</f>
        <v>45286</v>
      </c>
      <c r="C15" s="19" t="str">
        <f t="shared" ca="1" si="0"/>
        <v>=DATE($B$1;12;26)</v>
      </c>
      <c r="E15" s="13" t="s">
        <v>11</v>
      </c>
      <c r="F15" s="13"/>
    </row>
    <row r="16" spans="1:7" x14ac:dyDescent="0.35">
      <c r="F16" s="13"/>
      <c r="G16" s="13"/>
    </row>
    <row r="17" spans="6:7" x14ac:dyDescent="0.35">
      <c r="F17" s="13"/>
      <c r="G17" s="13"/>
    </row>
    <row r="18" spans="6:7" x14ac:dyDescent="0.35">
      <c r="F18" s="13"/>
      <c r="G18" s="13"/>
    </row>
    <row r="19" spans="6:7" x14ac:dyDescent="0.35">
      <c r="F19" s="13"/>
      <c r="G19" s="13"/>
    </row>
    <row r="20" spans="6:7" x14ac:dyDescent="0.35">
      <c r="F20" s="13"/>
      <c r="G20" s="1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3E7BC135-6F9D-431D-A1B7-DB524A02346E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année_</vt:lpstr>
      <vt:lpstr>lst.années</vt:lpstr>
      <vt:lpstr>lst.fériés</vt:lpstr>
      <vt:lpstr>lst.mois</vt:lpstr>
      <vt:lpstr>mois_</vt:lpstr>
    </vt:vector>
  </TitlesOfParts>
  <Company>CPAS CHARLEROI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Jadoulle Lodyline</dc:creator>
  <cp:lastModifiedBy>Jean-Eric</cp:lastModifiedBy>
  <dcterms:created xsi:type="dcterms:W3CDTF">2023-07-13T13:21:23Z</dcterms:created>
  <dcterms:modified xsi:type="dcterms:W3CDTF">2023-07-14T09:58:16Z</dcterms:modified>
</cp:coreProperties>
</file>