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8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1_{BAD4F66C-BEB8-44E3-AD4C-7C2EA351AE68}" xr6:coauthVersionLast="47" xr6:coauthVersionMax="47" xr10:uidLastSave="{00000000-0000-0000-0000-000000000000}"/>
  <bookViews>
    <workbookView xWindow="-110" yWindow="-110" windowWidth="25820" windowHeight="16220" activeTab="1" xr2:uid="{F8CD5A2E-ADBF-49F1-B3E9-C90D926008D4}"/>
  </bookViews>
  <sheets>
    <sheet name="Aide" sheetId="1" r:id="rId1"/>
    <sheet name="Données" sheetId="2" r:id="rId2"/>
  </sheets>
  <definedNames>
    <definedName name="d.catégories">_xlfn.ANCHORARRAY(Aide!$G$4)</definedName>
    <definedName name="dv.items">_xlfn.ANCHORARRAY(OFFSET(INDEX(_xlfn.ANCHORARRAY(Aide!$G$4),MATCH(n_,_xlfn.ANCHORARRAY(Aide!$G$4),0)),0,1))</definedName>
    <definedName name="n_">Données!$B1</definedName>
    <definedName name="s.mois">Aide!$B$4:$B$15</definedName>
    <definedName name="ShowFormulas">_xlfn.LAMBDA(_xlpm.rng,IFERROR(_xlfn.TOCOL(ADDRESS(ROW(_xlpm.rng),COLUMN(_xlpm.rng),4)&amp;" : "&amp;_xlfn.FORMULATEXT(_xlpm.rng),2),""))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4" i="1" l="1" a="1"/>
  <c r="G4" i="1" s="1"/>
  <c r="H4" i="1" s="1" a="1"/>
  <c r="H4" i="1" s="1"/>
  <c r="H5" i="1" a="1"/>
  <c r="H5" i="1" s="1"/>
  <c r="H6" i="1" a="1"/>
  <c r="H6" i="1" s="1"/>
  <c r="H7" i="1" a="1"/>
  <c r="H7" i="1" s="1"/>
  <c r="H8" i="1" a="1"/>
  <c r="H8" i="1" s="1"/>
  <c r="H9" i="1" a="1"/>
  <c r="H9" i="1" s="1"/>
  <c r="H10" i="1" a="1"/>
  <c r="H10" i="1" s="1"/>
  <c r="H11" i="1" a="1"/>
  <c r="H11" i="1" s="1"/>
  <c r="H12" i="1" a="1"/>
  <c r="H12" i="1" s="1"/>
  <c r="H13" i="1" a="1"/>
  <c r="H13" i="1" s="1"/>
  <c r="H14" i="1" a="1"/>
  <c r="H14" i="1" s="1"/>
  <c r="H15" i="1" a="1"/>
  <c r="H15" i="1" s="1"/>
  <c r="H16" i="1" a="1"/>
  <c r="H16" i="1" s="1"/>
  <c r="H17" i="1" a="1"/>
  <c r="H17" i="1" s="1"/>
  <c r="H18" i="1" a="1"/>
  <c r="H18" i="1" s="1"/>
  <c r="H19" i="1" a="1"/>
  <c r="H19" i="1"/>
  <c r="H20" i="1" a="1"/>
  <c r="H20" i="1"/>
  <c r="H21" i="1" a="1"/>
  <c r="H21" i="1"/>
  <c r="Q4" i="1" a="1"/>
  <c r="Q4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<sst xmlns="http://schemas.openxmlformats.org/spreadsheetml/2006/main" count="165" uniqueCount="73">
  <si>
    <t>pH</t>
  </si>
  <si>
    <t>Evapo</t>
  </si>
  <si>
    <t>EU</t>
  </si>
  <si>
    <t>Cata</t>
  </si>
  <si>
    <t>TO30</t>
  </si>
  <si>
    <t>PE443</t>
  </si>
  <si>
    <t>G</t>
  </si>
  <si>
    <t>MES</t>
  </si>
  <si>
    <t>Convertion</t>
  </si>
  <si>
    <t>DCO</t>
  </si>
  <si>
    <t>Conductivité</t>
  </si>
  <si>
    <t>HC</t>
  </si>
  <si>
    <t>Zr</t>
  </si>
  <si>
    <t>Cu</t>
  </si>
  <si>
    <t>Fe</t>
  </si>
  <si>
    <t>Cataphorèse</t>
  </si>
  <si>
    <t>Anolytite</t>
  </si>
  <si>
    <t>Mn</t>
  </si>
  <si>
    <t>Ni</t>
  </si>
  <si>
    <t>Zn</t>
  </si>
  <si>
    <t>NO2</t>
  </si>
  <si>
    <t>Eu</t>
  </si>
  <si>
    <t>NO3</t>
  </si>
  <si>
    <t>PT</t>
  </si>
  <si>
    <t>DBO5</t>
  </si>
  <si>
    <t>Catégorie</t>
  </si>
  <si>
    <t>Item</t>
  </si>
  <si>
    <t>Catégories</t>
  </si>
  <si>
    <t>Items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</si>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</sst>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\(ddd\)\ yyyy\-mm\-dd"/>
  </numFmts>
  <fonts count="6" x14ac:knownFonts="1">
    <font>
      <sz val="10"/>
      <color theme="1"/>
      <name val="Consolas"/>
      <family val="2"/>
    </font>
    <font>
      <sz val="10"/>
      <color rgb="FF0070C0"/>
      <name val="Consolas"/>
      <family val="2"/>
    </font>
    <font>
      <sz val="10"/>
      <color theme="1"/>
      <name val="Consolas"/>
      <family val="2"/>
    </font>
    <font>
      <b/>
      <u val="singleAccounting"/>
      <sz val="10"/>
      <color theme="1"/>
      <name val="Consolas"/>
      <family val="2"/>
    </font>
    <font>
      <u val="singleAccounting"/>
      <sz val="10"/>
      <color theme="1"/>
      <name val="Consolas"/>
      <family val="2"/>
    </font>
    <font>
      <sz val="8"/>
      <name val="Consolas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6">
    <xf numFmtId="0" fontId="0" fillId="0" borderId="0"/>
    <xf numFmtId="0" fontId="1" fillId="0" borderId="0"/>
    <xf numFmtId="0" fontId="1" fillId="2" borderId="0"/>
    <xf numFmtId="164" fontId="2" fillId="0" borderId="0"/>
    <xf numFmtId="0" fontId="2" fillId="0" borderId="0">
      <alignment vertical="top" wrapText="1"/>
    </xf>
    <xf numFmtId="0" fontId="3" fillId="0" borderId="0">
      <alignment vertical="top"/>
    </xf>
  </cellStyleXfs>
  <cellXfs count="7">
    <xf numFmtId="0" fontId="0" fillId="0" borderId="0" xfId="0"/>
    <xf numFmtId="0" fontId="3" fillId="0" borderId="0" xfId="5">
      <alignment vertical="top"/>
    </xf>
    <xf numFmtId="0" fontId="4" fillId="0" borderId="0" xfId="0" applyFont="1"/>
    <xf numFmtId="0" fontId="0" fillId="2" borderId="0" xfId="0" applyFill="1"/>
    <xf numFmtId="0" fontId="1" fillId="2" borderId="0" xfId="2"/>
    <xf numFmtId="0" fontId="1" fillId="0" borderId="0" xfId="1"/>
    <xf numFmtId="0" fontId="1" fillId="0" borderId="0" xfId="0" applyFont="1"/>
  </cellXfs>
  <cellStyles count="6">
    <cellStyle name="Code Date" xfId="3" xr:uid="{BB5960CE-404B-4DA3-BB85-25ED743A84B6}"/>
    <cellStyle name="DA Formula" xfId="2" xr:uid="{68752A69-C35A-4032-9C68-3F09B990B428}"/>
    <cellStyle name="Formula" xfId="1" xr:uid="{F7C442F9-A1FE-4C63-9EDF-F13C7726A60F}"/>
    <cellStyle name="Headers" xfId="4" xr:uid="{7925C354-9FD3-4583-852B-8531DC075FB7}"/>
    <cellStyle name="Headers 2" xfId="5" xr:uid="{CD72FCD8-AA26-44D4-9FB3-5A60CFCD9A86}"/>
    <cellStyle name="Normal" xfId="0" builtinId="0"/>
  </cellStyles>
  <dxfs count="3"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C32F260-1B72-4FF0-AFFB-4E9A7D60DF26}" name="t_catégories" displayName="t_catégories" ref="D3:E60" totalsRowShown="0" headerRowCellStyle="Headers 2">
  <autoFilter ref="D3:E60" xr:uid="{7C32F260-1B72-4FF0-AFFB-4E9A7D60DF26}">
    <filterColumn colId="0" hiddenButton="1"/>
    <filterColumn colId="1" hiddenButton="1"/>
  </autoFilter>
  <tableColumns count="2">
    <tableColumn id="1" xr3:uid="{A99225F8-9C24-4C45-B282-DA7E84453731}" name="Catégorie"/>
    <tableColumn id="2" xr3:uid="{21F6BDF8-2A7C-4330-9E85-1FAF2D78A984}" name="Item"/>
  </tableColumns>
  <tableStyleInfo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6C72742-2CD8-4435-A0D9-092F1CE8C997}" name="Table3" displayName="Table3" ref="B1:AI2" insertRow="1" totalsRowShown="0">
  <autoFilter ref="B1:AI2" xr:uid="{76C72742-2CD8-4435-A0D9-092F1CE8C997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</autoFilter>
  <tableColumns count="34">
    <tableColumn id="1" xr3:uid="{1BCACEA4-D5FA-4C66-8A4D-449C88506376}" name="Catégorie" dataDxfId="2"/>
    <tableColumn id="2" xr3:uid="{0BCBABCF-9DDD-416B-B43F-47C3A994993E}" name="Item" dataDxfId="1"/>
    <tableColumn id="3" xr3:uid="{12E08807-02A8-4398-8238-482E6D3D29F8}" name="Mois" dataDxfId="0"/>
    <tableColumn id="4" xr3:uid="{88741BA0-6843-41A7-93D3-F2F34504491D}" name="01"/>
    <tableColumn id="5" xr3:uid="{9C8F15D9-EE95-4B42-98FD-C0E97EC6EA93}" name="02"/>
    <tableColumn id="6" xr3:uid="{080DD780-D470-4E17-B7E2-30EF998DF1BE}" name="03"/>
    <tableColumn id="7" xr3:uid="{8E6F94E9-4ADF-45EE-A404-1ABA3B219A24}" name="04"/>
    <tableColumn id="8" xr3:uid="{9F97D841-B408-4C9B-BE5E-43415A04D0A9}" name="05"/>
    <tableColumn id="9" xr3:uid="{A6C99839-C621-4FFC-A9EF-F9327E9CDF5C}" name="06"/>
    <tableColumn id="10" xr3:uid="{DF7F08B9-5129-432E-87B2-CED9EC387B14}" name="07"/>
    <tableColumn id="11" xr3:uid="{7009A633-4DA1-45B0-B77E-518F3FD0D32A}" name="08"/>
    <tableColumn id="12" xr3:uid="{F4F308A0-EAD1-4D44-BEC6-6BF125F3F4F0}" name="09"/>
    <tableColumn id="13" xr3:uid="{6CC1643B-303D-4516-9096-271C8C0501A1}" name="10"/>
    <tableColumn id="14" xr3:uid="{C10EDF47-C52B-40D0-A54B-18910D13E274}" name="11"/>
    <tableColumn id="15" xr3:uid="{8B5A18B8-0B25-4A15-81B5-37C3606729E4}" name="12"/>
    <tableColumn id="16" xr3:uid="{06EDE356-E08A-4133-82DA-793001309947}" name="13"/>
    <tableColumn id="17" xr3:uid="{B335B39A-AB54-48ED-B099-86E1F53B0C94}" name="14"/>
    <tableColumn id="18" xr3:uid="{405EB574-85DA-4A87-B631-89681AF54D55}" name="15"/>
    <tableColumn id="19" xr3:uid="{4709E9EB-F8F6-436D-B4C3-02B8D30F8C77}" name="16"/>
    <tableColumn id="20" xr3:uid="{7914EB73-25B1-4EE1-996B-4FB10C6FA86C}" name="17"/>
    <tableColumn id="21" xr3:uid="{16823024-8726-4643-A174-779AC89A6C2A}" name="18"/>
    <tableColumn id="22" xr3:uid="{89EF7B44-F007-4C57-9BD8-B9282573635E}" name="19"/>
    <tableColumn id="23" xr3:uid="{F3E67190-E32C-46E4-BD32-916E52C8DEF8}" name="20"/>
    <tableColumn id="24" xr3:uid="{E78EF9B1-226A-422F-8F55-BB09C3C38788}" name="21"/>
    <tableColumn id="25" xr3:uid="{7ADC418F-BC94-4B19-AB36-2A2252E003C2}" name="22"/>
    <tableColumn id="26" xr3:uid="{5AE85F4A-2D19-49C6-A857-A4D0F310273E}" name="23"/>
    <tableColumn id="27" xr3:uid="{8959A877-CB77-47D7-BF32-F67FC3DC93A6}" name="24"/>
    <tableColumn id="28" xr3:uid="{7B3EF475-3A9F-4B18-9FDA-10210A0A98AB}" name="25"/>
    <tableColumn id="29" xr3:uid="{0EB5532A-3968-4D3D-8F74-F65373417EAF}" name="26"/>
    <tableColumn id="30" xr3:uid="{8A6D14A6-2F8C-4C03-AE25-6010A096989B}" name="27"/>
    <tableColumn id="31" xr3:uid="{12912070-89AD-4F4D-9BDF-F1786E6B9BF9}" name="28"/>
    <tableColumn id="32" xr3:uid="{9E6C81B6-5285-44EB-AE03-49616925E0AB}" name="29"/>
    <tableColumn id="33" xr3:uid="{1DA9A6C5-3AAE-42D9-B11E-81C84FCE9301}" name="30"/>
    <tableColumn id="34" xr3:uid="{EA332AB8-1DDE-4AF1-A1BF-F0DB0E3CE91C}" name="31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View">
  <a:themeElements>
    <a:clrScheme name="View">
      <a:dk1>
        <a:srgbClr val="000000"/>
      </a:dk1>
      <a:lt1>
        <a:srgbClr val="FFFFFF"/>
      </a:lt1>
      <a:dk2>
        <a:srgbClr val="46464A"/>
      </a:dk2>
      <a:lt2>
        <a:srgbClr val="D6D3CC"/>
      </a:lt2>
      <a:accent1>
        <a:srgbClr val="6F6F74"/>
      </a:accent1>
      <a:accent2>
        <a:srgbClr val="92A9B9"/>
      </a:accent2>
      <a:accent3>
        <a:srgbClr val="A7B789"/>
      </a:accent3>
      <a:accent4>
        <a:srgbClr val="B9A489"/>
      </a:accent4>
      <a:accent5>
        <a:srgbClr val="8D6374"/>
      </a:accent5>
      <a:accent6>
        <a:srgbClr val="9B7362"/>
      </a:accent6>
      <a:hlink>
        <a:srgbClr val="67AABF"/>
      </a:hlink>
      <a:folHlink>
        <a:srgbClr val="ABAFA5"/>
      </a:folHlink>
    </a:clrScheme>
    <a:fontScheme name="View">
      <a:majorFont>
        <a:latin typeface="Century Schoolbook" panose="020406040505050203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Schoolbook" panose="020406040505050203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View">
      <a:fillStyleLst>
        <a:solidFill>
          <a:schemeClr val="phClr"/>
        </a:solidFill>
        <a:solidFill>
          <a:schemeClr val="phClr">
            <a:tint val="60000"/>
            <a:satMod val="120000"/>
          </a:schemeClr>
        </a:solidFill>
        <a:solidFill>
          <a:schemeClr val="phClr">
            <a:shade val="75000"/>
            <a:satMod val="16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3970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>
              <a:shade val="95000"/>
              <a:alpha val="95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15240" dir="5400000" algn="tl" rotWithShape="0">
              <a:srgbClr val="000000">
                <a:alpha val="7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9525" prstMaterial="flat">
            <a:bevelT w="0" h="0" prst="coolSlant"/>
            <a:contourClr>
              <a:schemeClr val="phClr">
                <a:shade val="35000"/>
                <a:satMod val="130000"/>
              </a:schemeClr>
            </a:contourClr>
          </a:sp3d>
        </a:effectStyle>
        <a:effectStyle>
          <a:effectLst>
            <a:outerShdw blurRad="76200" dist="25400" dir="5400000" algn="tl" rotWithShape="0">
              <a:srgbClr val="000000">
                <a:alpha val="5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19050" prstMaterial="flat">
            <a:bevelT w="0" h="0" prst="coolSlant"/>
            <a:contourClr>
              <a:schemeClr val="phClr">
                <a:shade val="25000"/>
                <a:satMod val="14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4000"/>
                <a:shade val="98000"/>
                <a:satMod val="130000"/>
                <a:lumMod val="102000"/>
              </a:schemeClr>
            </a:gs>
            <a:gs pos="100000">
              <a:schemeClr val="phClr">
                <a:tint val="98000"/>
                <a:shade val="78000"/>
                <a:satMod val="140000"/>
              </a:schemeClr>
            </a:gs>
          </a:gsLst>
          <a:path path="circle">
            <a:fillToRect l="100000" t="10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View" id="{BA0EB5A6-F2D4-4F82-977B-64ADEE4A2A69}" vid="{3969A8A2-35DB-4E3B-8885-16FD20568674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78CE36-368D-44E8-8B2C-EF0883A25601}">
  <dimension ref="B3:Q60"/>
  <sheetViews>
    <sheetView showGridLines="0" workbookViewId="0">
      <selection activeCell="M26" sqref="M26"/>
    </sheetView>
  </sheetViews>
  <sheetFormatPr defaultRowHeight="13" x14ac:dyDescent="0.3"/>
  <cols>
    <col min="1" max="1" width="1.6328125" customWidth="1"/>
    <col min="2" max="2" width="7.81640625" bestFit="1" customWidth="1"/>
    <col min="3" max="3" width="1.6328125" customWidth="1"/>
    <col min="4" max="4" width="12.90625" bestFit="1" customWidth="1"/>
    <col min="5" max="5" width="17.6328125" customWidth="1"/>
    <col min="7" max="7" width="12.90625" bestFit="1" customWidth="1"/>
    <col min="8" max="9" width="10.81640625" bestFit="1" customWidth="1"/>
    <col min="10" max="10" width="11.81640625" bestFit="1" customWidth="1"/>
    <col min="11" max="11" width="10.81640625" bestFit="1" customWidth="1"/>
    <col min="12" max="13" width="5.81640625" bestFit="1" customWidth="1"/>
    <col min="14" max="14" width="4.81640625" bestFit="1" customWidth="1"/>
  </cols>
  <sheetData>
    <row r="3" spans="2:17" ht="16" x14ac:dyDescent="0.45">
      <c r="B3" s="2" t="s">
        <v>60</v>
      </c>
      <c r="D3" s="1" t="s">
        <v>25</v>
      </c>
      <c r="E3" s="1" t="s">
        <v>26</v>
      </c>
      <c r="G3" s="2" t="s">
        <v>27</v>
      </c>
      <c r="H3" s="2" t="s">
        <v>28</v>
      </c>
    </row>
    <row r="4" spans="2:17" x14ac:dyDescent="0.3">
      <c r="B4" t="s">
        <v>61</v>
      </c>
      <c r="D4" t="s">
        <v>10</v>
      </c>
      <c r="E4" t="s">
        <v>5</v>
      </c>
      <c r="G4" s="4" t="str" cm="1">
        <f t="array" ref="G4:G18">_xlfn._xlws.SORT(_xlfn.UNIQUE(t_catégories[Catégorie]))</f>
        <v>Conductivité</v>
      </c>
      <c r="H4" s="5" t="str" cm="1">
        <f t="array" ref="H4:I4">IF(G4="","",TRANSPOSE(_xlfn._xlws.FILTER(t_catégories[Item],t_catégories[Catégorie]=$G4,"pas délément")))</f>
        <v>PE443</v>
      </c>
      <c r="I4" t="str">
        <v>TO30</v>
      </c>
      <c r="Q4" s="6" t="str" cm="1">
        <f t="array" aca="1" ref="Q4:Q5" ca="1">ShowFormulas(G4:H4)</f>
        <v>G4 : =SORT(UNIQUE(t_catégories[Catégorie]))</v>
      </c>
    </row>
    <row r="5" spans="2:17" x14ac:dyDescent="0.3">
      <c r="B5" t="s">
        <v>62</v>
      </c>
      <c r="D5" t="s">
        <v>10</v>
      </c>
      <c r="E5" t="s">
        <v>4</v>
      </c>
      <c r="G5" s="3" t="str">
        <v>Cu</v>
      </c>
      <c r="H5" s="5" t="str" cm="1">
        <f t="array" ref="H5:J5">IF(G5="","",TRANSPOSE(_xlfn._xlws.FILTER(t_catégories[Item],t_catégories[Catégorie]=$G5,"pas délément")))</f>
        <v>Convertion</v>
      </c>
      <c r="I5" t="str">
        <v>EU</v>
      </c>
      <c r="J5" t="str">
        <v>Evapo</v>
      </c>
      <c r="Q5" s="6" t="str">
        <f ca="1"/>
        <v>H4 : =IF(G4="";"";TRANSPOSE(FILTER(t_catégories[Item];t_catégories[Catégorie]=$G4;"pas délément")))</v>
      </c>
    </row>
    <row r="6" spans="2:17" x14ac:dyDescent="0.3">
      <c r="B6" t="s">
        <v>63</v>
      </c>
      <c r="D6" t="s">
        <v>13</v>
      </c>
      <c r="E6" t="s">
        <v>8</v>
      </c>
      <c r="G6" s="3" t="str">
        <v>DBO5</v>
      </c>
      <c r="H6" s="5" t="str" cm="1">
        <f t="array" ref="H6:K6">IF(G6="","",TRANSPOSE(_xlfn._xlws.FILTER(t_catégories[Item],t_catégories[Catégorie]=$G6,"pas délément")))</f>
        <v>Cata</v>
      </c>
      <c r="I6" t="str">
        <v>EU</v>
      </c>
      <c r="J6" t="str">
        <v>Evapo</v>
      </c>
      <c r="K6" t="str">
        <v>G</v>
      </c>
    </row>
    <row r="7" spans="2:17" x14ac:dyDescent="0.3">
      <c r="B7" t="s">
        <v>64</v>
      </c>
      <c r="D7" t="s">
        <v>13</v>
      </c>
      <c r="E7" t="s">
        <v>2</v>
      </c>
      <c r="G7" s="3" t="str">
        <v>DCO</v>
      </c>
      <c r="H7" s="5" t="str" cm="1">
        <f t="array" ref="H7:M7">IF(G7="","",TRANSPOSE(_xlfn._xlws.FILTER(t_catégories[Item],t_catégories[Catégorie]=$G7,"pas délément")))</f>
        <v>Cata</v>
      </c>
      <c r="I7" t="str">
        <v>EU</v>
      </c>
      <c r="J7" t="str">
        <v>Evapo</v>
      </c>
      <c r="K7" t="str">
        <v>G</v>
      </c>
      <c r="L7" t="str">
        <v>PE443</v>
      </c>
      <c r="M7" t="str">
        <v>TO30</v>
      </c>
    </row>
    <row r="8" spans="2:17" x14ac:dyDescent="0.3">
      <c r="B8" t="s">
        <v>65</v>
      </c>
      <c r="D8" t="s">
        <v>13</v>
      </c>
      <c r="E8" t="s">
        <v>1</v>
      </c>
      <c r="G8" s="3" t="str">
        <v>Fe</v>
      </c>
      <c r="H8" s="5" t="str" cm="1">
        <f t="array" ref="H8:M8">IF(G8="","",TRANSPOSE(_xlfn._xlws.FILTER(t_catégories[Item],t_catégories[Catégorie]=$G8,"pas délément")))</f>
        <v>Anolytite</v>
      </c>
      <c r="I8" t="str">
        <v>Cata</v>
      </c>
      <c r="J8" t="str">
        <v>Cataphorèse</v>
      </c>
      <c r="K8" t="str">
        <v>Convertion</v>
      </c>
      <c r="L8" t="str">
        <v>EU</v>
      </c>
      <c r="M8" t="str">
        <v>Evapo</v>
      </c>
    </row>
    <row r="9" spans="2:17" x14ac:dyDescent="0.3">
      <c r="B9" t="s">
        <v>66</v>
      </c>
      <c r="D9" t="s">
        <v>24</v>
      </c>
      <c r="E9" t="s">
        <v>3</v>
      </c>
      <c r="G9" s="3" t="str">
        <v>HC</v>
      </c>
      <c r="H9" s="5" t="str" cm="1">
        <f t="array" ref="H9:K9">IF(G9="","",TRANSPOSE(_xlfn._xlws.FILTER(t_catégories[Item],t_catégories[Catégorie]=$G9,"pas délément")))</f>
        <v>Cata</v>
      </c>
      <c r="I9" t="str">
        <v>EU</v>
      </c>
      <c r="J9" t="str">
        <v>Evapo</v>
      </c>
      <c r="K9" t="str">
        <v>G</v>
      </c>
    </row>
    <row r="10" spans="2:17" x14ac:dyDescent="0.3">
      <c r="B10" t="s">
        <v>67</v>
      </c>
      <c r="D10" t="s">
        <v>24</v>
      </c>
      <c r="E10" t="s">
        <v>2</v>
      </c>
      <c r="G10" s="3" t="str">
        <v>MES</v>
      </c>
      <c r="H10" s="5" t="str" cm="1">
        <f t="array" ref="H10:N10">IF(G10="","",TRANSPOSE(_xlfn._xlws.FILTER(t_catégories[Item],t_catégories[Catégorie]=$G10,"pas délément")))</f>
        <v>Cata</v>
      </c>
      <c r="I10" t="str">
        <v>Convertion</v>
      </c>
      <c r="J10" t="str">
        <v>EU</v>
      </c>
      <c r="K10" t="str">
        <v>Evapo</v>
      </c>
      <c r="L10" t="str">
        <v>G</v>
      </c>
      <c r="M10" t="str">
        <v>PE443</v>
      </c>
      <c r="N10" t="str">
        <v>TO30</v>
      </c>
    </row>
    <row r="11" spans="2:17" x14ac:dyDescent="0.3">
      <c r="B11" t="s">
        <v>68</v>
      </c>
      <c r="D11" t="s">
        <v>24</v>
      </c>
      <c r="E11" t="s">
        <v>1</v>
      </c>
      <c r="G11" s="3" t="str">
        <v>Mn</v>
      </c>
      <c r="H11" s="5" t="str" cm="1">
        <f t="array" ref="H11:J11">IF(G11="","",TRANSPOSE(_xlfn._xlws.FILTER(t_catégories[Item],t_catégories[Catégorie]=$G11,"pas délément")))</f>
        <v>Cata</v>
      </c>
      <c r="I11" t="str">
        <v>EU</v>
      </c>
      <c r="J11" t="str">
        <v>Evapo</v>
      </c>
    </row>
    <row r="12" spans="2:17" x14ac:dyDescent="0.3">
      <c r="B12" t="s">
        <v>69</v>
      </c>
      <c r="D12" t="s">
        <v>24</v>
      </c>
      <c r="E12" t="s">
        <v>6</v>
      </c>
      <c r="G12" s="3" t="str">
        <v>Ni</v>
      </c>
      <c r="H12" s="5" t="str" cm="1">
        <f t="array" ref="H12">IF(G12="","",TRANSPOSE(_xlfn._xlws.FILTER(t_catégories[Item],t_catégories[Catégorie]=$G12,"pas délément")))</f>
        <v>EU</v>
      </c>
    </row>
    <row r="13" spans="2:17" x14ac:dyDescent="0.3">
      <c r="B13" t="s">
        <v>70</v>
      </c>
      <c r="D13" t="s">
        <v>9</v>
      </c>
      <c r="E13" t="s">
        <v>3</v>
      </c>
      <c r="G13" s="3" t="str">
        <v>NO2</v>
      </c>
      <c r="H13" s="5" t="str" cm="1">
        <f t="array" ref="H13:K13">IF(G13="","",TRANSPOSE(_xlfn._xlws.FILTER(t_catégories[Item],t_catégories[Catégorie]=$G13,"pas délément")))</f>
        <v>Cata</v>
      </c>
      <c r="I13" t="str">
        <v>Eu</v>
      </c>
      <c r="J13" t="str">
        <v>Evapo</v>
      </c>
      <c r="K13" t="str">
        <v>G</v>
      </c>
    </row>
    <row r="14" spans="2:17" x14ac:dyDescent="0.3">
      <c r="B14" t="s">
        <v>71</v>
      </c>
      <c r="D14" t="s">
        <v>9</v>
      </c>
      <c r="E14" t="s">
        <v>2</v>
      </c>
      <c r="G14" s="3" t="str">
        <v>NO3</v>
      </c>
      <c r="H14" s="5" t="str" cm="1">
        <f t="array" ref="H14:K14">IF(G14="","",TRANSPOSE(_xlfn._xlws.FILTER(t_catégories[Item],t_catégories[Catégorie]=$G14,"pas délément")))</f>
        <v>Cata</v>
      </c>
      <c r="I14" t="str">
        <v>Eu</v>
      </c>
      <c r="J14" t="str">
        <v>Evapo</v>
      </c>
      <c r="K14" t="str">
        <v>G</v>
      </c>
    </row>
    <row r="15" spans="2:17" x14ac:dyDescent="0.3">
      <c r="B15" t="s">
        <v>72</v>
      </c>
      <c r="D15" t="s">
        <v>9</v>
      </c>
      <c r="E15" t="s">
        <v>1</v>
      </c>
      <c r="G15" s="3" t="str">
        <v>pH</v>
      </c>
      <c r="H15" s="5" t="str" cm="1">
        <f t="array" ref="H15:M15">IF(G15="","",TRANSPOSE(_xlfn._xlws.FILTER(t_catégories[Item],t_catégories[Catégorie]=$G15,"pas délément")))</f>
        <v>Cata</v>
      </c>
      <c r="I15" t="str">
        <v>EU</v>
      </c>
      <c r="J15" t="str">
        <v>Evapo</v>
      </c>
      <c r="K15" t="str">
        <v>G</v>
      </c>
      <c r="L15" t="str">
        <v>PE443</v>
      </c>
      <c r="M15" t="str">
        <v>TO30</v>
      </c>
    </row>
    <row r="16" spans="2:17" x14ac:dyDescent="0.3">
      <c r="D16" t="s">
        <v>9</v>
      </c>
      <c r="E16" t="s">
        <v>6</v>
      </c>
      <c r="G16" s="3" t="str">
        <v>PT</v>
      </c>
      <c r="H16" s="5" t="str" cm="1">
        <f t="array" ref="H16:J16">IF(G16="","",TRANSPOSE(_xlfn._xlws.FILTER(t_catégories[Item],t_catégories[Catégorie]=$G16,"pas délément")))</f>
        <v>Cata</v>
      </c>
      <c r="I16" t="str">
        <v>Eu</v>
      </c>
      <c r="J16" t="str">
        <v>Evapo</v>
      </c>
    </row>
    <row r="17" spans="4:10" x14ac:dyDescent="0.3">
      <c r="D17" t="s">
        <v>9</v>
      </c>
      <c r="E17" t="s">
        <v>5</v>
      </c>
      <c r="G17" s="3" t="str">
        <v>Zn</v>
      </c>
      <c r="H17" s="5" t="str" cm="1">
        <f t="array" ref="H17:J17">IF(G17="","",TRANSPOSE(_xlfn._xlws.FILTER(t_catégories[Item],t_catégories[Catégorie]=$G17,"pas délément")))</f>
        <v>Cata</v>
      </c>
      <c r="I17" t="str">
        <v>EU</v>
      </c>
      <c r="J17" t="str">
        <v>Evapo</v>
      </c>
    </row>
    <row r="18" spans="4:10" x14ac:dyDescent="0.3">
      <c r="D18" t="s">
        <v>9</v>
      </c>
      <c r="E18" t="s">
        <v>4</v>
      </c>
      <c r="G18" s="3" t="str">
        <v>Zr</v>
      </c>
      <c r="H18" s="5" t="str" cm="1">
        <f t="array" ref="H18">IF(G18="","",TRANSPOSE(_xlfn._xlws.FILTER(t_catégories[Item],t_catégories[Catégorie]=$G18,"pas délément")))</f>
        <v>Convertion</v>
      </c>
    </row>
    <row r="19" spans="4:10" x14ac:dyDescent="0.3">
      <c r="D19" t="s">
        <v>14</v>
      </c>
      <c r="E19" t="s">
        <v>16</v>
      </c>
      <c r="G19" s="3"/>
      <c r="H19" s="5" t="str" cm="1">
        <f t="array" ref="H19">IF(G19="","",TRANSPOSE(_xlfn._xlws.FILTER(t_catégories[Item],t_catégories[Catégorie]=$G19,"pas délément")))</f>
        <v/>
      </c>
    </row>
    <row r="20" spans="4:10" x14ac:dyDescent="0.3">
      <c r="D20" t="s">
        <v>14</v>
      </c>
      <c r="E20" t="s">
        <v>3</v>
      </c>
      <c r="G20" s="3"/>
      <c r="H20" s="5" t="str" cm="1">
        <f t="array" ref="H20">IF(G20="","",TRANSPOSE(_xlfn._xlws.FILTER(t_catégories[Item],t_catégories[Catégorie]=$G20,"pas délément")))</f>
        <v/>
      </c>
    </row>
    <row r="21" spans="4:10" x14ac:dyDescent="0.3">
      <c r="D21" t="s">
        <v>14</v>
      </c>
      <c r="E21" t="s">
        <v>15</v>
      </c>
      <c r="G21" s="3"/>
      <c r="H21" s="5" t="str" cm="1">
        <f t="array" ref="H21">IF(G21="","",TRANSPOSE(_xlfn._xlws.FILTER(t_catégories[Item],t_catégories[Catégorie]=$G21,"pas délément")))</f>
        <v/>
      </c>
    </row>
    <row r="22" spans="4:10" x14ac:dyDescent="0.3">
      <c r="D22" t="s">
        <v>14</v>
      </c>
      <c r="E22" t="s">
        <v>8</v>
      </c>
    </row>
    <row r="23" spans="4:10" x14ac:dyDescent="0.3">
      <c r="D23" t="s">
        <v>14</v>
      </c>
      <c r="E23" t="s">
        <v>2</v>
      </c>
    </row>
    <row r="24" spans="4:10" x14ac:dyDescent="0.3">
      <c r="D24" t="s">
        <v>14</v>
      </c>
      <c r="E24" t="s">
        <v>1</v>
      </c>
    </row>
    <row r="25" spans="4:10" x14ac:dyDescent="0.3">
      <c r="D25" t="s">
        <v>11</v>
      </c>
      <c r="E25" t="s">
        <v>3</v>
      </c>
    </row>
    <row r="26" spans="4:10" x14ac:dyDescent="0.3">
      <c r="D26" t="s">
        <v>11</v>
      </c>
      <c r="E26" t="s">
        <v>2</v>
      </c>
    </row>
    <row r="27" spans="4:10" x14ac:dyDescent="0.3">
      <c r="D27" t="s">
        <v>11</v>
      </c>
      <c r="E27" t="s">
        <v>1</v>
      </c>
    </row>
    <row r="28" spans="4:10" x14ac:dyDescent="0.3">
      <c r="D28" t="s">
        <v>11</v>
      </c>
      <c r="E28" t="s">
        <v>6</v>
      </c>
    </row>
    <row r="29" spans="4:10" x14ac:dyDescent="0.3">
      <c r="D29" t="s">
        <v>7</v>
      </c>
      <c r="E29" t="s">
        <v>3</v>
      </c>
    </row>
    <row r="30" spans="4:10" x14ac:dyDescent="0.3">
      <c r="D30" t="s">
        <v>7</v>
      </c>
      <c r="E30" t="s">
        <v>8</v>
      </c>
    </row>
    <row r="31" spans="4:10" x14ac:dyDescent="0.3">
      <c r="D31" t="s">
        <v>7</v>
      </c>
      <c r="E31" t="s">
        <v>2</v>
      </c>
    </row>
    <row r="32" spans="4:10" x14ac:dyDescent="0.3">
      <c r="D32" t="s">
        <v>7</v>
      </c>
      <c r="E32" t="s">
        <v>1</v>
      </c>
    </row>
    <row r="33" spans="4:5" x14ac:dyDescent="0.3">
      <c r="D33" t="s">
        <v>7</v>
      </c>
      <c r="E33" t="s">
        <v>6</v>
      </c>
    </row>
    <row r="34" spans="4:5" x14ac:dyDescent="0.3">
      <c r="D34" t="s">
        <v>7</v>
      </c>
      <c r="E34" t="s">
        <v>5</v>
      </c>
    </row>
    <row r="35" spans="4:5" x14ac:dyDescent="0.3">
      <c r="D35" t="s">
        <v>7</v>
      </c>
      <c r="E35" t="s">
        <v>4</v>
      </c>
    </row>
    <row r="36" spans="4:5" x14ac:dyDescent="0.3">
      <c r="D36" t="s">
        <v>17</v>
      </c>
      <c r="E36" t="s">
        <v>3</v>
      </c>
    </row>
    <row r="37" spans="4:5" x14ac:dyDescent="0.3">
      <c r="D37" t="s">
        <v>17</v>
      </c>
      <c r="E37" t="s">
        <v>2</v>
      </c>
    </row>
    <row r="38" spans="4:5" x14ac:dyDescent="0.3">
      <c r="D38" t="s">
        <v>17</v>
      </c>
      <c r="E38" t="s">
        <v>1</v>
      </c>
    </row>
    <row r="39" spans="4:5" x14ac:dyDescent="0.3">
      <c r="D39" t="s">
        <v>18</v>
      </c>
      <c r="E39" t="s">
        <v>2</v>
      </c>
    </row>
    <row r="40" spans="4:5" x14ac:dyDescent="0.3">
      <c r="D40" t="s">
        <v>20</v>
      </c>
      <c r="E40" t="s">
        <v>3</v>
      </c>
    </row>
    <row r="41" spans="4:5" x14ac:dyDescent="0.3">
      <c r="D41" t="s">
        <v>20</v>
      </c>
      <c r="E41" t="s">
        <v>21</v>
      </c>
    </row>
    <row r="42" spans="4:5" x14ac:dyDescent="0.3">
      <c r="D42" t="s">
        <v>20</v>
      </c>
      <c r="E42" t="s">
        <v>1</v>
      </c>
    </row>
    <row r="43" spans="4:5" x14ac:dyDescent="0.3">
      <c r="D43" t="s">
        <v>20</v>
      </c>
      <c r="E43" t="s">
        <v>6</v>
      </c>
    </row>
    <row r="44" spans="4:5" x14ac:dyDescent="0.3">
      <c r="D44" t="s">
        <v>22</v>
      </c>
      <c r="E44" t="s">
        <v>3</v>
      </c>
    </row>
    <row r="45" spans="4:5" x14ac:dyDescent="0.3">
      <c r="D45" t="s">
        <v>22</v>
      </c>
      <c r="E45" t="s">
        <v>21</v>
      </c>
    </row>
    <row r="46" spans="4:5" x14ac:dyDescent="0.3">
      <c r="D46" t="s">
        <v>22</v>
      </c>
      <c r="E46" t="s">
        <v>1</v>
      </c>
    </row>
    <row r="47" spans="4:5" x14ac:dyDescent="0.3">
      <c r="D47" t="s">
        <v>22</v>
      </c>
      <c r="E47" t="s">
        <v>6</v>
      </c>
    </row>
    <row r="48" spans="4:5" x14ac:dyDescent="0.3">
      <c r="D48" t="s">
        <v>0</v>
      </c>
      <c r="E48" t="s">
        <v>3</v>
      </c>
    </row>
    <row r="49" spans="4:5" x14ac:dyDescent="0.3">
      <c r="D49" t="s">
        <v>0</v>
      </c>
      <c r="E49" t="s">
        <v>2</v>
      </c>
    </row>
    <row r="50" spans="4:5" x14ac:dyDescent="0.3">
      <c r="D50" t="s">
        <v>0</v>
      </c>
      <c r="E50" t="s">
        <v>1</v>
      </c>
    </row>
    <row r="51" spans="4:5" x14ac:dyDescent="0.3">
      <c r="D51" t="s">
        <v>0</v>
      </c>
      <c r="E51" t="s">
        <v>6</v>
      </c>
    </row>
    <row r="52" spans="4:5" x14ac:dyDescent="0.3">
      <c r="D52" t="s">
        <v>0</v>
      </c>
      <c r="E52" t="s">
        <v>5</v>
      </c>
    </row>
    <row r="53" spans="4:5" x14ac:dyDescent="0.3">
      <c r="D53" t="s">
        <v>0</v>
      </c>
      <c r="E53" t="s">
        <v>4</v>
      </c>
    </row>
    <row r="54" spans="4:5" x14ac:dyDescent="0.3">
      <c r="D54" t="s">
        <v>23</v>
      </c>
      <c r="E54" t="s">
        <v>3</v>
      </c>
    </row>
    <row r="55" spans="4:5" x14ac:dyDescent="0.3">
      <c r="D55" t="s">
        <v>23</v>
      </c>
      <c r="E55" t="s">
        <v>21</v>
      </c>
    </row>
    <row r="56" spans="4:5" x14ac:dyDescent="0.3">
      <c r="D56" t="s">
        <v>23</v>
      </c>
      <c r="E56" t="s">
        <v>1</v>
      </c>
    </row>
    <row r="57" spans="4:5" x14ac:dyDescent="0.3">
      <c r="D57" t="s">
        <v>19</v>
      </c>
      <c r="E57" t="s">
        <v>3</v>
      </c>
    </row>
    <row r="58" spans="4:5" x14ac:dyDescent="0.3">
      <c r="D58" t="s">
        <v>19</v>
      </c>
      <c r="E58" t="s">
        <v>2</v>
      </c>
    </row>
    <row r="59" spans="4:5" x14ac:dyDescent="0.3">
      <c r="D59" t="s">
        <v>19</v>
      </c>
      <c r="E59" t="s">
        <v>1</v>
      </c>
    </row>
    <row r="60" spans="4:5" x14ac:dyDescent="0.3">
      <c r="D60" t="s">
        <v>12</v>
      </c>
      <c r="E60" t="s">
        <v>8</v>
      </c>
    </row>
  </sheetData>
  <phoneticPr fontId="5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505A07-319C-4DD2-AB35-2F190D60FCBE}">
  <dimension ref="B1:AI2"/>
  <sheetViews>
    <sheetView showGridLines="0" tabSelected="1" workbookViewId="0">
      <selection activeCell="I11" sqref="I11"/>
    </sheetView>
  </sheetViews>
  <sheetFormatPr defaultRowHeight="13" x14ac:dyDescent="0.3"/>
  <cols>
    <col min="1" max="1" width="1.6328125" customWidth="1"/>
    <col min="2" max="4" width="9.81640625" customWidth="1"/>
    <col min="5" max="35" width="4.81640625" customWidth="1"/>
  </cols>
  <sheetData>
    <row r="1" spans="2:35" x14ac:dyDescent="0.3">
      <c r="B1" t="s">
        <v>25</v>
      </c>
      <c r="C1" t="s">
        <v>26</v>
      </c>
      <c r="D1" t="s">
        <v>60</v>
      </c>
      <c r="E1" t="s">
        <v>29</v>
      </c>
      <c r="F1" t="s">
        <v>30</v>
      </c>
      <c r="G1" t="s">
        <v>31</v>
      </c>
      <c r="H1" t="s">
        <v>32</v>
      </c>
      <c r="I1" t="s">
        <v>33</v>
      </c>
      <c r="J1" t="s">
        <v>34</v>
      </c>
      <c r="K1" t="s">
        <v>35</v>
      </c>
      <c r="L1" t="s">
        <v>36</v>
      </c>
      <c r="M1" t="s">
        <v>37</v>
      </c>
      <c r="N1" t="s">
        <v>38</v>
      </c>
      <c r="O1" t="s">
        <v>39</v>
      </c>
      <c r="P1" t="s">
        <v>40</v>
      </c>
      <c r="Q1" t="s">
        <v>41</v>
      </c>
      <c r="R1" t="s">
        <v>42</v>
      </c>
      <c r="S1" t="s">
        <v>43</v>
      </c>
      <c r="T1" t="s">
        <v>44</v>
      </c>
      <c r="U1" t="s">
        <v>45</v>
      </c>
      <c r="V1" t="s">
        <v>46</v>
      </c>
      <c r="W1" t="s">
        <v>47</v>
      </c>
      <c r="X1" t="s">
        <v>48</v>
      </c>
      <c r="Y1" t="s">
        <v>49</v>
      </c>
      <c r="Z1" t="s">
        <v>50</v>
      </c>
      <c r="AA1" t="s">
        <v>51</v>
      </c>
      <c r="AB1" t="s">
        <v>52</v>
      </c>
      <c r="AC1" t="s">
        <v>53</v>
      </c>
      <c r="AD1" t="s">
        <v>54</v>
      </c>
      <c r="AE1" t="s">
        <v>55</v>
      </c>
      <c r="AF1" t="s">
        <v>56</v>
      </c>
      <c r="AG1" t="s">
        <v>57</v>
      </c>
      <c r="AH1" t="s">
        <v>58</v>
      </c>
      <c r="AI1" t="s">
        <v>59</v>
      </c>
    </row>
    <row r="2" spans="2:35" x14ac:dyDescent="0.3">
      <c r="B2" s="3"/>
      <c r="C2" s="3"/>
      <c r="D2" s="3"/>
    </row>
  </sheetData>
  <dataValidations count="3">
    <dataValidation type="list" allowBlank="1" showInputMessage="1" showErrorMessage="1" sqref="B2" xr:uid="{BFEFB5DF-CFA0-432B-BB69-55A36D8A16FF}">
      <formula1>d.catégories</formula1>
    </dataValidation>
    <dataValidation type="list" allowBlank="1" showInputMessage="1" showErrorMessage="1" sqref="D2" xr:uid="{4DD0B590-22D5-40BC-A0A6-5B1C35030646}">
      <formula1>s.mois</formula1>
    </dataValidation>
    <dataValidation type="list" allowBlank="1" showInputMessage="1" showErrorMessage="1" sqref="C2" xr:uid="{6387C6F3-9056-4A1C-B153-8E97D53A9743}">
      <formula1>dv.items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Aide</vt:lpstr>
      <vt:lpstr>Données</vt:lpstr>
      <vt:lpstr>n_</vt:lpstr>
      <vt:lpstr>s.mois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2023-04-12T09:34:11Z</dcterms:created>
  <dcterms:modified xsi:type="dcterms:W3CDTF">2023-07-11T09:06:46Z</dcterms:modified>
</cp:coreProperties>
</file>