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BF1C2C2-8A1A-4863-B8AE-2640830AB53B}" xr6:coauthVersionLast="47" xr6:coauthVersionMax="47" xr10:uidLastSave="{00000000-0000-0000-0000-000000000000}"/>
  <bookViews>
    <workbookView xWindow="-110" yWindow="-110" windowWidth="25820" windowHeight="16220" xr2:uid="{29813091-2EF9-4D2E-A34C-8CFCEAE38697}"/>
  </bookViews>
  <sheets>
    <sheet name="Projection" sheetId="1" r:id="rId1"/>
    <sheet name="Liste" sheetId="2" r:id="rId2"/>
  </sheets>
  <definedNames>
    <definedName name="choix_">OFFSET(t_données[[#Headers],[Pays]],MATCH(Projection!$E1,t_données[Pays],0),-2,COUNTIF(t_données[Pays],Projection!$E1))</definedName>
    <definedName name="d.pays">t_pays[Pays-Bas]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H2" i="1"/>
  <c r="H3" i="1"/>
  <c r="H4" i="1"/>
  <c r="H5" i="1"/>
  <c r="H6" i="1"/>
  <c r="H7" i="1"/>
  <c r="H8" i="1"/>
  <c r="H9" i="1"/>
  <c r="H10" i="1"/>
  <c r="H11" i="1"/>
  <c r="H12" i="1"/>
  <c r="B13" i="1"/>
  <c r="H13" i="1" l="1"/>
</calcChain>
</file>

<file path=xl/sharedStrings.xml><?xml version="1.0" encoding="utf-8"?>
<sst xmlns="http://schemas.openxmlformats.org/spreadsheetml/2006/main" count="64" uniqueCount="47">
  <si>
    <t>Prix d'achat</t>
  </si>
  <si>
    <t>Prix de vente</t>
  </si>
  <si>
    <t>Total</t>
  </si>
  <si>
    <t>Centrales</t>
  </si>
  <si>
    <t>Nb Magasin</t>
  </si>
  <si>
    <t>Pays</t>
  </si>
  <si>
    <t>France</t>
  </si>
  <si>
    <t>Japon</t>
  </si>
  <si>
    <t>Suède</t>
  </si>
  <si>
    <t>Danemark</t>
  </si>
  <si>
    <t>Allemagne</t>
  </si>
  <si>
    <t>Belgique</t>
  </si>
  <si>
    <t>Pays-Bas</t>
  </si>
  <si>
    <t>Angleterre</t>
  </si>
  <si>
    <t>Suisse</t>
  </si>
  <si>
    <t>Centrale</t>
  </si>
  <si>
    <t>Nb_Magasin</t>
  </si>
  <si>
    <t>Qté</t>
  </si>
  <si>
    <t>CA</t>
  </si>
  <si>
    <t>Collection</t>
  </si>
  <si>
    <t>Aigle</t>
  </si>
  <si>
    <t>Faisan</t>
  </si>
  <si>
    <t>Hérisson</t>
  </si>
  <si>
    <t>Acteur</t>
  </si>
  <si>
    <t>Acme Corporation</t>
  </si>
  <si>
    <t xml:space="preserve"> Stellar Industries</t>
  </si>
  <si>
    <t xml:space="preserve"> Oceanic Enterprises</t>
  </si>
  <si>
    <t xml:space="preserve"> Nexus Solutions</t>
  </si>
  <si>
    <t xml:space="preserve"> Phoenix Enterprises</t>
  </si>
  <si>
    <t xml:space="preserve"> Apex Innovations</t>
  </si>
  <si>
    <t xml:space="preserve"> Silvercrest Industries</t>
  </si>
  <si>
    <t xml:space="preserve"> Horizon Enterprises</t>
  </si>
  <si>
    <t xml:space="preserve"> Catalyst Inc.</t>
  </si>
  <si>
    <t xml:space="preserve"> Frontier Innovations</t>
  </si>
  <si>
    <t>REF001 - JAX</t>
  </si>
  <si>
    <t>REF002 - KAI</t>
  </si>
  <si>
    <t>REF003 - LUN</t>
  </si>
  <si>
    <t>REF004 - MYR</t>
  </si>
  <si>
    <t>REF005 - NOX</t>
  </si>
  <si>
    <t>REF006 - ORA</t>
  </si>
  <si>
    <t>REF007 - PAX</t>
  </si>
  <si>
    <t>REF008 - QUA</t>
  </si>
  <si>
    <t>REF009 - REX</t>
  </si>
  <si>
    <t>REF010 - SY</t>
  </si>
  <si>
    <t>REF011- SY</t>
  </si>
  <si>
    <t xml:space="preserve">Cormporation Innovation </t>
  </si>
  <si>
    <t>Données triées par pays et centrales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</si>
</sst>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65" fontId="0" fillId="0" borderId="0" xfId="0" applyNumberFormat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8">
    <dxf>
      <numFmt numFmtId="165" formatCode="#,##0.00\ &quot;€&quot;"/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0" tint="-4.9989318521683403E-2"/>
        </patternFill>
      </fill>
    </dxf>
    <dxf>
      <numFmt numFmtId="0" formatCode="General"/>
    </dxf>
    <dxf>
      <fill>
        <patternFill patternType="solid">
          <fgColor indexed="64"/>
          <bgColor theme="0" tint="-4.9989318521683403E-2"/>
        </patternFill>
      </fill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F342874-239B-4394-A411-EA348DFB5A3A}" name="t_projection" displayName="t_projection" ref="A1:H13" totalsRowCount="1">
  <autoFilter ref="A1:H12" xr:uid="{8F342874-239B-4394-A411-EA348DFB5A3A}"/>
  <tableColumns count="8">
    <tableColumn id="1" xr3:uid="{A0AE3042-6FD0-4C48-856A-DC6E1DCD6070}" name="Collection" totalsRowLabel="Total"/>
    <tableColumn id="2" xr3:uid="{90E41535-D5E2-4CE3-A077-EB3188B38288}" name="Qté" totalsRowFunction="sum"/>
    <tableColumn id="3" xr3:uid="{1774682F-041C-4863-946E-F787373F2FBA}" name="Prix d'achat" dataDxfId="7"/>
    <tableColumn id="4" xr3:uid="{27BEC447-D573-4D79-8FD7-67D40C55956C}" name="Prix de vente" dataDxfId="6"/>
    <tableColumn id="5" xr3:uid="{2F115ED6-1D14-418F-8205-4CF59C1E1FE5}" name="Pays" dataDxfId="4" totalsRowDxfId="1"/>
    <tableColumn id="6" xr3:uid="{62B02547-0AE5-4426-80DF-924E9A01DA54}" name="Centrale" dataDxfId="2"/>
    <tableColumn id="7" xr3:uid="{A85DA0AA-2D7B-4F41-8585-1A63E33141AC}" name="Nb_Magasin" dataDxfId="3">
      <calculatedColumnFormula>_xlfn.IFNA(INDEX(t_données[Nb Magasin],MATCH(t_projection[[#This Row],[Centrale]],t_données[Centrales],0)),"")</calculatedColumnFormula>
    </tableColumn>
    <tableColumn id="8" xr3:uid="{2F2A7EA3-2838-4E99-8C6D-0A7C9096463F}" name="CA" totalsRowFunction="sum" dataDxfId="5" totalsRowDxfId="0">
      <calculatedColumnFormula>t_projection[[#This Row],[Qté]]*t_projection[[#This Row],[Prix de vente]]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05A35E-E363-406D-902C-6106848FE1D5}" name="t_données" displayName="t_données" ref="A1:C16" totalsRowShown="0">
  <autoFilter ref="A1:C16" xr:uid="{1B05A35E-E363-406D-902C-6106848FE1D5}"/>
  <tableColumns count="3">
    <tableColumn id="1" xr3:uid="{D28EF09F-8CF6-4C4B-858A-5FD663EDF1F9}" name="Centrales"/>
    <tableColumn id="2" xr3:uid="{D490DA4A-2596-4973-9059-2B184271401F}" name="Nb Magasin"/>
    <tableColumn id="3" xr3:uid="{F4C4D7DE-D25C-4BCA-9453-E858405AAA55}" name="Pays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9C50BD-66CA-46A8-8A77-B741A9C3A305}" name="t_pays" displayName="t_pays" ref="I1:I10" totalsRowShown="0">
  <autoFilter ref="I1:I10" xr:uid="{5D9C50BD-66CA-46A8-8A77-B741A9C3A305}">
    <filterColumn colId="0" hiddenButton="1"/>
  </autoFilter>
  <tableColumns count="1">
    <tableColumn id="1" xr3:uid="{3AF1AF38-973F-49BB-8851-E0C615B95B68}" name="Pays-Bas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9E6B-181E-4C4D-A16D-8150A1D39D3D}">
  <dimension ref="A1:H13"/>
  <sheetViews>
    <sheetView showGridLines="0" tabSelected="1" workbookViewId="0">
      <selection activeCell="E2" sqref="E2:F3"/>
    </sheetView>
  </sheetViews>
  <sheetFormatPr defaultColWidth="10.81640625" defaultRowHeight="14.5" x14ac:dyDescent="0.35"/>
  <cols>
    <col min="1" max="1" width="12.1796875" bestFit="1" customWidth="1"/>
    <col min="2" max="2" width="5.81640625" customWidth="1"/>
    <col min="3" max="3" width="12.453125" customWidth="1"/>
    <col min="4" max="4" width="13.54296875" customWidth="1"/>
    <col min="5" max="5" width="14.1796875" customWidth="1"/>
    <col min="6" max="6" width="20.90625" customWidth="1"/>
    <col min="7" max="7" width="14.453125" customWidth="1"/>
    <col min="8" max="8" width="8.90625" customWidth="1"/>
  </cols>
  <sheetData>
    <row r="1" spans="1:8" x14ac:dyDescent="0.35">
      <c r="A1" t="s">
        <v>19</v>
      </c>
      <c r="B1" t="s">
        <v>17</v>
      </c>
      <c r="C1" t="s">
        <v>0</v>
      </c>
      <c r="D1" t="s">
        <v>1</v>
      </c>
      <c r="E1" t="s">
        <v>5</v>
      </c>
      <c r="F1" t="s">
        <v>15</v>
      </c>
      <c r="G1" t="s">
        <v>16</v>
      </c>
      <c r="H1" t="s">
        <v>18</v>
      </c>
    </row>
    <row r="2" spans="1:8" x14ac:dyDescent="0.35">
      <c r="A2" t="s">
        <v>34</v>
      </c>
      <c r="B2">
        <v>2</v>
      </c>
      <c r="C2" s="2">
        <v>1</v>
      </c>
      <c r="D2" s="2">
        <v>2</v>
      </c>
      <c r="E2" s="1"/>
      <c r="F2" s="1"/>
      <c r="G2" t="str">
        <f>_xlfn.IFNA(INDEX(t_données[Nb Magasin],MATCH(t_projection[[#This Row],[Centrale]],t_données[Centrales],0)),"")</f>
        <v/>
      </c>
      <c r="H2" s="2">
        <f>t_projection[[#This Row],[Qté]]*t_projection[[#This Row],[Prix de vente]]</f>
        <v>4</v>
      </c>
    </row>
    <row r="3" spans="1:8" x14ac:dyDescent="0.35">
      <c r="A3" t="s">
        <v>35</v>
      </c>
      <c r="B3">
        <v>3</v>
      </c>
      <c r="C3" s="2">
        <v>2</v>
      </c>
      <c r="D3" s="2">
        <v>3</v>
      </c>
      <c r="E3" s="1"/>
      <c r="F3" s="1"/>
      <c r="G3" t="str">
        <f>_xlfn.IFNA(INDEX(t_données[Nb Magasin],MATCH(t_projection[[#This Row],[Centrale]],t_données[Centrales],0)),"")</f>
        <v/>
      </c>
      <c r="H3" s="2">
        <f>t_projection[[#This Row],[Qté]]*t_projection[[#This Row],[Prix de vente]]</f>
        <v>9</v>
      </c>
    </row>
    <row r="4" spans="1:8" x14ac:dyDescent="0.35">
      <c r="A4" t="s">
        <v>36</v>
      </c>
      <c r="B4">
        <v>4</v>
      </c>
      <c r="C4" s="2">
        <v>3</v>
      </c>
      <c r="D4" s="2">
        <v>4</v>
      </c>
      <c r="E4" s="1"/>
      <c r="F4" s="1"/>
      <c r="G4" t="str">
        <f>_xlfn.IFNA(INDEX(t_données[Nb Magasin],MATCH(t_projection[[#This Row],[Centrale]],t_données[Centrales],0)),"")</f>
        <v/>
      </c>
      <c r="H4" s="2">
        <f>t_projection[[#This Row],[Qté]]*t_projection[[#This Row],[Prix de vente]]</f>
        <v>16</v>
      </c>
    </row>
    <row r="5" spans="1:8" x14ac:dyDescent="0.35">
      <c r="A5" t="s">
        <v>37</v>
      </c>
      <c r="B5">
        <v>5</v>
      </c>
      <c r="C5" s="2">
        <v>4</v>
      </c>
      <c r="D5" s="2">
        <v>5</v>
      </c>
      <c r="E5" s="1"/>
      <c r="F5" s="1"/>
      <c r="G5" t="str">
        <f>_xlfn.IFNA(INDEX(t_données[Nb Magasin],MATCH(t_projection[[#This Row],[Centrale]],t_données[Centrales],0)),"")</f>
        <v/>
      </c>
      <c r="H5" s="2">
        <f>t_projection[[#This Row],[Qté]]*t_projection[[#This Row],[Prix de vente]]</f>
        <v>25</v>
      </c>
    </row>
    <row r="6" spans="1:8" x14ac:dyDescent="0.35">
      <c r="A6" t="s">
        <v>38</v>
      </c>
      <c r="B6">
        <v>6</v>
      </c>
      <c r="C6" s="2">
        <v>5</v>
      </c>
      <c r="D6" s="2">
        <v>6</v>
      </c>
      <c r="E6" s="1"/>
      <c r="F6" s="1"/>
      <c r="G6" t="str">
        <f>_xlfn.IFNA(INDEX(t_données[Nb Magasin],MATCH(t_projection[[#This Row],[Centrale]],t_données[Centrales],0)),"")</f>
        <v/>
      </c>
      <c r="H6" s="2">
        <f>t_projection[[#This Row],[Qté]]*t_projection[[#This Row],[Prix de vente]]</f>
        <v>36</v>
      </c>
    </row>
    <row r="7" spans="1:8" x14ac:dyDescent="0.35">
      <c r="A7" t="s">
        <v>39</v>
      </c>
      <c r="B7">
        <v>7</v>
      </c>
      <c r="C7" s="2">
        <v>6</v>
      </c>
      <c r="D7" s="2">
        <v>7</v>
      </c>
      <c r="E7" s="1"/>
      <c r="F7" s="1"/>
      <c r="G7" t="str">
        <f>_xlfn.IFNA(INDEX(t_données[Nb Magasin],MATCH(t_projection[[#This Row],[Centrale]],t_données[Centrales],0)),"")</f>
        <v/>
      </c>
      <c r="H7" s="2">
        <f>t_projection[[#This Row],[Qté]]*t_projection[[#This Row],[Prix de vente]]</f>
        <v>49</v>
      </c>
    </row>
    <row r="8" spans="1:8" x14ac:dyDescent="0.35">
      <c r="A8" t="s">
        <v>40</v>
      </c>
      <c r="B8">
        <v>8</v>
      </c>
      <c r="C8" s="2">
        <v>7</v>
      </c>
      <c r="D8" s="2">
        <v>8</v>
      </c>
      <c r="E8" s="1"/>
      <c r="F8" s="1"/>
      <c r="G8" t="str">
        <f>_xlfn.IFNA(INDEX(t_données[Nb Magasin],MATCH(t_projection[[#This Row],[Centrale]],t_données[Centrales],0)),"")</f>
        <v/>
      </c>
      <c r="H8" s="2">
        <f>t_projection[[#This Row],[Qté]]*t_projection[[#This Row],[Prix de vente]]</f>
        <v>64</v>
      </c>
    </row>
    <row r="9" spans="1:8" x14ac:dyDescent="0.35">
      <c r="A9" t="s">
        <v>41</v>
      </c>
      <c r="B9">
        <v>9</v>
      </c>
      <c r="C9" s="2">
        <v>8</v>
      </c>
      <c r="D9" s="2">
        <v>9</v>
      </c>
      <c r="E9" s="1"/>
      <c r="F9" s="1"/>
      <c r="G9" t="str">
        <f>_xlfn.IFNA(INDEX(t_données[Nb Magasin],MATCH(t_projection[[#This Row],[Centrale]],t_données[Centrales],0)),"")</f>
        <v/>
      </c>
      <c r="H9" s="2">
        <f>t_projection[[#This Row],[Qté]]*t_projection[[#This Row],[Prix de vente]]</f>
        <v>81</v>
      </c>
    </row>
    <row r="10" spans="1:8" x14ac:dyDescent="0.35">
      <c r="A10" t="s">
        <v>42</v>
      </c>
      <c r="B10">
        <v>10</v>
      </c>
      <c r="C10" s="2">
        <v>9</v>
      </c>
      <c r="D10" s="2">
        <v>10</v>
      </c>
      <c r="E10" s="1"/>
      <c r="F10" s="1"/>
      <c r="G10" t="str">
        <f>_xlfn.IFNA(INDEX(t_données[Nb Magasin],MATCH(t_projection[[#This Row],[Centrale]],t_données[Centrales],0)),"")</f>
        <v/>
      </c>
      <c r="H10" s="2">
        <f>t_projection[[#This Row],[Qté]]*t_projection[[#This Row],[Prix de vente]]</f>
        <v>100</v>
      </c>
    </row>
    <row r="11" spans="1:8" x14ac:dyDescent="0.35">
      <c r="A11" t="s">
        <v>43</v>
      </c>
      <c r="B11">
        <v>11</v>
      </c>
      <c r="C11" s="2">
        <v>10</v>
      </c>
      <c r="D11" s="2">
        <v>11</v>
      </c>
      <c r="E11" s="1"/>
      <c r="F11" s="1"/>
      <c r="G11" t="str">
        <f>_xlfn.IFNA(INDEX(t_données[Nb Magasin],MATCH(t_projection[[#This Row],[Centrale]],t_données[Centrales],0)),"")</f>
        <v/>
      </c>
      <c r="H11" s="2">
        <f>t_projection[[#This Row],[Qté]]*t_projection[[#This Row],[Prix de vente]]</f>
        <v>121</v>
      </c>
    </row>
    <row r="12" spans="1:8" x14ac:dyDescent="0.35">
      <c r="A12" t="s">
        <v>44</v>
      </c>
      <c r="B12">
        <v>12</v>
      </c>
      <c r="C12" s="2">
        <v>11</v>
      </c>
      <c r="D12" s="2">
        <v>22</v>
      </c>
      <c r="E12" s="1"/>
      <c r="F12" s="1"/>
      <c r="G12" t="str">
        <f>_xlfn.IFNA(INDEX(t_données[Nb Magasin],MATCH(t_projection[[#This Row],[Centrale]],t_données[Centrales],0)),"")</f>
        <v/>
      </c>
      <c r="H12" s="2">
        <f>t_projection[[#This Row],[Qté]]*t_projection[[#This Row],[Prix de vente]]</f>
        <v>264</v>
      </c>
    </row>
    <row r="13" spans="1:8" x14ac:dyDescent="0.35">
      <c r="A13" t="s">
        <v>2</v>
      </c>
      <c r="B13">
        <f>SUBTOTAL(109,t_projection[Qté])</f>
        <v>77</v>
      </c>
      <c r="E13" s="3"/>
      <c r="H13" s="2">
        <f>SUBTOTAL(109,t_projection[CA])</f>
        <v>769</v>
      </c>
    </row>
  </sheetData>
  <dataValidations count="2">
    <dataValidation type="list" allowBlank="1" showInputMessage="1" showErrorMessage="1" sqref="E2:E12" xr:uid="{54ED1097-73A6-4B8E-9ECB-79A1BD6D4CDC}">
      <formula1>d.pays</formula1>
    </dataValidation>
    <dataValidation type="list" allowBlank="1" showInputMessage="1" showErrorMessage="1" sqref="F2:F12" xr:uid="{F6A63B1F-4E02-4E86-84F3-892CA6BC8499}">
      <formula1>choix_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F68B4-9E6F-4244-8E2E-CC429A8E4FBF}">
  <dimension ref="A1:I16"/>
  <sheetViews>
    <sheetView showGridLines="0" workbookViewId="0">
      <selection activeCell="E12" sqref="E12"/>
    </sheetView>
  </sheetViews>
  <sheetFormatPr defaultColWidth="10.81640625" defaultRowHeight="14.5" x14ac:dyDescent="0.35"/>
  <cols>
    <col min="1" max="1" width="22.7265625" bestFit="1" customWidth="1"/>
    <col min="2" max="2" width="12.6328125" customWidth="1"/>
    <col min="3" max="3" width="9.54296875" bestFit="1" customWidth="1"/>
  </cols>
  <sheetData>
    <row r="1" spans="1:9" x14ac:dyDescent="0.35">
      <c r="A1" t="s">
        <v>3</v>
      </c>
      <c r="B1" t="s">
        <v>4</v>
      </c>
      <c r="C1" t="s">
        <v>5</v>
      </c>
      <c r="E1" s="4" t="s">
        <v>46</v>
      </c>
      <c r="I1" t="s">
        <v>12</v>
      </c>
    </row>
    <row r="2" spans="1:9" x14ac:dyDescent="0.35">
      <c r="A2" t="s">
        <v>33</v>
      </c>
      <c r="B2">
        <v>4</v>
      </c>
      <c r="C2" t="s">
        <v>10</v>
      </c>
      <c r="I2" t="s">
        <v>10</v>
      </c>
    </row>
    <row r="3" spans="1:9" x14ac:dyDescent="0.35">
      <c r="A3" t="s">
        <v>24</v>
      </c>
      <c r="B3">
        <v>6</v>
      </c>
      <c r="C3" t="s">
        <v>10</v>
      </c>
      <c r="I3" t="s">
        <v>13</v>
      </c>
    </row>
    <row r="4" spans="1:9" x14ac:dyDescent="0.35">
      <c r="A4" t="s">
        <v>27</v>
      </c>
      <c r="B4">
        <v>11</v>
      </c>
      <c r="C4" t="s">
        <v>13</v>
      </c>
      <c r="I4" t="s">
        <v>11</v>
      </c>
    </row>
    <row r="5" spans="1:9" x14ac:dyDescent="0.35">
      <c r="A5" t="s">
        <v>25</v>
      </c>
      <c r="B5">
        <v>9</v>
      </c>
      <c r="C5" t="s">
        <v>11</v>
      </c>
      <c r="I5" t="s">
        <v>9</v>
      </c>
    </row>
    <row r="6" spans="1:9" x14ac:dyDescent="0.35">
      <c r="A6" t="s">
        <v>45</v>
      </c>
      <c r="B6">
        <v>8</v>
      </c>
      <c r="C6" t="s">
        <v>11</v>
      </c>
      <c r="I6" t="s">
        <v>6</v>
      </c>
    </row>
    <row r="7" spans="1:9" x14ac:dyDescent="0.35">
      <c r="A7" t="s">
        <v>32</v>
      </c>
      <c r="B7">
        <v>50</v>
      </c>
      <c r="C7" t="s">
        <v>9</v>
      </c>
      <c r="I7" t="s">
        <v>7</v>
      </c>
    </row>
    <row r="8" spans="1:9" x14ac:dyDescent="0.35">
      <c r="A8" t="s">
        <v>23</v>
      </c>
      <c r="B8">
        <v>18</v>
      </c>
      <c r="C8" t="s">
        <v>9</v>
      </c>
      <c r="I8" t="s">
        <v>12</v>
      </c>
    </row>
    <row r="9" spans="1:9" x14ac:dyDescent="0.35">
      <c r="A9" t="s">
        <v>29</v>
      </c>
      <c r="B9">
        <v>8</v>
      </c>
      <c r="C9" t="s">
        <v>6</v>
      </c>
      <c r="I9" t="s">
        <v>8</v>
      </c>
    </row>
    <row r="10" spans="1:9" x14ac:dyDescent="0.35">
      <c r="A10" t="s">
        <v>20</v>
      </c>
      <c r="B10">
        <v>12</v>
      </c>
      <c r="C10" t="s">
        <v>6</v>
      </c>
      <c r="I10" t="s">
        <v>14</v>
      </c>
    </row>
    <row r="11" spans="1:9" x14ac:dyDescent="0.35">
      <c r="A11" t="s">
        <v>30</v>
      </c>
      <c r="B11">
        <v>15</v>
      </c>
      <c r="C11" t="s">
        <v>7</v>
      </c>
    </row>
    <row r="12" spans="1:9" x14ac:dyDescent="0.35">
      <c r="A12" t="s">
        <v>21</v>
      </c>
      <c r="B12">
        <v>11</v>
      </c>
      <c r="C12" t="s">
        <v>7</v>
      </c>
    </row>
    <row r="13" spans="1:9" x14ac:dyDescent="0.35">
      <c r="A13" t="s">
        <v>26</v>
      </c>
      <c r="B13">
        <v>7</v>
      </c>
      <c r="C13" t="s">
        <v>12</v>
      </c>
    </row>
    <row r="14" spans="1:9" x14ac:dyDescent="0.35">
      <c r="A14" t="s">
        <v>31</v>
      </c>
      <c r="B14">
        <v>12</v>
      </c>
      <c r="C14" t="s">
        <v>8</v>
      </c>
    </row>
    <row r="15" spans="1:9" x14ac:dyDescent="0.35">
      <c r="A15" t="s">
        <v>22</v>
      </c>
      <c r="B15">
        <v>5</v>
      </c>
      <c r="C15" t="s">
        <v>8</v>
      </c>
    </row>
    <row r="16" spans="1:9" x14ac:dyDescent="0.35">
      <c r="A16" t="s">
        <v>28</v>
      </c>
      <c r="B16">
        <v>15</v>
      </c>
      <c r="C16" t="s">
        <v>14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Projection</vt:lpstr>
      <vt:lpstr>Liste</vt:lpstr>
      <vt:lpstr>d.pays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Jean-Eric</cp:lastModifiedBy>
  <dcterms:created xsi:type="dcterms:W3CDTF">2023-05-14T16:37:26Z</dcterms:created>
  <dcterms:modified xsi:type="dcterms:W3CDTF">2023-05-17T07:27:49Z</dcterms:modified>
</cp:coreProperties>
</file>