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F9482E3-E887-4874-9A5D-318BBAF0034F}" xr6:coauthVersionLast="47" xr6:coauthVersionMax="47" xr10:uidLastSave="{00000000-0000-0000-0000-000000000000}"/>
  <bookViews>
    <workbookView xWindow="-110" yWindow="-110" windowWidth="25820" windowHeight="16220" xr2:uid="{29813091-2EF9-4D2E-A34C-8CFCEAE38697}"/>
  </bookViews>
  <sheets>
    <sheet name="Projection" sheetId="1" r:id="rId1"/>
    <sheet name="Liste" sheetId="2" r:id="rId2"/>
  </sheets>
  <definedNames>
    <definedName name="Pays">Tableau3[[#Headers],[Pays]]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G2" i="1"/>
  <c r="G3" i="1"/>
  <c r="G4" i="1"/>
  <c r="G5" i="1"/>
  <c r="G6" i="1"/>
  <c r="G7" i="1"/>
  <c r="G8" i="1"/>
  <c r="G9" i="1"/>
  <c r="G10" i="1"/>
  <c r="G11" i="1"/>
  <c r="G12" i="1"/>
  <c r="F2" i="1"/>
  <c r="F3" i="1"/>
  <c r="F4" i="1"/>
  <c r="F5" i="1"/>
  <c r="F6" i="1"/>
  <c r="F7" i="1"/>
  <c r="F8" i="1"/>
  <c r="F9" i="1"/>
  <c r="F10" i="1"/>
  <c r="F11" i="1"/>
  <c r="F12" i="1"/>
  <c r="H2" i="1"/>
  <c r="H3" i="1"/>
  <c r="H4" i="1"/>
  <c r="H5" i="1"/>
  <c r="H6" i="1"/>
  <c r="H13" i="1" s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<sst xmlns="http://schemas.openxmlformats.org/spreadsheetml/2006/main" count="54" uniqueCount="46">
  <si>
    <t>Prix d'achat</t>
  </si>
  <si>
    <t>Prix de vente</t>
  </si>
  <si>
    <t>Total</t>
  </si>
  <si>
    <t>Centrales</t>
  </si>
  <si>
    <t>Nb Magasin</t>
  </si>
  <si>
    <t>Pays</t>
  </si>
  <si>
    <t>France</t>
  </si>
  <si>
    <t>Japon</t>
  </si>
  <si>
    <t>Suède</t>
  </si>
  <si>
    <t>Danemark</t>
  </si>
  <si>
    <t>Allemagne</t>
  </si>
  <si>
    <t>Belgique</t>
  </si>
  <si>
    <t>Pays-Bas</t>
  </si>
  <si>
    <t>Angleterre</t>
  </si>
  <si>
    <t>Suisse</t>
  </si>
  <si>
    <t>Centrale</t>
  </si>
  <si>
    <t>Nb_Magasin</t>
  </si>
  <si>
    <t>Qté</t>
  </si>
  <si>
    <t>CA</t>
  </si>
  <si>
    <t>Collection</t>
  </si>
  <si>
    <t>Aigle</t>
  </si>
  <si>
    <t>Faisan</t>
  </si>
  <si>
    <t>Hérisson</t>
  </si>
  <si>
    <t>Acteur</t>
  </si>
  <si>
    <t>Acme Corporation</t>
  </si>
  <si>
    <t xml:space="preserve"> Stellar Industries</t>
  </si>
  <si>
    <t xml:space="preserve"> Oceanic Enterprises</t>
  </si>
  <si>
    <t xml:space="preserve"> Nexus Solutions</t>
  </si>
  <si>
    <t xml:space="preserve"> Phoenix Enterprises</t>
  </si>
  <si>
    <t xml:space="preserve"> Apex Innovations</t>
  </si>
  <si>
    <t xml:space="preserve"> Silvercrest Industries</t>
  </si>
  <si>
    <t xml:space="preserve"> Horizon Enterprises</t>
  </si>
  <si>
    <t xml:space="preserve"> Catalyst Inc.</t>
  </si>
  <si>
    <t xml:space="preserve"> Frontier Innovations</t>
  </si>
  <si>
    <t>REF001 - JAX</t>
  </si>
  <si>
    <t>REF002 - KAI</t>
  </si>
  <si>
    <t>REF003 - LUN</t>
  </si>
  <si>
    <t>REF004 - MYR</t>
  </si>
  <si>
    <t>REF005 - NOX</t>
  </si>
  <si>
    <t>REF006 - ORA</t>
  </si>
  <si>
    <t>REF007 - PAX</t>
  </si>
  <si>
    <t>REF008 - QUA</t>
  </si>
  <si>
    <t>REF009 - REX</t>
  </si>
  <si>
    <t>REF010 - SY</t>
  </si>
  <si>
    <t>REF011- SY</t>
  </si>
  <si>
    <t xml:space="preserve">Cormporation Innovation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</si>
</sst>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7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6" fontId="0" fillId="3" borderId="0" xfId="0" applyNumberFormat="1" applyFill="1" applyAlignment="1">
      <alignment horizontal="center"/>
    </xf>
    <xf numFmtId="44" fontId="2" fillId="2" borderId="0" xfId="1" applyFont="1" applyFill="1" applyBorder="1" applyAlignment="1">
      <alignment horizontal="center"/>
    </xf>
    <xf numFmtId="44" fontId="0" fillId="3" borderId="0" xfId="1" applyFont="1" applyFill="1" applyBorder="1" applyAlignment="1">
      <alignment horizontal="center"/>
    </xf>
    <xf numFmtId="44" fontId="0" fillId="3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3" borderId="0" xfId="0" applyFont="1" applyFill="1" applyAlignment="1">
      <alignment horizontal="center"/>
    </xf>
    <xf numFmtId="44" fontId="0" fillId="3" borderId="0" xfId="0" applyNumberFormat="1" applyFont="1" applyFill="1" applyAlignment="1">
      <alignment horizontal="center"/>
    </xf>
  </cellXfs>
  <cellStyles count="2">
    <cellStyle name="Currency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0" formatCode="#,##0\ &quot;€&quot;;[Red]\-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7"/>
          <bgColor theme="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7DDE81-0CCD-4C66-9232-B83C0EDE9880}" name="Tableau3" displayName="Tableau3" ref="A1:H13" totalsRowCount="1" headerRowDxfId="17" dataDxfId="16">
  <autoFilter ref="A1:H12" xr:uid="{F17DDE81-0CCD-4C66-9232-B83C0EDE98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4148D2B-D6DC-4F21-9736-E91176191CB6}" name="Collection" totalsRowLabel="Total" dataDxfId="15" totalsRowDxfId="7"/>
    <tableColumn id="7" xr3:uid="{E137DF8D-68A8-4986-A5E5-3948026B9F44}" name="Qté" totalsRowFunction="sum" dataDxfId="14" totalsRowDxfId="6"/>
    <tableColumn id="2" xr3:uid="{FE909D30-E5F2-427B-85C6-4E681530437E}" name="Prix d'achat" dataDxfId="13" totalsRowDxfId="5"/>
    <tableColumn id="3" xr3:uid="{B9D220B4-C1DD-4C6D-AA13-AAF2BCA9115F}" name="Prix de vente" dataDxfId="12" totalsRowDxfId="4"/>
    <tableColumn id="4" xr3:uid="{0BE849E0-6692-4C25-905A-752DE241490A}" name="Pays" dataDxfId="11" totalsRowDxfId="3"/>
    <tableColumn id="5" xr3:uid="{49A27CC1-6CA7-4916-AF52-EE15930651F2}" name="Centrale" dataDxfId="9" totalsRowDxfId="2">
      <calculatedColumnFormula>_xlfn.IFNA(INDEX(Tableau2[Centrales],MATCH(Tableau3[[#This Row],[Pays]],Tableau2[Pays],0)),"")</calculatedColumnFormula>
    </tableColumn>
    <tableColumn id="6" xr3:uid="{709D6DA3-E409-4CBE-B7A7-E6BB2BBCC80D}" name="Nb_Magasin" dataDxfId="8" totalsRowDxfId="1">
      <calculatedColumnFormula>_xlfn.IFNA(INDEX(Tableau2[Nb Magasin],MATCH(Tableau3[[#This Row],[Pays]],Tableau2[Pays],0)),"")</calculatedColumnFormula>
    </tableColumn>
    <tableColumn id="8" xr3:uid="{900A0BE3-6EBF-4E4C-9736-18C895994090}" name="CA" totalsRowFunction="sum" dataDxfId="10" totalsRowDxfId="0">
      <calculatedColumnFormula>Tableau3[[#This Row],[Prix de vente]]*Tableau3[[#This Row],[Qté]]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70D62C-70C6-4D62-9310-84B2B8CF683E}" name="Tableau2" displayName="Tableau2" ref="A1:C16" totalsRowShown="0" headerRowCellStyle="Normal" dataCellStyle="Normal">
  <autoFilter ref="A1:C16" xr:uid="{1070D62C-70C6-4D62-9310-84B2B8CF683E}">
    <filterColumn colId="0" hiddenButton="1"/>
    <filterColumn colId="1" hiddenButton="1"/>
    <filterColumn colId="2" hiddenButton="1"/>
  </autoFilter>
  <tableColumns count="3">
    <tableColumn id="1" xr3:uid="{0970A380-80C1-423D-97B6-15A21FE0BB2F}" name="Centrales" dataCellStyle="Normal"/>
    <tableColumn id="2" xr3:uid="{EA128251-2225-44A7-9BE5-214BBCD75DDB}" name="Nb Magasin" dataCellStyle="Normal"/>
    <tableColumn id="3" xr3:uid="{F98EAF33-DB57-45F7-89C4-3F37CEA58815}" name="Pays" dataCellStyle="Normal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49E6B-181E-4C4D-A16D-8150A1D39D3D}">
  <dimension ref="A1:H14"/>
  <sheetViews>
    <sheetView showGridLines="0" tabSelected="1" workbookViewId="0">
      <selection activeCell="C4" sqref="C4"/>
    </sheetView>
  </sheetViews>
  <sheetFormatPr defaultColWidth="10.90625" defaultRowHeight="14.5" x14ac:dyDescent="0.35"/>
  <cols>
    <col min="1" max="1" width="57.26953125" customWidth="1"/>
    <col min="2" max="2" width="6.7265625" customWidth="1"/>
    <col min="3" max="3" width="13.453125" style="9" customWidth="1"/>
    <col min="4" max="4" width="14.81640625" style="9" customWidth="1"/>
    <col min="5" max="5" width="14.81640625" customWidth="1"/>
    <col min="6" max="6" width="19.7265625" bestFit="1" customWidth="1"/>
    <col min="7" max="7" width="23" customWidth="1"/>
    <col min="8" max="8" width="16.7265625" style="9" customWidth="1"/>
  </cols>
  <sheetData>
    <row r="1" spans="1:8" x14ac:dyDescent="0.35">
      <c r="A1" s="2" t="s">
        <v>19</v>
      </c>
      <c r="B1" s="2" t="s">
        <v>17</v>
      </c>
      <c r="C1" s="5" t="s">
        <v>0</v>
      </c>
      <c r="D1" s="5" t="s">
        <v>1</v>
      </c>
      <c r="E1" s="2" t="s">
        <v>5</v>
      </c>
      <c r="F1" s="2" t="s">
        <v>15</v>
      </c>
      <c r="G1" s="2" t="s">
        <v>16</v>
      </c>
      <c r="H1" s="5" t="s">
        <v>18</v>
      </c>
    </row>
    <row r="2" spans="1:8" x14ac:dyDescent="0.35">
      <c r="A2" s="3" t="s">
        <v>34</v>
      </c>
      <c r="B2" s="3">
        <v>2</v>
      </c>
      <c r="C2" s="6">
        <v>1</v>
      </c>
      <c r="D2" s="6">
        <v>2</v>
      </c>
      <c r="E2" s="4" t="s">
        <v>6</v>
      </c>
      <c r="F2" s="3" t="str">
        <f>_xlfn.IFNA(INDEX(Tableau2[Centrales],MATCH(Tableau3[[#This Row],[Pays]],Tableau2[Pays],0)),"")</f>
        <v>Aigle</v>
      </c>
      <c r="G2" s="3">
        <f>_xlfn.IFNA(INDEX(Tableau2[Nb Magasin],MATCH(Tableau3[[#This Row],[Pays]],Tableau2[Pays],0)),"")</f>
        <v>12</v>
      </c>
      <c r="H2" s="6">
        <f>Tableau3[[#This Row],[Prix de vente]]*Tableau3[[#This Row],[Qté]]</f>
        <v>4</v>
      </c>
    </row>
    <row r="3" spans="1:8" x14ac:dyDescent="0.35">
      <c r="A3" s="3" t="s">
        <v>35</v>
      </c>
      <c r="B3" s="3">
        <v>3</v>
      </c>
      <c r="C3" s="6">
        <v>2</v>
      </c>
      <c r="D3" s="6">
        <v>3</v>
      </c>
      <c r="E3" s="4"/>
      <c r="F3" s="3" t="str">
        <f>_xlfn.IFNA(INDEX(Tableau2[Centrales],MATCH(Tableau3[[#This Row],[Pays]],Tableau2[Pays],0)),"")</f>
        <v/>
      </c>
      <c r="G3" s="3" t="str">
        <f>_xlfn.IFNA(INDEX(Tableau2[Nb Magasin],MATCH(Tableau3[[#This Row],[Pays]],Tableau2[Pays],0)),"")</f>
        <v/>
      </c>
      <c r="H3" s="6">
        <f>Tableau3[[#This Row],[Prix de vente]]*Tableau3[[#This Row],[Qté]]</f>
        <v>9</v>
      </c>
    </row>
    <row r="4" spans="1:8" x14ac:dyDescent="0.35">
      <c r="A4" s="3" t="s">
        <v>36</v>
      </c>
      <c r="B4" s="3">
        <v>4</v>
      </c>
      <c r="C4" s="6">
        <v>3</v>
      </c>
      <c r="D4" s="6">
        <v>4</v>
      </c>
      <c r="E4" s="4"/>
      <c r="F4" s="3" t="str">
        <f>_xlfn.IFNA(INDEX(Tableau2[Centrales],MATCH(Tableau3[[#This Row],[Pays]],Tableau2[Pays],0)),"")</f>
        <v/>
      </c>
      <c r="G4" s="3" t="str">
        <f>_xlfn.IFNA(INDEX(Tableau2[Nb Magasin],MATCH(Tableau3[[#This Row],[Pays]],Tableau2[Pays],0)),"")</f>
        <v/>
      </c>
      <c r="H4" s="6">
        <f>Tableau3[[#This Row],[Prix de vente]]*Tableau3[[#This Row],[Qté]]</f>
        <v>16</v>
      </c>
    </row>
    <row r="5" spans="1:8" x14ac:dyDescent="0.35">
      <c r="A5" s="3" t="s">
        <v>37</v>
      </c>
      <c r="B5" s="3">
        <v>5</v>
      </c>
      <c r="C5" s="6">
        <v>4</v>
      </c>
      <c r="D5" s="6">
        <v>5</v>
      </c>
      <c r="E5" s="4"/>
      <c r="F5" s="3" t="str">
        <f>_xlfn.IFNA(INDEX(Tableau2[Centrales],MATCH(Tableau3[[#This Row],[Pays]],Tableau2[Pays],0)),"")</f>
        <v/>
      </c>
      <c r="G5" s="3" t="str">
        <f>_xlfn.IFNA(INDEX(Tableau2[Nb Magasin],MATCH(Tableau3[[#This Row],[Pays]],Tableau2[Pays],0)),"")</f>
        <v/>
      </c>
      <c r="H5" s="6">
        <f>Tableau3[[#This Row],[Prix de vente]]*Tableau3[[#This Row],[Qté]]</f>
        <v>25</v>
      </c>
    </row>
    <row r="6" spans="1:8" x14ac:dyDescent="0.35">
      <c r="A6" s="3" t="s">
        <v>38</v>
      </c>
      <c r="B6" s="3">
        <v>6</v>
      </c>
      <c r="C6" s="6">
        <v>5</v>
      </c>
      <c r="D6" s="6">
        <v>6</v>
      </c>
      <c r="E6" s="4"/>
      <c r="F6" s="3" t="str">
        <f>_xlfn.IFNA(INDEX(Tableau2[Centrales],MATCH(Tableau3[[#This Row],[Pays]],Tableau2[Pays],0)),"")</f>
        <v/>
      </c>
      <c r="G6" s="3" t="str">
        <f>_xlfn.IFNA(INDEX(Tableau2[Nb Magasin],MATCH(Tableau3[[#This Row],[Pays]],Tableau2[Pays],0)),"")</f>
        <v/>
      </c>
      <c r="H6" s="6">
        <f>Tableau3[[#This Row],[Prix de vente]]*Tableau3[[#This Row],[Qté]]</f>
        <v>36</v>
      </c>
    </row>
    <row r="7" spans="1:8" x14ac:dyDescent="0.35">
      <c r="A7" s="3" t="s">
        <v>39</v>
      </c>
      <c r="B7" s="3">
        <v>7</v>
      </c>
      <c r="C7" s="6">
        <v>6</v>
      </c>
      <c r="D7" s="6">
        <v>7</v>
      </c>
      <c r="E7" s="4"/>
      <c r="F7" s="3" t="str">
        <f>_xlfn.IFNA(INDEX(Tableau2[Centrales],MATCH(Tableau3[[#This Row],[Pays]],Tableau2[Pays],0)),"")</f>
        <v/>
      </c>
      <c r="G7" s="3" t="str">
        <f>_xlfn.IFNA(INDEX(Tableau2[Nb Magasin],MATCH(Tableau3[[#This Row],[Pays]],Tableau2[Pays],0)),"")</f>
        <v/>
      </c>
      <c r="H7" s="6">
        <f>Tableau3[[#This Row],[Prix de vente]]*Tableau3[[#This Row],[Qté]]</f>
        <v>49</v>
      </c>
    </row>
    <row r="8" spans="1:8" x14ac:dyDescent="0.35">
      <c r="A8" s="3" t="s">
        <v>40</v>
      </c>
      <c r="B8" s="3">
        <v>8</v>
      </c>
      <c r="C8" s="6">
        <v>7</v>
      </c>
      <c r="D8" s="6">
        <v>8</v>
      </c>
      <c r="E8" s="4"/>
      <c r="F8" s="3" t="str">
        <f>_xlfn.IFNA(INDEX(Tableau2[Centrales],MATCH(Tableau3[[#This Row],[Pays]],Tableau2[Pays],0)),"")</f>
        <v/>
      </c>
      <c r="G8" s="3" t="str">
        <f>_xlfn.IFNA(INDEX(Tableau2[Nb Magasin],MATCH(Tableau3[[#This Row],[Pays]],Tableau2[Pays],0)),"")</f>
        <v/>
      </c>
      <c r="H8" s="6">
        <f>Tableau3[[#This Row],[Prix de vente]]*Tableau3[[#This Row],[Qté]]</f>
        <v>64</v>
      </c>
    </row>
    <row r="9" spans="1:8" x14ac:dyDescent="0.35">
      <c r="A9" s="3" t="s">
        <v>41</v>
      </c>
      <c r="B9" s="3">
        <v>9</v>
      </c>
      <c r="C9" s="6">
        <v>8</v>
      </c>
      <c r="D9" s="6">
        <v>9</v>
      </c>
      <c r="E9" s="4"/>
      <c r="F9" s="3" t="str">
        <f>_xlfn.IFNA(INDEX(Tableau2[Centrales],MATCH(Tableau3[[#This Row],[Pays]],Tableau2[Pays],0)),"")</f>
        <v/>
      </c>
      <c r="G9" s="3" t="str">
        <f>_xlfn.IFNA(INDEX(Tableau2[Nb Magasin],MATCH(Tableau3[[#This Row],[Pays]],Tableau2[Pays],0)),"")</f>
        <v/>
      </c>
      <c r="H9" s="6">
        <f>Tableau3[[#This Row],[Prix de vente]]*Tableau3[[#This Row],[Qté]]</f>
        <v>81</v>
      </c>
    </row>
    <row r="10" spans="1:8" x14ac:dyDescent="0.35">
      <c r="A10" s="3" t="s">
        <v>42</v>
      </c>
      <c r="B10" s="3">
        <v>10</v>
      </c>
      <c r="C10" s="6">
        <v>9</v>
      </c>
      <c r="D10" s="6">
        <v>10</v>
      </c>
      <c r="E10" s="4"/>
      <c r="F10" s="3" t="str">
        <f>_xlfn.IFNA(INDEX(Tableau2[Centrales],MATCH(Tableau3[[#This Row],[Pays]],Tableau2[Pays],0)),"")</f>
        <v/>
      </c>
      <c r="G10" s="3" t="str">
        <f>_xlfn.IFNA(INDEX(Tableau2[Nb Magasin],MATCH(Tableau3[[#This Row],[Pays]],Tableau2[Pays],0)),"")</f>
        <v/>
      </c>
      <c r="H10" s="6">
        <f>Tableau3[[#This Row],[Prix de vente]]*Tableau3[[#This Row],[Qté]]</f>
        <v>100</v>
      </c>
    </row>
    <row r="11" spans="1:8" x14ac:dyDescent="0.35">
      <c r="A11" s="3" t="s">
        <v>43</v>
      </c>
      <c r="B11" s="3">
        <v>11</v>
      </c>
      <c r="C11" s="6">
        <v>10</v>
      </c>
      <c r="D11" s="6">
        <v>11</v>
      </c>
      <c r="E11" s="4"/>
      <c r="F11" s="3" t="str">
        <f>_xlfn.IFNA(INDEX(Tableau2[Centrales],MATCH(Tableau3[[#This Row],[Pays]],Tableau2[Pays],0)),"")</f>
        <v/>
      </c>
      <c r="G11" s="3" t="str">
        <f>_xlfn.IFNA(INDEX(Tableau2[Nb Magasin],MATCH(Tableau3[[#This Row],[Pays]],Tableau2[Pays],0)),"")</f>
        <v/>
      </c>
      <c r="H11" s="6">
        <f>Tableau3[[#This Row],[Prix de vente]]*Tableau3[[#This Row],[Qté]]</f>
        <v>121</v>
      </c>
    </row>
    <row r="12" spans="1:8" x14ac:dyDescent="0.35">
      <c r="A12" s="3" t="s">
        <v>44</v>
      </c>
      <c r="B12" s="3">
        <v>12</v>
      </c>
      <c r="C12" s="6">
        <v>11</v>
      </c>
      <c r="D12" s="7">
        <v>22</v>
      </c>
      <c r="E12" s="4"/>
      <c r="F12" s="3" t="str">
        <f>_xlfn.IFNA(INDEX(Tableau2[Centrales],MATCH(Tableau3[[#This Row],[Pays]],Tableau2[Pays],0)),"")</f>
        <v/>
      </c>
      <c r="G12" s="3" t="str">
        <f>_xlfn.IFNA(INDEX(Tableau2[Nb Magasin],MATCH(Tableau3[[#This Row],[Pays]],Tableau2[Pays],0)),"")</f>
        <v/>
      </c>
      <c r="H12" s="6">
        <f>Tableau3[[#This Row],[Prix de vente]]*Tableau3[[#This Row],[Qté]]</f>
        <v>264</v>
      </c>
    </row>
    <row r="13" spans="1:8" x14ac:dyDescent="0.35">
      <c r="A13" s="10" t="s">
        <v>2</v>
      </c>
      <c r="B13" s="10">
        <f>SUBTOTAL(109,Tableau3[Qté])</f>
        <v>77</v>
      </c>
      <c r="C13" s="10"/>
      <c r="D13" s="10"/>
      <c r="E13" s="10"/>
      <c r="F13" s="10"/>
      <c r="G13" s="10"/>
      <c r="H13" s="11">
        <f>SUBTOTAL(109,Tableau3[CA])</f>
        <v>769</v>
      </c>
    </row>
    <row r="14" spans="1:8" x14ac:dyDescent="0.35">
      <c r="A14" s="1"/>
      <c r="B14" s="1"/>
      <c r="C14" s="8"/>
      <c r="D14" s="8"/>
      <c r="E14" s="1"/>
      <c r="F14" s="1"/>
      <c r="G14" s="1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FEB01C-0F8B-41D6-A265-4EAACA87944D}">
          <x14:formula1>
            <xm:f>Liste!$C$2:$C$15</xm:f>
          </x14:formula1>
          <xm:sqref>E2:E12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F68B4-9E6F-4244-8E2E-CC429A8E4FBF}">
  <dimension ref="A1:C16"/>
  <sheetViews>
    <sheetView workbookViewId="0">
      <selection activeCell="B24" sqref="B24"/>
    </sheetView>
  </sheetViews>
  <sheetFormatPr defaultColWidth="10.90625" defaultRowHeight="14.5" x14ac:dyDescent="0.35"/>
  <cols>
    <col min="1" max="1" width="34.7265625" customWidth="1"/>
    <col min="2" max="2" width="13.453125" customWidth="1"/>
    <col min="9" max="9" width="22.26953125" bestFit="1" customWidth="1"/>
  </cols>
  <sheetData>
    <row r="1" spans="1:3" x14ac:dyDescent="0.35">
      <c r="A1" t="s">
        <v>3</v>
      </c>
      <c r="B1" t="s">
        <v>4</v>
      </c>
      <c r="C1" t="s">
        <v>5</v>
      </c>
    </row>
    <row r="2" spans="1:3" x14ac:dyDescent="0.35">
      <c r="A2" t="s">
        <v>20</v>
      </c>
      <c r="B2">
        <v>12</v>
      </c>
      <c r="C2" t="s">
        <v>6</v>
      </c>
    </row>
    <row r="3" spans="1:3" x14ac:dyDescent="0.35">
      <c r="A3" t="s">
        <v>21</v>
      </c>
      <c r="B3">
        <v>11</v>
      </c>
      <c r="C3" t="s">
        <v>7</v>
      </c>
    </row>
    <row r="4" spans="1:3" x14ac:dyDescent="0.35">
      <c r="A4" t="s">
        <v>22</v>
      </c>
      <c r="B4">
        <v>5</v>
      </c>
      <c r="C4" t="s">
        <v>8</v>
      </c>
    </row>
    <row r="5" spans="1:3" x14ac:dyDescent="0.35">
      <c r="A5" t="s">
        <v>23</v>
      </c>
      <c r="B5">
        <v>18</v>
      </c>
      <c r="C5" t="s">
        <v>9</v>
      </c>
    </row>
    <row r="6" spans="1:3" x14ac:dyDescent="0.35">
      <c r="A6" t="s">
        <v>24</v>
      </c>
      <c r="B6">
        <v>6</v>
      </c>
      <c r="C6" t="s">
        <v>10</v>
      </c>
    </row>
    <row r="7" spans="1:3" x14ac:dyDescent="0.35">
      <c r="A7" t="s">
        <v>25</v>
      </c>
      <c r="B7">
        <v>9</v>
      </c>
      <c r="C7" t="s">
        <v>11</v>
      </c>
    </row>
    <row r="8" spans="1:3" x14ac:dyDescent="0.35">
      <c r="A8" t="s">
        <v>26</v>
      </c>
      <c r="B8">
        <v>7</v>
      </c>
      <c r="C8" t="s">
        <v>12</v>
      </c>
    </row>
    <row r="9" spans="1:3" x14ac:dyDescent="0.35">
      <c r="A9" t="s">
        <v>27</v>
      </c>
      <c r="B9">
        <v>11</v>
      </c>
      <c r="C9" t="s">
        <v>13</v>
      </c>
    </row>
    <row r="10" spans="1:3" x14ac:dyDescent="0.35">
      <c r="A10" t="s">
        <v>28</v>
      </c>
      <c r="B10">
        <v>15</v>
      </c>
      <c r="C10" t="s">
        <v>14</v>
      </c>
    </row>
    <row r="11" spans="1:3" x14ac:dyDescent="0.35">
      <c r="A11" t="s">
        <v>29</v>
      </c>
      <c r="B11">
        <v>8</v>
      </c>
      <c r="C11" t="s">
        <v>6</v>
      </c>
    </row>
    <row r="12" spans="1:3" x14ac:dyDescent="0.35">
      <c r="A12" t="s">
        <v>30</v>
      </c>
      <c r="B12">
        <v>15</v>
      </c>
      <c r="C12" t="s">
        <v>7</v>
      </c>
    </row>
    <row r="13" spans="1:3" x14ac:dyDescent="0.35">
      <c r="A13" t="s">
        <v>31</v>
      </c>
      <c r="B13">
        <v>12</v>
      </c>
      <c r="C13" t="s">
        <v>8</v>
      </c>
    </row>
    <row r="14" spans="1:3" x14ac:dyDescent="0.35">
      <c r="A14" t="s">
        <v>32</v>
      </c>
      <c r="B14">
        <v>50</v>
      </c>
      <c r="C14" t="s">
        <v>9</v>
      </c>
    </row>
    <row r="15" spans="1:3" x14ac:dyDescent="0.35">
      <c r="A15" t="s">
        <v>33</v>
      </c>
      <c r="B15">
        <v>4</v>
      </c>
      <c r="C15" t="s">
        <v>10</v>
      </c>
    </row>
    <row r="16" spans="1:3" x14ac:dyDescent="0.35">
      <c r="A16" t="s">
        <v>45</v>
      </c>
      <c r="B16">
        <v>8</v>
      </c>
      <c r="C16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Projection</vt:lpstr>
      <vt:lpstr>Liste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Jean-Eric</cp:lastModifiedBy>
  <dcterms:created xsi:type="dcterms:W3CDTF">2023-05-14T16:37:26Z</dcterms:created>
  <dcterms:modified xsi:type="dcterms:W3CDTF">2023-05-14T18:46:10Z</dcterms:modified>
</cp:coreProperties>
</file>