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1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A8868F48-FBB7-43C4-80E9-01DC9FD3F8F7}" xr6:coauthVersionLast="47" xr6:coauthVersionMax="47" xr10:uidLastSave="{00000000-0000-0000-0000-000000000000}"/>
  <bookViews>
    <workbookView xWindow="-110" yWindow="-110" windowWidth="25820" windowHeight="16220" xr2:uid="{409EDB6D-D309-443B-88AF-176FFECAD3AE}"/>
  </bookViews>
  <sheets>
    <sheet name="5.19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2" l="1"/>
  <c r="G28" i="2"/>
  <c r="E27" i="2"/>
  <c r="F28" i="2" s="1"/>
  <c r="E24" i="2"/>
  <c r="K4" i="2"/>
  <c r="D33" i="2"/>
  <c r="D32" i="2"/>
  <c r="D31" i="2"/>
  <c r="D34" i="2"/>
  <c r="D35" i="2"/>
  <c r="F27" i="2" l="1"/>
</calcChain>
</file>

<file path=xl/sharedStrings.xml><?xml version="1.0" encoding="utf-8"?>
<sst xmlns="http://schemas.openxmlformats.org/spreadsheetml/2006/main" count="21" uniqueCount="21">
  <si>
    <t>PARIS</t>
  </si>
  <si>
    <t>LILLE</t>
  </si>
  <si>
    <t>MARSEILLE</t>
  </si>
  <si>
    <t>LYON</t>
  </si>
  <si>
    <t>MONTPELLIER</t>
  </si>
  <si>
    <t>TOULOUSE</t>
  </si>
  <si>
    <t>NANTES</t>
  </si>
  <si>
    <t>NANCY</t>
  </si>
  <si>
    <t>RENNES</t>
  </si>
  <si>
    <t>METZ</t>
  </si>
  <si>
    <t>AVIGNON</t>
  </si>
  <si>
    <t>ALBI</t>
  </si>
  <si>
    <t>CA PAR VILLE ET TRIMESTRE</t>
  </si>
  <si>
    <t xml:space="preserve">¯ </t>
  </si>
  <si>
    <t>Choix Trimestre</t>
  </si>
  <si>
    <t>Total</t>
  </si>
  <si>
    <t>TRIMESTRE</t>
  </si>
  <si>
    <t>MAX</t>
  </si>
  <si>
    <t>ORLEANS</t>
  </si>
  <si>
    <t>dans tableau</t>
  </si>
  <si>
    <t>dans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</si>
</sst>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€-40C]_-;\-* #,##0.00\ [$€-40C]_-;_-* &quot;-&quot;??\ [$€-40C]_-;_-@_-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2"/>
      <color rgb="FF0F772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Symbol"/>
      <family val="1"/>
      <charset val="2"/>
    </font>
    <font>
      <b/>
      <sz val="12"/>
      <color rgb="FF002060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391E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thin">
        <color rgb="FF002060"/>
      </bottom>
      <diagonal/>
    </border>
    <border>
      <left style="medium">
        <color rgb="FF002060"/>
      </left>
      <right style="thin">
        <color rgb="FF002060"/>
      </right>
      <top style="medium">
        <color rgb="FF002060"/>
      </top>
      <bottom style="thin">
        <color rgb="FF002060"/>
      </bottom>
      <diagonal/>
    </border>
    <border>
      <left style="thin">
        <color rgb="FF002060"/>
      </left>
      <right/>
      <top style="thin">
        <color rgb="FF002060"/>
      </top>
      <bottom style="thin">
        <color rgb="FF002060"/>
      </bottom>
      <diagonal/>
    </border>
    <border>
      <left style="medium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0" xfId="0" applyNumberFormat="1"/>
    <xf numFmtId="22" fontId="1" fillId="2" borderId="0" xfId="0" applyNumberFormat="1" applyFont="1" applyFill="1" applyAlignment="1">
      <alignment horizontal="center" vertical="center"/>
    </xf>
    <xf numFmtId="0" fontId="0" fillId="0" borderId="1" xfId="0" applyBorder="1"/>
    <xf numFmtId="165" fontId="0" fillId="0" borderId="1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0" fillId="0" borderId="6" xfId="0" applyBorder="1"/>
    <xf numFmtId="165" fontId="0" fillId="0" borderId="5" xfId="0" applyNumberFormat="1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49" fontId="3" fillId="3" borderId="0" xfId="0" applyNumberFormat="1" applyFont="1" applyFill="1"/>
    <xf numFmtId="164" fontId="1" fillId="0" borderId="1" xfId="0" applyNumberFormat="1" applyFont="1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1" fontId="4" fillId="3" borderId="0" xfId="0" applyNumberFormat="1" applyFont="1" applyFill="1" applyAlignment="1">
      <alignment horizontal="center" vertical="center"/>
    </xf>
    <xf numFmtId="1" fontId="4" fillId="3" borderId="8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left" indent="1"/>
    </xf>
    <xf numFmtId="0" fontId="0" fillId="0" borderId="2" xfId="0" applyBorder="1" applyAlignment="1">
      <alignment horizontal="justify" vertical="justify"/>
    </xf>
    <xf numFmtId="0" fontId="0" fillId="0" borderId="3" xfId="0" applyBorder="1" applyAlignment="1">
      <alignment horizontal="justify" vertical="justify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F7728"/>
      <color rgb="FFF391E0"/>
      <color rgb="FF98107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D02536-2734-4986-BDC0-E5729BC7EBEC}">
  <dimension ref="C3:K35"/>
  <sheetViews>
    <sheetView showGridLines="0" tabSelected="1" topLeftCell="A10" workbookViewId="0">
      <selection activeCell="I11" sqref="I11"/>
    </sheetView>
  </sheetViews>
  <sheetFormatPr defaultColWidth="10.90625" defaultRowHeight="14.5" x14ac:dyDescent="0.35"/>
  <cols>
    <col min="3" max="3" width="13.26953125" customWidth="1"/>
    <col min="4" max="4" width="20.26953125" customWidth="1"/>
    <col min="5" max="5" width="18.54296875" customWidth="1"/>
    <col min="6" max="6" width="18.453125" customWidth="1"/>
    <col min="7" max="7" width="21.7265625" customWidth="1"/>
    <col min="11" max="11" width="25.7265625" customWidth="1"/>
  </cols>
  <sheetData>
    <row r="3" spans="3:11" ht="14.5" customHeight="1" x14ac:dyDescent="0.35">
      <c r="D3" s="20" t="s">
        <v>12</v>
      </c>
      <c r="K3" s="2"/>
    </row>
    <row r="4" spans="3:11" ht="15.5" x14ac:dyDescent="0.35">
      <c r="D4" s="21"/>
      <c r="K4" s="3">
        <f ca="1">NOW()</f>
        <v>45014.01801886574</v>
      </c>
    </row>
    <row r="7" spans="3:11" ht="16" thickBot="1" x14ac:dyDescent="0.4">
      <c r="C7" s="12" t="s">
        <v>16</v>
      </c>
      <c r="D7" s="14">
        <v>1</v>
      </c>
      <c r="E7" s="14">
        <v>2</v>
      </c>
      <c r="F7" s="14">
        <v>3</v>
      </c>
      <c r="G7" s="13">
        <v>4</v>
      </c>
    </row>
    <row r="8" spans="3:11" x14ac:dyDescent="0.35">
      <c r="C8" s="7" t="s">
        <v>0</v>
      </c>
      <c r="D8" s="8">
        <v>1245</v>
      </c>
      <c r="E8" s="6">
        <v>1045</v>
      </c>
      <c r="F8" s="6">
        <v>1718</v>
      </c>
      <c r="G8" s="6">
        <v>1534</v>
      </c>
    </row>
    <row r="9" spans="3:11" x14ac:dyDescent="0.35">
      <c r="C9" s="7" t="s">
        <v>1</v>
      </c>
      <c r="D9" s="9">
        <v>1344</v>
      </c>
      <c r="E9" s="5">
        <v>1244</v>
      </c>
      <c r="F9" s="5">
        <v>1267</v>
      </c>
      <c r="G9" s="5">
        <v>1788</v>
      </c>
    </row>
    <row r="10" spans="3:11" x14ac:dyDescent="0.35">
      <c r="C10" s="7" t="s">
        <v>2</v>
      </c>
      <c r="D10" s="9">
        <v>2002</v>
      </c>
      <c r="E10" s="5">
        <v>1789</v>
      </c>
      <c r="F10" s="5">
        <v>2033</v>
      </c>
      <c r="G10" s="5">
        <v>1590</v>
      </c>
    </row>
    <row r="11" spans="3:11" x14ac:dyDescent="0.35">
      <c r="C11" s="7" t="s">
        <v>3</v>
      </c>
      <c r="D11" s="9">
        <v>1546</v>
      </c>
      <c r="E11" s="5">
        <v>1810</v>
      </c>
      <c r="F11" s="5">
        <v>1578</v>
      </c>
      <c r="G11" s="5">
        <v>2035</v>
      </c>
    </row>
    <row r="12" spans="3:11" x14ac:dyDescent="0.35">
      <c r="C12" s="7" t="s">
        <v>18</v>
      </c>
      <c r="D12" s="9">
        <v>1820</v>
      </c>
      <c r="E12" s="5">
        <v>2321</v>
      </c>
      <c r="F12" s="5">
        <v>1689</v>
      </c>
      <c r="G12" s="5">
        <v>1986</v>
      </c>
    </row>
    <row r="13" spans="3:11" x14ac:dyDescent="0.35">
      <c r="C13" s="7" t="s">
        <v>4</v>
      </c>
      <c r="D13" s="9">
        <v>1259</v>
      </c>
      <c r="E13" s="5">
        <v>1967</v>
      </c>
      <c r="F13" s="5">
        <v>2089</v>
      </c>
      <c r="G13" s="5">
        <v>2008</v>
      </c>
    </row>
    <row r="14" spans="3:11" x14ac:dyDescent="0.35">
      <c r="C14" s="7" t="s">
        <v>5</v>
      </c>
      <c r="D14" s="9">
        <v>1278</v>
      </c>
      <c r="E14" s="5">
        <v>1943</v>
      </c>
      <c r="F14" s="5">
        <v>1892</v>
      </c>
      <c r="G14" s="5">
        <v>1677</v>
      </c>
    </row>
    <row r="15" spans="3:11" x14ac:dyDescent="0.35">
      <c r="C15" s="7" t="s">
        <v>6</v>
      </c>
      <c r="D15" s="9">
        <v>2234</v>
      </c>
      <c r="E15" s="5">
        <v>2230</v>
      </c>
      <c r="F15" s="5">
        <v>2123</v>
      </c>
      <c r="G15" s="5">
        <v>1896</v>
      </c>
    </row>
    <row r="16" spans="3:11" x14ac:dyDescent="0.35">
      <c r="C16" s="7" t="s">
        <v>7</v>
      </c>
      <c r="D16" s="9">
        <v>1904</v>
      </c>
      <c r="E16" s="5">
        <v>1568</v>
      </c>
      <c r="F16" s="5">
        <v>2340</v>
      </c>
      <c r="G16" s="5">
        <v>2088</v>
      </c>
    </row>
    <row r="17" spans="3:8" x14ac:dyDescent="0.35">
      <c r="C17" s="7" t="s">
        <v>8</v>
      </c>
      <c r="D17" s="9">
        <v>1883</v>
      </c>
      <c r="E17" s="5">
        <v>1903</v>
      </c>
      <c r="F17" s="5">
        <v>1529</v>
      </c>
      <c r="G17" s="5">
        <v>2334</v>
      </c>
    </row>
    <row r="18" spans="3:8" x14ac:dyDescent="0.35">
      <c r="C18" s="7" t="s">
        <v>9</v>
      </c>
      <c r="D18" s="9">
        <v>2067</v>
      </c>
      <c r="E18" s="5">
        <v>1810</v>
      </c>
      <c r="F18" s="5">
        <v>1467</v>
      </c>
      <c r="G18" s="5">
        <v>1695</v>
      </c>
    </row>
    <row r="19" spans="3:8" x14ac:dyDescent="0.35">
      <c r="C19" s="7" t="s">
        <v>10</v>
      </c>
      <c r="D19" s="9">
        <v>1925</v>
      </c>
      <c r="E19" s="5">
        <v>2390</v>
      </c>
      <c r="F19" s="5">
        <v>1723</v>
      </c>
      <c r="G19" s="5">
        <v>1790</v>
      </c>
    </row>
    <row r="20" spans="3:8" x14ac:dyDescent="0.35">
      <c r="C20" s="7" t="s">
        <v>11</v>
      </c>
      <c r="D20" s="9">
        <v>2134</v>
      </c>
      <c r="E20" s="5">
        <v>1489</v>
      </c>
      <c r="F20" s="5">
        <v>2189</v>
      </c>
      <c r="G20" s="5">
        <v>1846</v>
      </c>
    </row>
    <row r="23" spans="3:8" x14ac:dyDescent="0.35">
      <c r="D23" s="4" t="s">
        <v>14</v>
      </c>
      <c r="E23" s="1">
        <v>2</v>
      </c>
      <c r="F23" s="10" t="s">
        <v>13</v>
      </c>
    </row>
    <row r="24" spans="3:8" ht="15.5" x14ac:dyDescent="0.35">
      <c r="D24" s="4" t="s">
        <v>15</v>
      </c>
      <c r="E24" s="11">
        <f>SUM(CHOOSE($E$23,$D$8:$D$20,$E$8:$E$20,$F$8:$F$20,$G$8:$G$20))</f>
        <v>23509</v>
      </c>
    </row>
    <row r="27" spans="3:8" x14ac:dyDescent="0.35">
      <c r="D27" s="15" t="s">
        <v>17</v>
      </c>
      <c r="E27" s="16">
        <f>MAX(CHOOSE($E$23,$D$8:$D$20,$E$8:$E$20,$F$8:$F$20,$G$8:$G$20))</f>
        <v>2390</v>
      </c>
      <c r="F27" s="15">
        <f>MATCH(E27,CHOOSE($E$23,$D$8:$D$20,$E$8:$E$20,$F$8:$F$20,$G$8:$G$20),0)</f>
        <v>12</v>
      </c>
      <c r="G27" s="15">
        <f>E23+1</f>
        <v>3</v>
      </c>
      <c r="H27" s="19" t="s">
        <v>19</v>
      </c>
    </row>
    <row r="28" spans="3:8" x14ac:dyDescent="0.35">
      <c r="F28" s="17">
        <f>ROW(C7)+MATCH(E27,CHOOSE($E$23,$D$8:$D$20,$E$8:$E$20,$F$8:$F$20,$G$8:$G$20),0)</f>
        <v>19</v>
      </c>
      <c r="G28" s="17">
        <f>COLUMN(C8)+E23</f>
        <v>5</v>
      </c>
      <c r="H28" s="19" t="s">
        <v>20</v>
      </c>
    </row>
    <row r="31" spans="3:8" x14ac:dyDescent="0.35">
      <c r="D31" s="18" t="str">
        <f ca="1">ADDRESS(ROW(E27),COLUMN(E27),4)&amp;" : "&amp;_xlfn.FORMULATEXT(E27)</f>
        <v>E27 : =MAX(CHOOSE($E$23;$D$8:$D$20;$E$8:$E$20;$F$8:$F$20;$G$8:$G$20))</v>
      </c>
    </row>
    <row r="32" spans="3:8" x14ac:dyDescent="0.35">
      <c r="D32" s="18" t="str">
        <f ca="1">ADDRESS(ROW(F27),COLUMN(F27),4)&amp;" : "&amp;_xlfn.FORMULATEXT(F27)</f>
        <v>F27 : =MATCH(E27;CHOOSE($E$23;$D$8:$D$20;$E$8:$E$20;$F$8:$F$20;$G$8:$G$20);0)</v>
      </c>
    </row>
    <row r="33" spans="4:4" x14ac:dyDescent="0.35">
      <c r="D33" s="18" t="str">
        <f ca="1">ADDRESS(ROW(F28),COLUMN(F28),4)&amp;" : "&amp;_xlfn.FORMULATEXT(F28)</f>
        <v>F28 : =ROW(C7)+MATCH(E27;CHOOSE($E$23;$D$8:$D$20;$E$8:$E$20;$F$8:$F$20;$G$8:$G$20);0)</v>
      </c>
    </row>
    <row r="34" spans="4:4" x14ac:dyDescent="0.35">
      <c r="D34" s="18" t="str">
        <f ca="1">ADDRESS(ROW(G27),COLUMN(G27),4)&amp;" : "&amp;_xlfn.FORMULATEXT(G27)</f>
        <v>G27 : =E23+1</v>
      </c>
    </row>
    <row r="35" spans="4:4" x14ac:dyDescent="0.35">
      <c r="D35" s="18" t="str">
        <f ca="1">ADDRESS(ROW(G28),COLUMN(G28),4)&amp;" : "&amp;_xlfn.FORMULATEXT(G28)</f>
        <v>G28 : =COLUMN(C8)+E23</v>
      </c>
    </row>
  </sheetData>
  <mergeCells count="1">
    <mergeCell ref="D3:D4"/>
  </mergeCells>
  <phoneticPr fontId="2" type="noConversion"/>
  <dataValidations count="1">
    <dataValidation type="list" allowBlank="1" showInputMessage="1" showErrorMessage="1" errorTitle="Erreur Saisie" error="Erreur" promptTitle="Choisir Trimestre" prompt="Choix du Trimestre" sqref="E23" xr:uid="{4F965635-36BC-48A4-988F-2F9508C00E3C}">
      <formula1>$D$7:$G$7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5.19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MoiMeme</dc:creator>
  <cp:lastModifiedBy>Jean-Eric</cp:lastModifiedBy>
  <dcterms:created xsi:type="dcterms:W3CDTF">2023-03-27T21:24:47Z</dcterms:created>
  <dcterms:modified xsi:type="dcterms:W3CDTF">2023-03-28T22:26:10Z</dcterms:modified>
</cp:coreProperties>
</file>