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F270515-6323-499C-BE82-9322067649A2}" xr6:coauthVersionLast="47" xr6:coauthVersionMax="47" xr10:uidLastSave="{00000000-0000-0000-0000-000000000000}"/>
  <bookViews>
    <workbookView xWindow="-110" yWindow="-110" windowWidth="25820" windowHeight="16220" xr2:uid="{EC593342-9464-44FF-8962-A874105C3894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 a="1"/>
  <c r="C19" i="1" s="1"/>
  <c r="D19" i="1" a="1"/>
  <c r="D19" i="1"/>
  <c r="E19" i="1" a="1"/>
  <c r="E19" i="1" s="1"/>
  <c r="F19" i="1" a="1"/>
  <c r="F19" i="1"/>
  <c r="G19" i="1" a="1"/>
  <c r="G19" i="1"/>
  <c r="H19" i="1" a="1"/>
  <c r="H19" i="1"/>
  <c r="I19" i="1" a="1"/>
  <c r="I19" i="1"/>
  <c r="J19" i="1" a="1"/>
  <c r="J19" i="1"/>
  <c r="K19" i="1" a="1"/>
  <c r="K19" i="1" s="1"/>
  <c r="L19" i="1" a="1"/>
  <c r="L19" i="1"/>
  <c r="M19" i="1" a="1"/>
  <c r="M19" i="1" s="1"/>
  <c r="N19" i="1" a="1"/>
  <c r="N19" i="1"/>
  <c r="O19" i="1" a="1"/>
  <c r="O19" i="1"/>
  <c r="P19" i="1" a="1"/>
  <c r="P19" i="1"/>
  <c r="Q19" i="1" a="1"/>
  <c r="Q19" i="1"/>
  <c r="R19" i="1" a="1"/>
  <c r="R19" i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/>
  <c r="Y19" i="1" a="1"/>
  <c r="Y19" i="1"/>
  <c r="B19" i="1" a="1"/>
  <c r="B19" i="1"/>
  <c r="D26" i="1" a="1"/>
  <c r="D26" i="1" s="1"/>
  <c r="D23" i="1" a="1"/>
  <c r="D23" i="1" s="1"/>
  <c r="B15" i="1"/>
  <c r="B16" i="1" s="1"/>
  <c r="B14" i="1"/>
  <c r="B13" i="1"/>
  <c r="B12" i="1"/>
  <c r="B11" i="1"/>
  <c r="B7" i="1"/>
  <c r="B6" i="1"/>
  <c r="B4" i="1"/>
  <c r="B9" i="1" s="1"/>
  <c r="B2" i="1"/>
  <c r="C1" i="1"/>
  <c r="C12" i="1" s="1"/>
  <c r="C32" i="1"/>
  <c r="C31" i="1"/>
  <c r="C2" i="1" l="1"/>
  <c r="C14" i="1"/>
  <c r="B8" i="1"/>
  <c r="B5" i="1"/>
  <c r="B3" i="1" s="1"/>
  <c r="B10" i="1"/>
  <c r="C15" i="1"/>
  <c r="C16" i="1" s="1"/>
  <c r="C13" i="1"/>
  <c r="C11" i="1"/>
  <c r="C7" i="1"/>
  <c r="D1" i="1"/>
  <c r="C6" i="1"/>
  <c r="C4" i="1"/>
  <c r="D15" i="1" l="1"/>
  <c r="D16" i="1" s="1"/>
  <c r="D14" i="1"/>
  <c r="D13" i="1"/>
  <c r="D12" i="1"/>
  <c r="D11" i="1"/>
  <c r="D7" i="1"/>
  <c r="D6" i="1"/>
  <c r="D4" i="1"/>
  <c r="D2" i="1"/>
  <c r="E1" i="1"/>
  <c r="C9" i="1"/>
  <c r="C5" i="1"/>
  <c r="C3" i="1" s="1"/>
  <c r="C10" i="1"/>
  <c r="C8" i="1"/>
  <c r="D10" i="1" l="1"/>
  <c r="D9" i="1"/>
  <c r="D8" i="1"/>
  <c r="D5" i="1"/>
  <c r="D3" i="1" s="1"/>
  <c r="E14" i="1"/>
  <c r="E12" i="1"/>
  <c r="E13" i="1"/>
  <c r="E6" i="1"/>
  <c r="E11" i="1"/>
  <c r="E4" i="1"/>
  <c r="F1" i="1"/>
  <c r="E15" i="1"/>
  <c r="E16" i="1" s="1"/>
  <c r="E2" i="1"/>
  <c r="E7" i="1"/>
  <c r="F14" i="1" l="1"/>
  <c r="F12" i="1"/>
  <c r="F6" i="1"/>
  <c r="F4" i="1"/>
  <c r="F15" i="1"/>
  <c r="F16" i="1" s="1"/>
  <c r="F11" i="1"/>
  <c r="F7" i="1"/>
  <c r="F13" i="1"/>
  <c r="F2" i="1"/>
  <c r="G1" i="1"/>
  <c r="E10" i="1"/>
  <c r="E9" i="1"/>
  <c r="E5" i="1"/>
  <c r="E3" i="1" s="1"/>
  <c r="E8" i="1"/>
  <c r="F10" i="1" l="1"/>
  <c r="F8" i="1"/>
  <c r="F5" i="1"/>
  <c r="F3" i="1" s="1"/>
  <c r="F9" i="1"/>
  <c r="H1" i="1"/>
  <c r="G15" i="1"/>
  <c r="G16" i="1" s="1"/>
  <c r="G13" i="1"/>
  <c r="G11" i="1"/>
  <c r="G2" i="1"/>
  <c r="G14" i="1"/>
  <c r="G6" i="1"/>
  <c r="G12" i="1"/>
  <c r="G7" i="1"/>
  <c r="G4" i="1"/>
  <c r="G10" i="1" l="1"/>
  <c r="G8" i="1"/>
  <c r="G5" i="1"/>
  <c r="G3" i="1" s="1"/>
  <c r="G9" i="1"/>
  <c r="H15" i="1"/>
  <c r="H16" i="1" s="1"/>
  <c r="H14" i="1"/>
  <c r="H13" i="1"/>
  <c r="H12" i="1"/>
  <c r="H11" i="1"/>
  <c r="H7" i="1"/>
  <c r="H6" i="1"/>
  <c r="H4" i="1"/>
  <c r="H2" i="1"/>
  <c r="I1" i="1"/>
  <c r="I15" i="1" l="1"/>
  <c r="I16" i="1" s="1"/>
  <c r="I13" i="1"/>
  <c r="I11" i="1"/>
  <c r="I7" i="1"/>
  <c r="I12" i="1"/>
  <c r="J1" i="1"/>
  <c r="I2" i="1"/>
  <c r="I14" i="1"/>
  <c r="I4" i="1"/>
  <c r="I6" i="1"/>
  <c r="H10" i="1"/>
  <c r="H9" i="1"/>
  <c r="H8" i="1"/>
  <c r="H5" i="1"/>
  <c r="H3" i="1" s="1"/>
  <c r="I9" i="1" l="1"/>
  <c r="I5" i="1"/>
  <c r="I3" i="1" s="1"/>
  <c r="I10" i="1"/>
  <c r="I8" i="1"/>
  <c r="J14" i="1"/>
  <c r="J12" i="1"/>
  <c r="J7" i="1"/>
  <c r="J4" i="1"/>
  <c r="J13" i="1"/>
  <c r="J2" i="1"/>
  <c r="J15" i="1"/>
  <c r="J16" i="1" s="1"/>
  <c r="K1" i="1"/>
  <c r="J11" i="1"/>
  <c r="J6" i="1"/>
  <c r="K14" i="1" l="1"/>
  <c r="K12" i="1"/>
  <c r="K6" i="1"/>
  <c r="K4" i="1"/>
  <c r="L1" i="1"/>
  <c r="K11" i="1"/>
  <c r="K15" i="1"/>
  <c r="K16" i="1" s="1"/>
  <c r="K7" i="1"/>
  <c r="K13" i="1"/>
  <c r="K2" i="1"/>
  <c r="J10" i="1"/>
  <c r="J8" i="1"/>
  <c r="J5" i="1"/>
  <c r="J3" i="1" s="1"/>
  <c r="J9" i="1"/>
  <c r="L15" i="1" l="1"/>
  <c r="L16" i="1" s="1"/>
  <c r="L14" i="1"/>
  <c r="L13" i="1"/>
  <c r="L12" i="1"/>
  <c r="L11" i="1"/>
  <c r="L7" i="1"/>
  <c r="L6" i="1"/>
  <c r="L4" i="1"/>
  <c r="L2" i="1"/>
  <c r="M1" i="1"/>
  <c r="K10" i="1"/>
  <c r="K8" i="1"/>
  <c r="K9" i="1"/>
  <c r="K5" i="1"/>
  <c r="K3" i="1" s="1"/>
  <c r="L10" i="1" l="1"/>
  <c r="L9" i="1"/>
  <c r="L8" i="1"/>
  <c r="L5" i="1"/>
  <c r="L3" i="1" s="1"/>
  <c r="M15" i="1"/>
  <c r="M16" i="1" s="1"/>
  <c r="M13" i="1"/>
  <c r="M11" i="1"/>
  <c r="M14" i="1"/>
  <c r="M6" i="1"/>
  <c r="M2" i="1"/>
  <c r="M12" i="1"/>
  <c r="N1" i="1"/>
  <c r="M7" i="1"/>
  <c r="M4" i="1"/>
  <c r="M10" i="1" l="1"/>
  <c r="M9" i="1"/>
  <c r="M8" i="1"/>
  <c r="M5" i="1"/>
  <c r="M3" i="1" s="1"/>
  <c r="N15" i="1"/>
  <c r="N16" i="1" s="1"/>
  <c r="N13" i="1"/>
  <c r="N11" i="1"/>
  <c r="N7" i="1"/>
  <c r="O1" i="1"/>
  <c r="N12" i="1"/>
  <c r="N14" i="1"/>
  <c r="N4" i="1"/>
  <c r="N6" i="1"/>
  <c r="N2" i="1"/>
  <c r="P1" i="1" l="1"/>
  <c r="O14" i="1"/>
  <c r="O12" i="1"/>
  <c r="O13" i="1"/>
  <c r="O6" i="1"/>
  <c r="O11" i="1"/>
  <c r="O15" i="1"/>
  <c r="O16" i="1" s="1"/>
  <c r="O7" i="1"/>
  <c r="O4" i="1"/>
  <c r="O2" i="1"/>
  <c r="N9" i="1"/>
  <c r="N5" i="1"/>
  <c r="N3" i="1" s="1"/>
  <c r="N8" i="1"/>
  <c r="N10" i="1"/>
  <c r="P15" i="1" l="1"/>
  <c r="P16" i="1" s="1"/>
  <c r="P14" i="1"/>
  <c r="P13" i="1"/>
  <c r="P12" i="1"/>
  <c r="P11" i="1"/>
  <c r="P7" i="1"/>
  <c r="P6" i="1"/>
  <c r="P4" i="1"/>
  <c r="P2" i="1"/>
  <c r="Q1" i="1"/>
  <c r="O10" i="1"/>
  <c r="O5" i="1"/>
  <c r="O3" i="1" s="1"/>
  <c r="O9" i="1"/>
  <c r="O8" i="1"/>
  <c r="Q14" i="1" l="1"/>
  <c r="Q12" i="1"/>
  <c r="Q6" i="1"/>
  <c r="Q4" i="1"/>
  <c r="Q15" i="1"/>
  <c r="Q16" i="1" s="1"/>
  <c r="Q7" i="1"/>
  <c r="Q11" i="1"/>
  <c r="Q13" i="1"/>
  <c r="Q2" i="1"/>
  <c r="R1" i="1"/>
  <c r="P10" i="1"/>
  <c r="P9" i="1"/>
  <c r="P8" i="1"/>
  <c r="P5" i="1"/>
  <c r="P3" i="1" s="1"/>
  <c r="Q10" i="1" l="1"/>
  <c r="Q8" i="1"/>
  <c r="Q9" i="1"/>
  <c r="Q5" i="1"/>
  <c r="Q3" i="1" s="1"/>
  <c r="R15" i="1"/>
  <c r="R16" i="1" s="1"/>
  <c r="R13" i="1"/>
  <c r="R11" i="1"/>
  <c r="R4" i="1"/>
  <c r="R2" i="1"/>
  <c r="R7" i="1"/>
  <c r="R12" i="1"/>
  <c r="R6" i="1"/>
  <c r="S1" i="1"/>
  <c r="R14" i="1"/>
  <c r="R9" i="1" l="1"/>
  <c r="R10" i="1"/>
  <c r="R8" i="1"/>
  <c r="R5" i="1"/>
  <c r="R3" i="1" s="1"/>
  <c r="S15" i="1"/>
  <c r="S16" i="1" s="1"/>
  <c r="S13" i="1"/>
  <c r="S11" i="1"/>
  <c r="S7" i="1"/>
  <c r="T1" i="1"/>
  <c r="S12" i="1"/>
  <c r="S6" i="1"/>
  <c r="S4" i="1"/>
  <c r="S2" i="1"/>
  <c r="S14" i="1"/>
  <c r="S9" i="1" l="1"/>
  <c r="S5" i="1"/>
  <c r="S3" i="1" s="1"/>
  <c r="S10" i="1"/>
  <c r="S8" i="1"/>
  <c r="T15" i="1"/>
  <c r="T16" i="1" s="1"/>
  <c r="T14" i="1"/>
  <c r="T13" i="1"/>
  <c r="T12" i="1"/>
  <c r="T11" i="1"/>
  <c r="T7" i="1"/>
  <c r="T6" i="1"/>
  <c r="T4" i="1"/>
  <c r="T2" i="1"/>
  <c r="U1" i="1"/>
  <c r="U14" i="1" l="1"/>
  <c r="U12" i="1"/>
  <c r="U7" i="1"/>
  <c r="U4" i="1"/>
  <c r="U6" i="1"/>
  <c r="V1" i="1"/>
  <c r="U11" i="1"/>
  <c r="U13" i="1"/>
  <c r="U2" i="1"/>
  <c r="U15" i="1"/>
  <c r="U16" i="1" s="1"/>
  <c r="T10" i="1"/>
  <c r="T9" i="1"/>
  <c r="T8" i="1"/>
  <c r="T5" i="1"/>
  <c r="T3" i="1" s="1"/>
  <c r="V14" i="1" l="1"/>
  <c r="V12" i="1"/>
  <c r="V6" i="1"/>
  <c r="V4" i="1"/>
  <c r="V11" i="1"/>
  <c r="W1" i="1"/>
  <c r="V13" i="1"/>
  <c r="V7" i="1"/>
  <c r="V2" i="1"/>
  <c r="V15" i="1"/>
  <c r="V16" i="1" s="1"/>
  <c r="U10" i="1"/>
  <c r="U9" i="1"/>
  <c r="U8" i="1"/>
  <c r="U5" i="1"/>
  <c r="U3" i="1" s="1"/>
  <c r="V10" i="1" l="1"/>
  <c r="V8" i="1"/>
  <c r="V5" i="1"/>
  <c r="V3" i="1" s="1"/>
  <c r="V9" i="1"/>
  <c r="X1" i="1"/>
  <c r="W15" i="1"/>
  <c r="W16" i="1" s="1"/>
  <c r="W13" i="1"/>
  <c r="W11" i="1"/>
  <c r="W14" i="1"/>
  <c r="W7" i="1"/>
  <c r="W2" i="1"/>
  <c r="W12" i="1"/>
  <c r="W4" i="1"/>
  <c r="W6" i="1"/>
  <c r="W9" i="1" l="1"/>
  <c r="W10" i="1"/>
  <c r="W8" i="1"/>
  <c r="W5" i="1"/>
  <c r="W3" i="1" s="1"/>
  <c r="X15" i="1"/>
  <c r="X16" i="1" s="1"/>
  <c r="X14" i="1"/>
  <c r="X13" i="1"/>
  <c r="X12" i="1"/>
  <c r="X11" i="1"/>
  <c r="X7" i="1"/>
  <c r="X6" i="1"/>
  <c r="X4" i="1"/>
  <c r="X2" i="1"/>
  <c r="Y1" i="1"/>
  <c r="Y15" i="1" l="1"/>
  <c r="Y16" i="1" s="1"/>
  <c r="Y13" i="1"/>
  <c r="Y11" i="1"/>
  <c r="Y7" i="1"/>
  <c r="Y4" i="1"/>
  <c r="Y6" i="1"/>
  <c r="Y12" i="1"/>
  <c r="Y14" i="1"/>
  <c r="Y2" i="1"/>
  <c r="X10" i="1"/>
  <c r="X9" i="1"/>
  <c r="X8" i="1"/>
  <c r="X5" i="1"/>
  <c r="X3" i="1" s="1"/>
  <c r="Y9" i="1" l="1"/>
  <c r="Y5" i="1"/>
  <c r="Y3" i="1" s="1"/>
  <c r="Y10" i="1"/>
  <c r="Y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<sst xmlns="http://schemas.openxmlformats.org/spreadsheetml/2006/main" count="19" uniqueCount="18">
  <si>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Nom du jour férié</t>
  </si>
  <si>
    <t>Jour de l'an</t>
  </si>
  <si>
    <t>Vendredi Saint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</si>
  <si>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</si>
  <si>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</si>
  <si>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</si>
  <si>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</si>
  <si>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</si>
  <si>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</si>
  <si>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</si>
  <si>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</si>
  <si>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</si>
  <si>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</si>
  <si>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</si>
  <si>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</si>
  <si>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Saint-Étienne</t>
  </si>
  <si>
    <t>Nb jrs férié en SEM</t>
  </si>
  <si>
    <t xml:space="preserve">Jours férié recherché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</si>
</sst>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Segoe UI"/>
      <family val="2"/>
    </font>
    <font>
      <b/>
      <sz val="12"/>
      <color rgb="FF212529"/>
      <name val="Segoe UI"/>
      <family val="2"/>
    </font>
    <font>
      <sz val="12"/>
      <color rgb="FF212529"/>
      <name val="Segoe UI"/>
      <family val="2"/>
    </font>
    <font>
      <b/>
      <sz val="12"/>
      <color rgb="FF007BFF"/>
      <name val="Segoe UI"/>
      <family val="2"/>
    </font>
    <font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B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164" fontId="3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05AC-6D3E-4D6F-86FE-EBD3F586C396}">
  <dimension ref="A1:Y32"/>
  <sheetViews>
    <sheetView showGridLines="0" tabSelected="1" topLeftCell="A9" workbookViewId="0">
      <selection activeCell="C31" sqref="C31:C32"/>
    </sheetView>
  </sheetViews>
  <sheetFormatPr baseColWidth="10" defaultRowHeight="14.5" x14ac:dyDescent="0.35"/>
  <cols>
    <col min="1" max="1" width="22.54296875" bestFit="1" customWidth="1"/>
    <col min="2" max="2" width="28.81640625" bestFit="1" customWidth="1"/>
    <col min="3" max="3" width="29.81640625" bestFit="1" customWidth="1"/>
    <col min="4" max="4" width="31.81640625" bestFit="1" customWidth="1"/>
    <col min="5" max="5" width="30.1796875" bestFit="1" customWidth="1"/>
    <col min="6" max="6" width="33" bestFit="1" customWidth="1"/>
    <col min="7" max="7" width="28.81640625" bestFit="1" customWidth="1"/>
    <col min="8" max="8" width="31.81640625" bestFit="1" customWidth="1"/>
    <col min="9" max="9" width="29.81640625" bestFit="1" customWidth="1"/>
    <col min="10" max="10" width="31.81640625" bestFit="1" customWidth="1"/>
    <col min="11" max="11" width="33" bestFit="1" customWidth="1"/>
    <col min="12" max="12" width="30.7265625" bestFit="1" customWidth="1"/>
    <col min="13" max="13" width="28.81640625" bestFit="1" customWidth="1"/>
    <col min="14" max="15" width="31.81640625" bestFit="1" customWidth="1"/>
    <col min="16" max="16" width="30.1796875" bestFit="1" customWidth="1"/>
    <col min="17" max="17" width="33" bestFit="1" customWidth="1"/>
    <col min="18" max="18" width="30.7265625" bestFit="1" customWidth="1"/>
    <col min="19" max="19" width="31.81640625" bestFit="1" customWidth="1"/>
    <col min="20" max="20" width="29.81640625" bestFit="1" customWidth="1"/>
    <col min="21" max="21" width="31.81640625" bestFit="1" customWidth="1"/>
    <col min="22" max="22" width="30.1796875" bestFit="1" customWidth="1"/>
    <col min="23" max="23" width="30.7265625" bestFit="1" customWidth="1"/>
    <col min="24" max="24" width="28.81640625" bestFit="1" customWidth="1"/>
    <col min="25" max="25" width="31.81640625" bestFit="1" customWidth="1"/>
  </cols>
  <sheetData>
    <row r="1" spans="1:25" ht="18" thickBot="1" x14ac:dyDescent="0.5">
      <c r="A1" s="1" t="s">
        <v>0</v>
      </c>
      <c r="B1" s="2">
        <v>2023</v>
      </c>
      <c r="C1" s="2">
        <f>B1+1</f>
        <v>2024</v>
      </c>
      <c r="D1" s="2">
        <f>C1+1</f>
        <v>2025</v>
      </c>
      <c r="E1" s="2">
        <f t="shared" ref="E1:Y1" si="0">D1+1</f>
        <v>2026</v>
      </c>
      <c r="F1" s="2">
        <f t="shared" si="0"/>
        <v>2027</v>
      </c>
      <c r="G1" s="2">
        <f t="shared" si="0"/>
        <v>2028</v>
      </c>
      <c r="H1" s="2">
        <f t="shared" si="0"/>
        <v>2029</v>
      </c>
      <c r="I1" s="2">
        <f t="shared" si="0"/>
        <v>2030</v>
      </c>
      <c r="J1" s="2">
        <f t="shared" si="0"/>
        <v>2031</v>
      </c>
      <c r="K1" s="2">
        <f t="shared" si="0"/>
        <v>2032</v>
      </c>
      <c r="L1" s="2">
        <f t="shared" si="0"/>
        <v>2033</v>
      </c>
      <c r="M1" s="2">
        <f t="shared" si="0"/>
        <v>2034</v>
      </c>
      <c r="N1" s="2">
        <f t="shared" si="0"/>
        <v>2035</v>
      </c>
      <c r="O1" s="2">
        <f t="shared" si="0"/>
        <v>2036</v>
      </c>
      <c r="P1" s="2">
        <f t="shared" si="0"/>
        <v>2037</v>
      </c>
      <c r="Q1" s="2">
        <f t="shared" si="0"/>
        <v>2038</v>
      </c>
      <c r="R1" s="2">
        <f t="shared" si="0"/>
        <v>2039</v>
      </c>
      <c r="S1" s="2">
        <f t="shared" si="0"/>
        <v>2040</v>
      </c>
      <c r="T1" s="2">
        <f t="shared" si="0"/>
        <v>2041</v>
      </c>
      <c r="U1" s="2">
        <f t="shared" si="0"/>
        <v>2042</v>
      </c>
      <c r="V1" s="2">
        <f t="shared" si="0"/>
        <v>2043</v>
      </c>
      <c r="W1" s="2">
        <f t="shared" si="0"/>
        <v>2044</v>
      </c>
      <c r="X1" s="2">
        <f t="shared" si="0"/>
        <v>2045</v>
      </c>
      <c r="Y1" s="2">
        <f t="shared" si="0"/>
        <v>2046</v>
      </c>
    </row>
    <row r="2" spans="1:25" ht="18.5" thickTop="1" thickBot="1" x14ac:dyDescent="0.4">
      <c r="A2" s="5" t="s">
        <v>1</v>
      </c>
      <c r="B2" s="6">
        <f t="shared" ref="B2:Y2" si="1">DATE(B1,1,1)</f>
        <v>44927</v>
      </c>
      <c r="C2" s="6">
        <f t="shared" si="1"/>
        <v>45292</v>
      </c>
      <c r="D2" s="6">
        <f t="shared" si="1"/>
        <v>45658</v>
      </c>
      <c r="E2" s="6">
        <f t="shared" si="1"/>
        <v>46023</v>
      </c>
      <c r="F2" s="6">
        <f t="shared" si="1"/>
        <v>46388</v>
      </c>
      <c r="G2" s="6">
        <f t="shared" si="1"/>
        <v>46753</v>
      </c>
      <c r="H2" s="6">
        <f t="shared" si="1"/>
        <v>47119</v>
      </c>
      <c r="I2" s="6">
        <f t="shared" si="1"/>
        <v>47484</v>
      </c>
      <c r="J2" s="6">
        <f t="shared" si="1"/>
        <v>47849</v>
      </c>
      <c r="K2" s="6">
        <f t="shared" si="1"/>
        <v>48214</v>
      </c>
      <c r="L2" s="6">
        <f t="shared" si="1"/>
        <v>48580</v>
      </c>
      <c r="M2" s="6">
        <f t="shared" si="1"/>
        <v>48945</v>
      </c>
      <c r="N2" s="6">
        <f t="shared" si="1"/>
        <v>49310</v>
      </c>
      <c r="O2" s="6">
        <f t="shared" si="1"/>
        <v>49675</v>
      </c>
      <c r="P2" s="6">
        <f t="shared" si="1"/>
        <v>50041</v>
      </c>
      <c r="Q2" s="6">
        <f t="shared" si="1"/>
        <v>50406</v>
      </c>
      <c r="R2" s="6">
        <f t="shared" si="1"/>
        <v>50771</v>
      </c>
      <c r="S2" s="6">
        <f t="shared" si="1"/>
        <v>51136</v>
      </c>
      <c r="T2" s="6">
        <f t="shared" si="1"/>
        <v>51502</v>
      </c>
      <c r="U2" s="6">
        <f t="shared" si="1"/>
        <v>51867</v>
      </c>
      <c r="V2" s="6">
        <f t="shared" si="1"/>
        <v>52232</v>
      </c>
      <c r="W2" s="6">
        <f t="shared" si="1"/>
        <v>52597</v>
      </c>
      <c r="X2" s="6">
        <f t="shared" si="1"/>
        <v>52963</v>
      </c>
      <c r="Y2" s="6">
        <f t="shared" si="1"/>
        <v>53328</v>
      </c>
    </row>
    <row r="3" spans="1:25" ht="18" thickBot="1" x14ac:dyDescent="0.4">
      <c r="A3" s="7" t="s">
        <v>2</v>
      </c>
      <c r="B3" s="8">
        <f>B5-3</f>
        <v>45023</v>
      </c>
      <c r="C3" s="8">
        <f t="shared" ref="C3:Y3" si="2">C5-3</f>
        <v>45380</v>
      </c>
      <c r="D3" s="8">
        <f t="shared" si="2"/>
        <v>45765</v>
      </c>
      <c r="E3" s="8">
        <f t="shared" si="2"/>
        <v>46115</v>
      </c>
      <c r="F3" s="8">
        <f t="shared" si="2"/>
        <v>46472</v>
      </c>
      <c r="G3" s="8">
        <f t="shared" si="2"/>
        <v>46857</v>
      </c>
      <c r="H3" s="8">
        <f t="shared" si="2"/>
        <v>47207</v>
      </c>
      <c r="I3" s="8">
        <f t="shared" si="2"/>
        <v>47592</v>
      </c>
      <c r="J3" s="8">
        <f t="shared" si="2"/>
        <v>47949</v>
      </c>
      <c r="K3" s="8">
        <f t="shared" si="2"/>
        <v>48299</v>
      </c>
      <c r="L3" s="8">
        <f t="shared" si="2"/>
        <v>48684</v>
      </c>
      <c r="M3" s="8">
        <f t="shared" si="2"/>
        <v>49041</v>
      </c>
      <c r="N3" s="8">
        <f t="shared" si="2"/>
        <v>49391</v>
      </c>
      <c r="O3" s="8">
        <f t="shared" si="2"/>
        <v>49776</v>
      </c>
      <c r="P3" s="8">
        <f t="shared" si="2"/>
        <v>50133</v>
      </c>
      <c r="Q3" s="8">
        <f t="shared" si="2"/>
        <v>50518</v>
      </c>
      <c r="R3" s="8">
        <f t="shared" si="2"/>
        <v>50868</v>
      </c>
      <c r="S3" s="8">
        <f t="shared" si="2"/>
        <v>51225</v>
      </c>
      <c r="T3" s="8">
        <f t="shared" si="2"/>
        <v>51610</v>
      </c>
      <c r="U3" s="8">
        <f t="shared" si="2"/>
        <v>51960</v>
      </c>
      <c r="V3" s="8">
        <f t="shared" si="2"/>
        <v>52317</v>
      </c>
      <c r="W3" s="8">
        <f t="shared" si="2"/>
        <v>52702</v>
      </c>
      <c r="X3" s="8">
        <f t="shared" si="2"/>
        <v>53059</v>
      </c>
      <c r="Y3" s="8">
        <f t="shared" si="2"/>
        <v>53409</v>
      </c>
    </row>
    <row r="4" spans="1:25" ht="18" thickBot="1" x14ac:dyDescent="0.4">
      <c r="A4" s="5" t="s">
        <v>3</v>
      </c>
      <c r="B4" s="6">
        <f t="shared" ref="B4:Y4" si="3">ROUND(DATE(B1,4,MOD(234-11*MOD(B1,19),30))/7,0)*7-6</f>
        <v>45025</v>
      </c>
      <c r="C4" s="6">
        <f t="shared" si="3"/>
        <v>45382</v>
      </c>
      <c r="D4" s="6">
        <f t="shared" si="3"/>
        <v>45767</v>
      </c>
      <c r="E4" s="6">
        <f t="shared" si="3"/>
        <v>46117</v>
      </c>
      <c r="F4" s="6">
        <f t="shared" si="3"/>
        <v>46474</v>
      </c>
      <c r="G4" s="6">
        <f t="shared" si="3"/>
        <v>46859</v>
      </c>
      <c r="H4" s="6">
        <f t="shared" si="3"/>
        <v>47209</v>
      </c>
      <c r="I4" s="6">
        <f t="shared" si="3"/>
        <v>47594</v>
      </c>
      <c r="J4" s="6">
        <f t="shared" si="3"/>
        <v>47951</v>
      </c>
      <c r="K4" s="6">
        <f t="shared" si="3"/>
        <v>48301</v>
      </c>
      <c r="L4" s="6">
        <f t="shared" si="3"/>
        <v>48686</v>
      </c>
      <c r="M4" s="6">
        <f t="shared" si="3"/>
        <v>49043</v>
      </c>
      <c r="N4" s="6">
        <f t="shared" si="3"/>
        <v>49393</v>
      </c>
      <c r="O4" s="6">
        <f t="shared" si="3"/>
        <v>49778</v>
      </c>
      <c r="P4" s="6">
        <f t="shared" si="3"/>
        <v>50135</v>
      </c>
      <c r="Q4" s="6">
        <f t="shared" si="3"/>
        <v>50520</v>
      </c>
      <c r="R4" s="6">
        <f t="shared" si="3"/>
        <v>50870</v>
      </c>
      <c r="S4" s="6">
        <f t="shared" si="3"/>
        <v>51227</v>
      </c>
      <c r="T4" s="6">
        <f t="shared" si="3"/>
        <v>51612</v>
      </c>
      <c r="U4" s="6">
        <f t="shared" si="3"/>
        <v>51962</v>
      </c>
      <c r="V4" s="6">
        <f t="shared" si="3"/>
        <v>52319</v>
      </c>
      <c r="W4" s="6">
        <f t="shared" si="3"/>
        <v>52704</v>
      </c>
      <c r="X4" s="6">
        <f t="shared" si="3"/>
        <v>53061</v>
      </c>
      <c r="Y4" s="6">
        <f t="shared" si="3"/>
        <v>53411</v>
      </c>
    </row>
    <row r="5" spans="1:25" ht="18" thickBot="1" x14ac:dyDescent="0.4">
      <c r="A5" s="5" t="s">
        <v>4</v>
      </c>
      <c r="B5" s="6">
        <f>B4+1</f>
        <v>45026</v>
      </c>
      <c r="C5" s="6">
        <f t="shared" ref="C5:Y5" si="4">C4+1</f>
        <v>45383</v>
      </c>
      <c r="D5" s="6">
        <f t="shared" si="4"/>
        <v>45768</v>
      </c>
      <c r="E5" s="6">
        <f t="shared" si="4"/>
        <v>46118</v>
      </c>
      <c r="F5" s="6">
        <f t="shared" si="4"/>
        <v>46475</v>
      </c>
      <c r="G5" s="6">
        <f t="shared" si="4"/>
        <v>46860</v>
      </c>
      <c r="H5" s="6">
        <f t="shared" si="4"/>
        <v>47210</v>
      </c>
      <c r="I5" s="6">
        <f t="shared" si="4"/>
        <v>47595</v>
      </c>
      <c r="J5" s="6">
        <f t="shared" si="4"/>
        <v>47952</v>
      </c>
      <c r="K5" s="6">
        <f t="shared" si="4"/>
        <v>48302</v>
      </c>
      <c r="L5" s="6">
        <f t="shared" si="4"/>
        <v>48687</v>
      </c>
      <c r="M5" s="6">
        <f t="shared" si="4"/>
        <v>49044</v>
      </c>
      <c r="N5" s="6">
        <f t="shared" si="4"/>
        <v>49394</v>
      </c>
      <c r="O5" s="6">
        <f t="shared" si="4"/>
        <v>49779</v>
      </c>
      <c r="P5" s="6">
        <f t="shared" si="4"/>
        <v>50136</v>
      </c>
      <c r="Q5" s="6">
        <f t="shared" si="4"/>
        <v>50521</v>
      </c>
      <c r="R5" s="6">
        <f t="shared" si="4"/>
        <v>50871</v>
      </c>
      <c r="S5" s="6">
        <f t="shared" si="4"/>
        <v>51228</v>
      </c>
      <c r="T5" s="6">
        <f t="shared" si="4"/>
        <v>51613</v>
      </c>
      <c r="U5" s="6">
        <f t="shared" si="4"/>
        <v>51963</v>
      </c>
      <c r="V5" s="6">
        <f t="shared" si="4"/>
        <v>52320</v>
      </c>
      <c r="W5" s="6">
        <f t="shared" si="4"/>
        <v>52705</v>
      </c>
      <c r="X5" s="6">
        <f t="shared" si="4"/>
        <v>53062</v>
      </c>
      <c r="Y5" s="6">
        <f t="shared" si="4"/>
        <v>53412</v>
      </c>
    </row>
    <row r="6" spans="1:25" ht="18" thickBot="1" x14ac:dyDescent="0.4">
      <c r="A6" s="5" t="s">
        <v>5</v>
      </c>
      <c r="B6" s="6">
        <f t="shared" ref="B6:Y6" si="5">DATE(B1,5,1)</f>
        <v>45047</v>
      </c>
      <c r="C6" s="6">
        <f t="shared" si="5"/>
        <v>45413</v>
      </c>
      <c r="D6" s="6">
        <f t="shared" si="5"/>
        <v>45778</v>
      </c>
      <c r="E6" s="6">
        <f t="shared" si="5"/>
        <v>46143</v>
      </c>
      <c r="F6" s="6">
        <f t="shared" si="5"/>
        <v>46508</v>
      </c>
      <c r="G6" s="6">
        <f t="shared" si="5"/>
        <v>46874</v>
      </c>
      <c r="H6" s="6">
        <f t="shared" si="5"/>
        <v>47239</v>
      </c>
      <c r="I6" s="6">
        <f t="shared" si="5"/>
        <v>47604</v>
      </c>
      <c r="J6" s="6">
        <f t="shared" si="5"/>
        <v>47969</v>
      </c>
      <c r="K6" s="6">
        <f t="shared" si="5"/>
        <v>48335</v>
      </c>
      <c r="L6" s="6">
        <f t="shared" si="5"/>
        <v>48700</v>
      </c>
      <c r="M6" s="6">
        <f t="shared" si="5"/>
        <v>49065</v>
      </c>
      <c r="N6" s="6">
        <f t="shared" si="5"/>
        <v>49430</v>
      </c>
      <c r="O6" s="6">
        <f t="shared" si="5"/>
        <v>49796</v>
      </c>
      <c r="P6" s="6">
        <f t="shared" si="5"/>
        <v>50161</v>
      </c>
      <c r="Q6" s="6">
        <f t="shared" si="5"/>
        <v>50526</v>
      </c>
      <c r="R6" s="6">
        <f t="shared" si="5"/>
        <v>50891</v>
      </c>
      <c r="S6" s="6">
        <f t="shared" si="5"/>
        <v>51257</v>
      </c>
      <c r="T6" s="6">
        <f t="shared" si="5"/>
        <v>51622</v>
      </c>
      <c r="U6" s="6">
        <f t="shared" si="5"/>
        <v>51987</v>
      </c>
      <c r="V6" s="6">
        <f t="shared" si="5"/>
        <v>52352</v>
      </c>
      <c r="W6" s="6">
        <f t="shared" si="5"/>
        <v>52718</v>
      </c>
      <c r="X6" s="6">
        <f t="shared" si="5"/>
        <v>53083</v>
      </c>
      <c r="Y6" s="6">
        <f t="shared" si="5"/>
        <v>53448</v>
      </c>
    </row>
    <row r="7" spans="1:25" ht="18" thickBot="1" x14ac:dyDescent="0.4">
      <c r="A7" s="5" t="s">
        <v>6</v>
      </c>
      <c r="B7" s="6">
        <f t="shared" ref="B7:Y7" si="6">DATE(B1,5,8)</f>
        <v>45054</v>
      </c>
      <c r="C7" s="6">
        <f t="shared" si="6"/>
        <v>45420</v>
      </c>
      <c r="D7" s="6">
        <f t="shared" si="6"/>
        <v>45785</v>
      </c>
      <c r="E7" s="6">
        <f t="shared" si="6"/>
        <v>46150</v>
      </c>
      <c r="F7" s="6">
        <f t="shared" si="6"/>
        <v>46515</v>
      </c>
      <c r="G7" s="6">
        <f t="shared" si="6"/>
        <v>46881</v>
      </c>
      <c r="H7" s="6">
        <f t="shared" si="6"/>
        <v>47246</v>
      </c>
      <c r="I7" s="6">
        <f t="shared" si="6"/>
        <v>47611</v>
      </c>
      <c r="J7" s="6">
        <f t="shared" si="6"/>
        <v>47976</v>
      </c>
      <c r="K7" s="6">
        <f t="shared" si="6"/>
        <v>48342</v>
      </c>
      <c r="L7" s="6">
        <f t="shared" si="6"/>
        <v>48707</v>
      </c>
      <c r="M7" s="6">
        <f t="shared" si="6"/>
        <v>49072</v>
      </c>
      <c r="N7" s="6">
        <f t="shared" si="6"/>
        <v>49437</v>
      </c>
      <c r="O7" s="6">
        <f t="shared" si="6"/>
        <v>49803</v>
      </c>
      <c r="P7" s="6">
        <f t="shared" si="6"/>
        <v>50168</v>
      </c>
      <c r="Q7" s="6">
        <f t="shared" si="6"/>
        <v>50533</v>
      </c>
      <c r="R7" s="6">
        <f t="shared" si="6"/>
        <v>50898</v>
      </c>
      <c r="S7" s="6">
        <f t="shared" si="6"/>
        <v>51264</v>
      </c>
      <c r="T7" s="6">
        <f t="shared" si="6"/>
        <v>51629</v>
      </c>
      <c r="U7" s="6">
        <f t="shared" si="6"/>
        <v>51994</v>
      </c>
      <c r="V7" s="6">
        <f t="shared" si="6"/>
        <v>52359</v>
      </c>
      <c r="W7" s="6">
        <f t="shared" si="6"/>
        <v>52725</v>
      </c>
      <c r="X7" s="6">
        <f t="shared" si="6"/>
        <v>53090</v>
      </c>
      <c r="Y7" s="6">
        <f t="shared" si="6"/>
        <v>53455</v>
      </c>
    </row>
    <row r="8" spans="1:25" ht="18" thickBot="1" x14ac:dyDescent="0.4">
      <c r="A8" s="5" t="s">
        <v>7</v>
      </c>
      <c r="B8" s="6">
        <f>B4+39</f>
        <v>45064</v>
      </c>
      <c r="C8" s="6">
        <f t="shared" ref="C8:Y8" si="7">C4+39</f>
        <v>45421</v>
      </c>
      <c r="D8" s="6">
        <f t="shared" si="7"/>
        <v>45806</v>
      </c>
      <c r="E8" s="6">
        <f t="shared" si="7"/>
        <v>46156</v>
      </c>
      <c r="F8" s="6">
        <f t="shared" si="7"/>
        <v>46513</v>
      </c>
      <c r="G8" s="6">
        <f t="shared" si="7"/>
        <v>46898</v>
      </c>
      <c r="H8" s="6">
        <f t="shared" si="7"/>
        <v>47248</v>
      </c>
      <c r="I8" s="6">
        <f t="shared" si="7"/>
        <v>47633</v>
      </c>
      <c r="J8" s="6">
        <f t="shared" si="7"/>
        <v>47990</v>
      </c>
      <c r="K8" s="6">
        <f t="shared" si="7"/>
        <v>48340</v>
      </c>
      <c r="L8" s="6">
        <f t="shared" si="7"/>
        <v>48725</v>
      </c>
      <c r="M8" s="6">
        <f t="shared" si="7"/>
        <v>49082</v>
      </c>
      <c r="N8" s="6">
        <f t="shared" si="7"/>
        <v>49432</v>
      </c>
      <c r="O8" s="6">
        <f t="shared" si="7"/>
        <v>49817</v>
      </c>
      <c r="P8" s="6">
        <f t="shared" si="7"/>
        <v>50174</v>
      </c>
      <c r="Q8" s="6">
        <f t="shared" si="7"/>
        <v>50559</v>
      </c>
      <c r="R8" s="6">
        <f t="shared" si="7"/>
        <v>50909</v>
      </c>
      <c r="S8" s="6">
        <f t="shared" si="7"/>
        <v>51266</v>
      </c>
      <c r="T8" s="6">
        <f t="shared" si="7"/>
        <v>51651</v>
      </c>
      <c r="U8" s="6">
        <f t="shared" si="7"/>
        <v>52001</v>
      </c>
      <c r="V8" s="6">
        <f t="shared" si="7"/>
        <v>52358</v>
      </c>
      <c r="W8" s="6">
        <f t="shared" si="7"/>
        <v>52743</v>
      </c>
      <c r="X8" s="6">
        <f t="shared" si="7"/>
        <v>53100</v>
      </c>
      <c r="Y8" s="6">
        <f t="shared" si="7"/>
        <v>53450</v>
      </c>
    </row>
    <row r="9" spans="1:25" ht="18" thickBot="1" x14ac:dyDescent="0.4">
      <c r="A9" s="5" t="s">
        <v>8</v>
      </c>
      <c r="B9" s="6">
        <f>B4+49</f>
        <v>45074</v>
      </c>
      <c r="C9" s="6">
        <f t="shared" ref="C9:Y9" si="8">C4+49</f>
        <v>45431</v>
      </c>
      <c r="D9" s="6">
        <f t="shared" si="8"/>
        <v>45816</v>
      </c>
      <c r="E9" s="6">
        <f t="shared" si="8"/>
        <v>46166</v>
      </c>
      <c r="F9" s="6">
        <f t="shared" si="8"/>
        <v>46523</v>
      </c>
      <c r="G9" s="6">
        <f t="shared" si="8"/>
        <v>46908</v>
      </c>
      <c r="H9" s="6">
        <f t="shared" si="8"/>
        <v>47258</v>
      </c>
      <c r="I9" s="6">
        <f t="shared" si="8"/>
        <v>47643</v>
      </c>
      <c r="J9" s="6">
        <f t="shared" si="8"/>
        <v>48000</v>
      </c>
      <c r="K9" s="6">
        <f t="shared" si="8"/>
        <v>48350</v>
      </c>
      <c r="L9" s="6">
        <f t="shared" si="8"/>
        <v>48735</v>
      </c>
      <c r="M9" s="6">
        <f t="shared" si="8"/>
        <v>49092</v>
      </c>
      <c r="N9" s="6">
        <f t="shared" si="8"/>
        <v>49442</v>
      </c>
      <c r="O9" s="6">
        <f t="shared" si="8"/>
        <v>49827</v>
      </c>
      <c r="P9" s="6">
        <f t="shared" si="8"/>
        <v>50184</v>
      </c>
      <c r="Q9" s="6">
        <f t="shared" si="8"/>
        <v>50569</v>
      </c>
      <c r="R9" s="6">
        <f t="shared" si="8"/>
        <v>50919</v>
      </c>
      <c r="S9" s="6">
        <f t="shared" si="8"/>
        <v>51276</v>
      </c>
      <c r="T9" s="6">
        <f t="shared" si="8"/>
        <v>51661</v>
      </c>
      <c r="U9" s="6">
        <f t="shared" si="8"/>
        <v>52011</v>
      </c>
      <c r="V9" s="6">
        <f t="shared" si="8"/>
        <v>52368</v>
      </c>
      <c r="W9" s="6">
        <f t="shared" si="8"/>
        <v>52753</v>
      </c>
      <c r="X9" s="6">
        <f t="shared" si="8"/>
        <v>53110</v>
      </c>
      <c r="Y9" s="6">
        <f t="shared" si="8"/>
        <v>53460</v>
      </c>
    </row>
    <row r="10" spans="1:25" ht="18" thickBot="1" x14ac:dyDescent="0.4">
      <c r="A10" s="5" t="s">
        <v>9</v>
      </c>
      <c r="B10" s="6">
        <f>B4+50</f>
        <v>45075</v>
      </c>
      <c r="C10" s="6">
        <f t="shared" ref="C10:Y10" si="9">C4+50</f>
        <v>45432</v>
      </c>
      <c r="D10" s="6">
        <f t="shared" si="9"/>
        <v>45817</v>
      </c>
      <c r="E10" s="6">
        <f t="shared" si="9"/>
        <v>46167</v>
      </c>
      <c r="F10" s="6">
        <f t="shared" si="9"/>
        <v>46524</v>
      </c>
      <c r="G10" s="6">
        <f t="shared" si="9"/>
        <v>46909</v>
      </c>
      <c r="H10" s="6">
        <f t="shared" si="9"/>
        <v>47259</v>
      </c>
      <c r="I10" s="6">
        <f t="shared" si="9"/>
        <v>47644</v>
      </c>
      <c r="J10" s="6">
        <f t="shared" si="9"/>
        <v>48001</v>
      </c>
      <c r="K10" s="6">
        <f t="shared" si="9"/>
        <v>48351</v>
      </c>
      <c r="L10" s="6">
        <f t="shared" si="9"/>
        <v>48736</v>
      </c>
      <c r="M10" s="6">
        <f t="shared" si="9"/>
        <v>49093</v>
      </c>
      <c r="N10" s="6">
        <f t="shared" si="9"/>
        <v>49443</v>
      </c>
      <c r="O10" s="6">
        <f t="shared" si="9"/>
        <v>49828</v>
      </c>
      <c r="P10" s="6">
        <f t="shared" si="9"/>
        <v>50185</v>
      </c>
      <c r="Q10" s="6">
        <f t="shared" si="9"/>
        <v>50570</v>
      </c>
      <c r="R10" s="6">
        <f t="shared" si="9"/>
        <v>50920</v>
      </c>
      <c r="S10" s="6">
        <f t="shared" si="9"/>
        <v>51277</v>
      </c>
      <c r="T10" s="6">
        <f t="shared" si="9"/>
        <v>51662</v>
      </c>
      <c r="U10" s="6">
        <f t="shared" si="9"/>
        <v>52012</v>
      </c>
      <c r="V10" s="6">
        <f t="shared" si="9"/>
        <v>52369</v>
      </c>
      <c r="W10" s="6">
        <f t="shared" si="9"/>
        <v>52754</v>
      </c>
      <c r="X10" s="6">
        <f t="shared" si="9"/>
        <v>53111</v>
      </c>
      <c r="Y10" s="6">
        <f t="shared" si="9"/>
        <v>53461</v>
      </c>
    </row>
    <row r="11" spans="1:25" ht="18" thickBot="1" x14ac:dyDescent="0.4">
      <c r="A11" s="5" t="s">
        <v>10</v>
      </c>
      <c r="B11" s="6">
        <f t="shared" ref="B11:Y11" si="10">DATE(B1,7,14)</f>
        <v>45121</v>
      </c>
      <c r="C11" s="6">
        <f t="shared" si="10"/>
        <v>45487</v>
      </c>
      <c r="D11" s="6">
        <f t="shared" si="10"/>
        <v>45852</v>
      </c>
      <c r="E11" s="6">
        <f t="shared" si="10"/>
        <v>46217</v>
      </c>
      <c r="F11" s="6">
        <f t="shared" si="10"/>
        <v>46582</v>
      </c>
      <c r="G11" s="6">
        <f t="shared" si="10"/>
        <v>46948</v>
      </c>
      <c r="H11" s="6">
        <f t="shared" si="10"/>
        <v>47313</v>
      </c>
      <c r="I11" s="6">
        <f t="shared" si="10"/>
        <v>47678</v>
      </c>
      <c r="J11" s="6">
        <f t="shared" si="10"/>
        <v>48043</v>
      </c>
      <c r="K11" s="6">
        <f t="shared" si="10"/>
        <v>48409</v>
      </c>
      <c r="L11" s="6">
        <f t="shared" si="10"/>
        <v>48774</v>
      </c>
      <c r="M11" s="6">
        <f t="shared" si="10"/>
        <v>49139</v>
      </c>
      <c r="N11" s="6">
        <f t="shared" si="10"/>
        <v>49504</v>
      </c>
      <c r="O11" s="6">
        <f t="shared" si="10"/>
        <v>49870</v>
      </c>
      <c r="P11" s="6">
        <f t="shared" si="10"/>
        <v>50235</v>
      </c>
      <c r="Q11" s="6">
        <f t="shared" si="10"/>
        <v>50600</v>
      </c>
      <c r="R11" s="6">
        <f t="shared" si="10"/>
        <v>50965</v>
      </c>
      <c r="S11" s="6">
        <f t="shared" si="10"/>
        <v>51331</v>
      </c>
      <c r="T11" s="6">
        <f t="shared" si="10"/>
        <v>51696</v>
      </c>
      <c r="U11" s="6">
        <f t="shared" si="10"/>
        <v>52061</v>
      </c>
      <c r="V11" s="6">
        <f t="shared" si="10"/>
        <v>52426</v>
      </c>
      <c r="W11" s="6">
        <f t="shared" si="10"/>
        <v>52792</v>
      </c>
      <c r="X11" s="6">
        <f t="shared" si="10"/>
        <v>53157</v>
      </c>
      <c r="Y11" s="6">
        <f t="shared" si="10"/>
        <v>53522</v>
      </c>
    </row>
    <row r="12" spans="1:25" ht="18" thickBot="1" x14ac:dyDescent="0.4">
      <c r="A12" s="5" t="s">
        <v>11</v>
      </c>
      <c r="B12" s="6">
        <f t="shared" ref="B12:Y12" si="11">DATE(B1,8,15)</f>
        <v>45153</v>
      </c>
      <c r="C12" s="6">
        <f t="shared" si="11"/>
        <v>45519</v>
      </c>
      <c r="D12" s="6">
        <f t="shared" si="11"/>
        <v>45884</v>
      </c>
      <c r="E12" s="6">
        <f t="shared" si="11"/>
        <v>46249</v>
      </c>
      <c r="F12" s="6">
        <f t="shared" si="11"/>
        <v>46614</v>
      </c>
      <c r="G12" s="6">
        <f t="shared" si="11"/>
        <v>46980</v>
      </c>
      <c r="H12" s="6">
        <f t="shared" si="11"/>
        <v>47345</v>
      </c>
      <c r="I12" s="6">
        <f t="shared" si="11"/>
        <v>47710</v>
      </c>
      <c r="J12" s="6">
        <f t="shared" si="11"/>
        <v>48075</v>
      </c>
      <c r="K12" s="6">
        <f t="shared" si="11"/>
        <v>48441</v>
      </c>
      <c r="L12" s="6">
        <f t="shared" si="11"/>
        <v>48806</v>
      </c>
      <c r="M12" s="6">
        <f t="shared" si="11"/>
        <v>49171</v>
      </c>
      <c r="N12" s="6">
        <f t="shared" si="11"/>
        <v>49536</v>
      </c>
      <c r="O12" s="6">
        <f t="shared" si="11"/>
        <v>49902</v>
      </c>
      <c r="P12" s="6">
        <f t="shared" si="11"/>
        <v>50267</v>
      </c>
      <c r="Q12" s="6">
        <f t="shared" si="11"/>
        <v>50632</v>
      </c>
      <c r="R12" s="6">
        <f t="shared" si="11"/>
        <v>50997</v>
      </c>
      <c r="S12" s="6">
        <f t="shared" si="11"/>
        <v>51363</v>
      </c>
      <c r="T12" s="6">
        <f t="shared" si="11"/>
        <v>51728</v>
      </c>
      <c r="U12" s="6">
        <f t="shared" si="11"/>
        <v>52093</v>
      </c>
      <c r="V12" s="6">
        <f t="shared" si="11"/>
        <v>52458</v>
      </c>
      <c r="W12" s="6">
        <f t="shared" si="11"/>
        <v>52824</v>
      </c>
      <c r="X12" s="6">
        <f t="shared" si="11"/>
        <v>53189</v>
      </c>
      <c r="Y12" s="6">
        <f t="shared" si="11"/>
        <v>53554</v>
      </c>
    </row>
    <row r="13" spans="1:25" ht="18" thickBot="1" x14ac:dyDescent="0.4">
      <c r="A13" s="5" t="s">
        <v>12</v>
      </c>
      <c r="B13" s="6">
        <f t="shared" ref="B13:Y13" si="12">DATE(B1,11,1)</f>
        <v>45231</v>
      </c>
      <c r="C13" s="6">
        <f t="shared" si="12"/>
        <v>45597</v>
      </c>
      <c r="D13" s="6">
        <f t="shared" si="12"/>
        <v>45962</v>
      </c>
      <c r="E13" s="6">
        <f t="shared" si="12"/>
        <v>46327</v>
      </c>
      <c r="F13" s="6">
        <f t="shared" si="12"/>
        <v>46692</v>
      </c>
      <c r="G13" s="6">
        <f t="shared" si="12"/>
        <v>47058</v>
      </c>
      <c r="H13" s="6">
        <f t="shared" si="12"/>
        <v>47423</v>
      </c>
      <c r="I13" s="6">
        <f t="shared" si="12"/>
        <v>47788</v>
      </c>
      <c r="J13" s="6">
        <f t="shared" si="12"/>
        <v>48153</v>
      </c>
      <c r="K13" s="6">
        <f t="shared" si="12"/>
        <v>48519</v>
      </c>
      <c r="L13" s="6">
        <f t="shared" si="12"/>
        <v>48884</v>
      </c>
      <c r="M13" s="6">
        <f t="shared" si="12"/>
        <v>49249</v>
      </c>
      <c r="N13" s="6">
        <f t="shared" si="12"/>
        <v>49614</v>
      </c>
      <c r="O13" s="6">
        <f t="shared" si="12"/>
        <v>49980</v>
      </c>
      <c r="P13" s="6">
        <f t="shared" si="12"/>
        <v>50345</v>
      </c>
      <c r="Q13" s="6">
        <f t="shared" si="12"/>
        <v>50710</v>
      </c>
      <c r="R13" s="6">
        <f t="shared" si="12"/>
        <v>51075</v>
      </c>
      <c r="S13" s="6">
        <f t="shared" si="12"/>
        <v>51441</v>
      </c>
      <c r="T13" s="6">
        <f t="shared" si="12"/>
        <v>51806</v>
      </c>
      <c r="U13" s="6">
        <f t="shared" si="12"/>
        <v>52171</v>
      </c>
      <c r="V13" s="6">
        <f t="shared" si="12"/>
        <v>52536</v>
      </c>
      <c r="W13" s="6">
        <f t="shared" si="12"/>
        <v>52902</v>
      </c>
      <c r="X13" s="6">
        <f t="shared" si="12"/>
        <v>53267</v>
      </c>
      <c r="Y13" s="6">
        <f t="shared" si="12"/>
        <v>53632</v>
      </c>
    </row>
    <row r="14" spans="1:25" ht="18" thickBot="1" x14ac:dyDescent="0.4">
      <c r="A14" s="5" t="s">
        <v>13</v>
      </c>
      <c r="B14" s="6">
        <f t="shared" ref="B14:Y14" si="13">DATE(B1,11,11)</f>
        <v>45241</v>
      </c>
      <c r="C14" s="6">
        <f t="shared" si="13"/>
        <v>45607</v>
      </c>
      <c r="D14" s="6">
        <f t="shared" si="13"/>
        <v>45972</v>
      </c>
      <c r="E14" s="6">
        <f t="shared" si="13"/>
        <v>46337</v>
      </c>
      <c r="F14" s="6">
        <f t="shared" si="13"/>
        <v>46702</v>
      </c>
      <c r="G14" s="6">
        <f t="shared" si="13"/>
        <v>47068</v>
      </c>
      <c r="H14" s="6">
        <f t="shared" si="13"/>
        <v>47433</v>
      </c>
      <c r="I14" s="6">
        <f t="shared" si="13"/>
        <v>47798</v>
      </c>
      <c r="J14" s="6">
        <f t="shared" si="13"/>
        <v>48163</v>
      </c>
      <c r="K14" s="6">
        <f t="shared" si="13"/>
        <v>48529</v>
      </c>
      <c r="L14" s="6">
        <f t="shared" si="13"/>
        <v>48894</v>
      </c>
      <c r="M14" s="6">
        <f t="shared" si="13"/>
        <v>49259</v>
      </c>
      <c r="N14" s="6">
        <f t="shared" si="13"/>
        <v>49624</v>
      </c>
      <c r="O14" s="6">
        <f t="shared" si="13"/>
        <v>49990</v>
      </c>
      <c r="P14" s="6">
        <f t="shared" si="13"/>
        <v>50355</v>
      </c>
      <c r="Q14" s="6">
        <f t="shared" si="13"/>
        <v>50720</v>
      </c>
      <c r="R14" s="6">
        <f t="shared" si="13"/>
        <v>51085</v>
      </c>
      <c r="S14" s="6">
        <f t="shared" si="13"/>
        <v>51451</v>
      </c>
      <c r="T14" s="6">
        <f t="shared" si="13"/>
        <v>51816</v>
      </c>
      <c r="U14" s="6">
        <f t="shared" si="13"/>
        <v>52181</v>
      </c>
      <c r="V14" s="6">
        <f t="shared" si="13"/>
        <v>52546</v>
      </c>
      <c r="W14" s="6">
        <f t="shared" si="13"/>
        <v>52912</v>
      </c>
      <c r="X14" s="6">
        <f t="shared" si="13"/>
        <v>53277</v>
      </c>
      <c r="Y14" s="6">
        <f t="shared" si="13"/>
        <v>53642</v>
      </c>
    </row>
    <row r="15" spans="1:25" ht="18" thickBot="1" x14ac:dyDescent="0.4">
      <c r="A15" s="5" t="s">
        <v>14</v>
      </c>
      <c r="B15" s="6">
        <f t="shared" ref="B15:Y15" si="14">DATE(B1,12,25)</f>
        <v>45285</v>
      </c>
      <c r="C15" s="6">
        <f t="shared" si="14"/>
        <v>45651</v>
      </c>
      <c r="D15" s="6">
        <f t="shared" si="14"/>
        <v>46016</v>
      </c>
      <c r="E15" s="6">
        <f t="shared" si="14"/>
        <v>46381</v>
      </c>
      <c r="F15" s="6">
        <f t="shared" si="14"/>
        <v>46746</v>
      </c>
      <c r="G15" s="6">
        <f t="shared" si="14"/>
        <v>47112</v>
      </c>
      <c r="H15" s="6">
        <f t="shared" si="14"/>
        <v>47477</v>
      </c>
      <c r="I15" s="6">
        <f t="shared" si="14"/>
        <v>47842</v>
      </c>
      <c r="J15" s="6">
        <f t="shared" si="14"/>
        <v>48207</v>
      </c>
      <c r="K15" s="6">
        <f t="shared" si="14"/>
        <v>48573</v>
      </c>
      <c r="L15" s="6">
        <f t="shared" si="14"/>
        <v>48938</v>
      </c>
      <c r="M15" s="6">
        <f t="shared" si="14"/>
        <v>49303</v>
      </c>
      <c r="N15" s="6">
        <f t="shared" si="14"/>
        <v>49668</v>
      </c>
      <c r="O15" s="6">
        <f t="shared" si="14"/>
        <v>50034</v>
      </c>
      <c r="P15" s="6">
        <f t="shared" si="14"/>
        <v>50399</v>
      </c>
      <c r="Q15" s="6">
        <f t="shared" si="14"/>
        <v>50764</v>
      </c>
      <c r="R15" s="6">
        <f t="shared" si="14"/>
        <v>51129</v>
      </c>
      <c r="S15" s="6">
        <f t="shared" si="14"/>
        <v>51495</v>
      </c>
      <c r="T15" s="6">
        <f t="shared" si="14"/>
        <v>51860</v>
      </c>
      <c r="U15" s="6">
        <f t="shared" si="14"/>
        <v>52225</v>
      </c>
      <c r="V15" s="6">
        <f t="shared" si="14"/>
        <v>52590</v>
      </c>
      <c r="W15" s="6">
        <f t="shared" si="14"/>
        <v>52956</v>
      </c>
      <c r="X15" s="6">
        <f t="shared" si="14"/>
        <v>53321</v>
      </c>
      <c r="Y15" s="6">
        <f t="shared" si="14"/>
        <v>53686</v>
      </c>
    </row>
    <row r="16" spans="1:25" ht="18" thickBot="1" x14ac:dyDescent="0.4">
      <c r="A16" s="7" t="s">
        <v>15</v>
      </c>
      <c r="B16" s="8">
        <f>B15+1</f>
        <v>45286</v>
      </c>
      <c r="C16" s="8">
        <f t="shared" ref="C16:Y16" si="15">C15+1</f>
        <v>45652</v>
      </c>
      <c r="D16" s="8">
        <f t="shared" si="15"/>
        <v>46017</v>
      </c>
      <c r="E16" s="8">
        <f t="shared" si="15"/>
        <v>46382</v>
      </c>
      <c r="F16" s="8">
        <f t="shared" si="15"/>
        <v>46747</v>
      </c>
      <c r="G16" s="8">
        <f t="shared" si="15"/>
        <v>47113</v>
      </c>
      <c r="H16" s="8">
        <f t="shared" si="15"/>
        <v>47478</v>
      </c>
      <c r="I16" s="8">
        <f t="shared" si="15"/>
        <v>47843</v>
      </c>
      <c r="J16" s="8">
        <f t="shared" si="15"/>
        <v>48208</v>
      </c>
      <c r="K16" s="8">
        <f t="shared" si="15"/>
        <v>48574</v>
      </c>
      <c r="L16" s="8">
        <f t="shared" si="15"/>
        <v>48939</v>
      </c>
      <c r="M16" s="8">
        <f t="shared" si="15"/>
        <v>49304</v>
      </c>
      <c r="N16" s="8">
        <f t="shared" si="15"/>
        <v>49669</v>
      </c>
      <c r="O16" s="8">
        <f t="shared" si="15"/>
        <v>50035</v>
      </c>
      <c r="P16" s="8">
        <f t="shared" si="15"/>
        <v>50400</v>
      </c>
      <c r="Q16" s="8">
        <f t="shared" si="15"/>
        <v>50765</v>
      </c>
      <c r="R16" s="8">
        <f t="shared" si="15"/>
        <v>51130</v>
      </c>
      <c r="S16" s="8">
        <f t="shared" si="15"/>
        <v>51496</v>
      </c>
      <c r="T16" s="8">
        <f t="shared" si="15"/>
        <v>51861</v>
      </c>
      <c r="U16" s="8">
        <f t="shared" si="15"/>
        <v>52226</v>
      </c>
      <c r="V16" s="8">
        <f t="shared" si="15"/>
        <v>52591</v>
      </c>
      <c r="W16" s="8">
        <f t="shared" si="15"/>
        <v>52957</v>
      </c>
      <c r="X16" s="8">
        <f t="shared" si="15"/>
        <v>53322</v>
      </c>
      <c r="Y16" s="8">
        <f t="shared" si="15"/>
        <v>53687</v>
      </c>
    </row>
    <row r="17" spans="1:25" x14ac:dyDescent="0.35">
      <c r="A17" s="3"/>
    </row>
    <row r="18" spans="1:25" ht="15" thickBot="1" x14ac:dyDescent="0.4">
      <c r="A18" s="9"/>
    </row>
    <row r="19" spans="1:25" ht="18" thickBot="1" x14ac:dyDescent="0.5">
      <c r="A19" s="1" t="s">
        <v>16</v>
      </c>
      <c r="B19" s="10" cm="1">
        <f t="array" ref="B19">COUNT(_xlfn._xlws.FILTER(B$2:B$16,WEEKDAY(B$2:B$16,2)&lt;6))</f>
        <v>11</v>
      </c>
      <c r="C19" s="10" cm="1">
        <f t="array" ref="C19">COUNT(_xlfn._xlws.FILTER(C$2:C$16,WEEKDAY(C$2:C$16,2)&lt;6))</f>
        <v>12</v>
      </c>
      <c r="D19" s="10" cm="1">
        <f t="array" ref="D19">COUNT(_xlfn._xlws.FILTER(D$2:D$16,WEEKDAY(D$2:D$16,2)&lt;6))</f>
        <v>12</v>
      </c>
      <c r="E19" s="10" cm="1">
        <f t="array" ref="E19">COUNT(_xlfn._xlws.FILTER(E$2:E$16,WEEKDAY(E$2:E$16,2)&lt;6))</f>
        <v>10</v>
      </c>
      <c r="F19" s="10" cm="1">
        <f t="array" ref="F19">COUNT(_xlfn._xlws.FILTER(F$2:F$16,WEEKDAY(F$2:F$16,2)&lt;6))</f>
        <v>8</v>
      </c>
      <c r="G19" s="10" cm="1">
        <f t="array" ref="G19">COUNT(_xlfn._xlws.FILTER(G$2:G$16,WEEKDAY(G$2:G$16,2)&lt;6))</f>
        <v>11</v>
      </c>
      <c r="H19" s="10" cm="1">
        <f t="array" ref="H19">COUNT(_xlfn._xlws.FILTER(H$2:H$16,WEEKDAY(H$2:H$16,2)&lt;6))</f>
        <v>11</v>
      </c>
      <c r="I19" s="10" cm="1">
        <f t="array" ref="I19">COUNT(_xlfn._xlws.FILTER(I$2:I$16,WEEKDAY(I$2:I$16,2)&lt;6))</f>
        <v>12</v>
      </c>
      <c r="J19" s="10" cm="1">
        <f t="array" ref="J19">COUNT(_xlfn._xlws.FILTER(J$2:J$16,WEEKDAY(J$2:J$16,2)&lt;6))</f>
        <v>12</v>
      </c>
      <c r="K19" s="10" cm="1">
        <f t="array" ref="K19">COUNT(_xlfn._xlws.FILTER(K$2:K$16,WEEKDAY(K$2:K$16,2)&lt;6))</f>
        <v>8</v>
      </c>
      <c r="L19" s="10" cm="1">
        <f t="array" ref="L19">COUNT(_xlfn._xlws.FILTER(L$2:L$16,WEEKDAY(L$2:L$16,2)&lt;6))</f>
        <v>9</v>
      </c>
      <c r="M19" s="10" cm="1">
        <f t="array" ref="M19">COUNT(_xlfn._xlws.FILTER(M$2:M$16,WEEKDAY(M$2:M$16,2)&lt;6))</f>
        <v>11</v>
      </c>
      <c r="N19" s="10" cm="1">
        <f t="array" ref="N19">COUNT(_xlfn._xlws.FILTER(N$2:N$16,WEEKDAY(N$2:N$16,2)&lt;6))</f>
        <v>11</v>
      </c>
      <c r="O19" s="10" cm="1">
        <f t="array" ref="O19">COUNT(_xlfn._xlws.FILTER(O$2:O$16,WEEKDAY(O$2:O$16,2)&lt;6))</f>
        <v>12</v>
      </c>
      <c r="P19" s="10" cm="1">
        <f t="array" ref="P19">COUNT(_xlfn._xlws.FILTER(P$2:P$16,WEEKDAY(P$2:P$16,2)&lt;6))</f>
        <v>10</v>
      </c>
      <c r="Q19" s="10" cm="1">
        <f t="array" ref="Q19">COUNT(_xlfn._xlws.FILTER(Q$2:Q$16,WEEKDAY(Q$2:Q$16,2)&lt;6))</f>
        <v>8</v>
      </c>
      <c r="R19" s="10" cm="1">
        <f t="array" ref="R19">COUNT(_xlfn._xlws.FILTER(R$2:R$16,WEEKDAY(R$2:R$16,2)&lt;6))</f>
        <v>9</v>
      </c>
      <c r="S19" s="10" cm="1">
        <f t="array" ref="S19">COUNT(_xlfn._xlws.FILTER(S$2:S$16,WEEKDAY(S$2:S$16,2)&lt;6))</f>
        <v>10</v>
      </c>
      <c r="T19" s="10" cm="1">
        <f t="array" ref="T19">COUNT(_xlfn._xlws.FILTER(T$2:T$16,WEEKDAY(T$2:T$16,2)&lt;6))</f>
        <v>12</v>
      </c>
      <c r="U19" s="10" cm="1">
        <f t="array" ref="U19">COUNT(_xlfn._xlws.FILTER(U$2:U$16,WEEKDAY(U$2:U$16,2)&lt;6))</f>
        <v>12</v>
      </c>
      <c r="V19" s="10" cm="1">
        <f t="array" ref="V19">COUNT(_xlfn._xlws.FILTER(V$2:V$16,WEEKDAY(V$2:V$16,2)&lt;6))</f>
        <v>10</v>
      </c>
      <c r="W19" s="10" cm="1">
        <f t="array" ref="W19">COUNT(_xlfn._xlws.FILTER(W$2:W$16,WEEKDAY(W$2:W$16,2)&lt;6))</f>
        <v>10</v>
      </c>
      <c r="X19" s="10" cm="1">
        <f t="array" ref="X19">COUNT(_xlfn._xlws.FILTER(X$2:X$16,WEEKDAY(X$2:X$16,2)&lt;6))</f>
        <v>11</v>
      </c>
      <c r="Y19" s="10" cm="1">
        <f t="array" ref="Y19">COUNT(_xlfn._xlws.FILTER(Y$2:Y$16,WEEKDAY(Y$2:Y$16,2)&lt;6))</f>
        <v>11</v>
      </c>
    </row>
    <row r="20" spans="1:25" ht="15" thickTop="1" x14ac:dyDescent="0.35"/>
    <row r="22" spans="1:25" x14ac:dyDescent="0.35">
      <c r="C22" s="4" t="s">
        <v>17</v>
      </c>
      <c r="D22" s="4" t="s">
        <v>0</v>
      </c>
    </row>
    <row r="23" spans="1:25" x14ac:dyDescent="0.35">
      <c r="C23" s="11">
        <v>46115</v>
      </c>
      <c r="D23" s="4" t="str" cm="1">
        <f t="array" ref="D23">_xlfn.XLOOKUP(1,MMULT(--($B$2:$Y$16=C23),_xlfn.SEQUENCE(COLUMNS($B$2:$Y$16),1,1,0)),$A$2:$A$16,"pas de correspondance")</f>
        <v>Vendredi Saint</v>
      </c>
    </row>
    <row r="24" spans="1:25" x14ac:dyDescent="0.35">
      <c r="C24" s="4"/>
      <c r="D24" s="4"/>
    </row>
    <row r="25" spans="1:25" x14ac:dyDescent="0.35">
      <c r="C25" s="4"/>
      <c r="D25" s="4"/>
    </row>
    <row r="26" spans="1:25" x14ac:dyDescent="0.35">
      <c r="C26" s="11">
        <v>46969</v>
      </c>
      <c r="D26" s="4" t="str" cm="1">
        <f t="array" ref="D26">_xlfn.XLOOKUP(1,MMULT(--($B$2:$Y$16=C26),_xlfn.SEQUENCE(COLUMNS($B$2:$Y$16),1,1,0)),$A$2:$A$16,"pas de correspondance")</f>
        <v>pas de correspondance</v>
      </c>
    </row>
    <row r="31" spans="1:25" x14ac:dyDescent="0.35">
      <c r="C31" s="12" t="str">
        <f ca="1">ADDRESS(ROW(B19),COLUMN(B19),4)&amp;" : "&amp;_xlfn.FORMULATEXT(B19)</f>
        <v>B19 : =NB(FILTRE(B$2:B$16;JOURSEM(B$2:B$16;2)&lt;6))</v>
      </c>
    </row>
    <row r="32" spans="1:25" x14ac:dyDescent="0.35">
      <c r="C32" s="12" t="str">
        <f ca="1">ADDRESS(ROW(D23),COLUMN(D23),4)&amp;" : "&amp;_xlfn.FORMULATEXT(D23)</f>
        <v>D23 : =RECHERCHEX(1;PRODUITMAT(--($B$2:$Y$16=C23);SEQUENCE(COLONNES($B$2:$Y$16);1;1;0));$A$2:$A$16;"pas de correspondance")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Jean-Eric</cp:lastModifiedBy>
  <dcterms:created xsi:type="dcterms:W3CDTF">2023-03-03T09:17:00Z</dcterms:created>
  <dcterms:modified xsi:type="dcterms:W3CDTF">2023-03-03T11:41:21Z</dcterms:modified>
</cp:coreProperties>
</file>