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895F791-1B29-4CA2-B6F8-C127DB87B58D}" xr6:coauthVersionLast="47" xr6:coauthVersionMax="47" xr10:uidLastSave="{00000000-0000-0000-0000-000000000000}"/>
  <bookViews>
    <workbookView xWindow="-120" yWindow="-120" windowWidth="24240" windowHeight="13740" xr2:uid="{5708B54B-6AE7-456E-A2AB-C916CFA39C48}"/>
  </bookViews>
  <sheets>
    <sheet name="Feuil1" sheetId="1" r:id="rId1"/>
    <sheet name="Feuil2" sheetId="2" r:id="rId2"/>
  </sheets>
  <definedNames>
    <definedName name="d.colissage">t_colissage[Colissage]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0" i="1" l="1"/>
  <c r="I11" i="1"/>
  <c r="I12" i="1"/>
  <c r="H9" i="1"/>
  <c r="I9" i="1" s="1"/>
  <c r="H10" i="1"/>
  <c r="H11" i="1"/>
  <c r="H12" i="1"/>
  <c r="F10" i="1"/>
  <c r="F11" i="1"/>
  <c r="F12" i="1"/>
  <c r="F9" i="1"/>
</calcChain>
</file>

<file path=xl/sharedStrings.xml><?xml version="1.0" encoding="utf-8"?>
<sst xmlns="http://schemas.openxmlformats.org/spreadsheetml/2006/main" count="22" uniqueCount="17">
  <si>
    <t>Céréales</t>
  </si>
  <si>
    <t>Colissage</t>
  </si>
  <si>
    <t>Cdt</t>
  </si>
  <si>
    <t>UHT</t>
  </si>
  <si>
    <t>UTTC</t>
  </si>
  <si>
    <t>Besoin en unité</t>
  </si>
  <si>
    <t>Miel pop's - 500gr</t>
  </si>
  <si>
    <t>Unité</t>
  </si>
  <si>
    <t>Corn Flakes (maïs soufflé) - 375gr</t>
  </si>
  <si>
    <t>Carton</t>
  </si>
  <si>
    <t>Smacks (blé soufflé) - 375gr</t>
  </si>
  <si>
    <t>Coco pop's - 500gr</t>
  </si>
  <si>
    <t>Colis</t>
  </si>
  <si>
    <t>Pack</t>
  </si>
  <si>
    <t>Qté à commander</t>
  </si>
  <si>
    <t>Prix HT à facturer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</si>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</sst>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.0%"/>
    <numFmt numFmtId="166" formatCode="#,##0.00_ ;[Red]\-#,##0.00\ 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rgb="FF7F7F7F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/>
    <xf numFmtId="0" fontId="2" fillId="0" borderId="0" xfId="0" applyFont="1" applyAlignment="1"/>
    <xf numFmtId="0" fontId="0" fillId="0" borderId="0" xfId="0" applyAlignment="1">
      <alignment vertical="top" wrapText="1"/>
    </xf>
    <xf numFmtId="44" fontId="0" fillId="0" borderId="0" xfId="0" applyNumberFormat="1" applyAlignment="1">
      <alignment vertical="top" wrapText="1"/>
    </xf>
    <xf numFmtId="0" fontId="2" fillId="0" borderId="0" xfId="0" applyFont="1" applyAlignment="1">
      <alignment vertical="top" wrapText="1"/>
    </xf>
    <xf numFmtId="1" fontId="0" fillId="0" borderId="0" xfId="0" applyNumberFormat="1" applyAlignment="1">
      <alignment vertical="top" wrapText="1"/>
    </xf>
    <xf numFmtId="164" fontId="0" fillId="0" borderId="0" xfId="2" applyNumberFormat="1" applyFont="1" applyAlignment="1"/>
    <xf numFmtId="166" fontId="0" fillId="0" borderId="0" xfId="1" applyNumberFormat="1" applyFont="1" applyAlignment="1"/>
    <xf numFmtId="0" fontId="3" fillId="0" borderId="0" xfId="3" applyAlignment="1"/>
  </cellXfs>
  <cellStyles count="4">
    <cellStyle name="Monétaire" xfId="1" builtinId="4"/>
    <cellStyle name="Normal" xfId="0" builtinId="0"/>
    <cellStyle name="Pourcentage" xfId="2" builtinId="5"/>
    <cellStyle name="Texte explicatif" xfId="3" builtinId="53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_ ;[Red]\-#,##0.00\ ;"/>
      <alignment horizontal="general" vertical="bottom" textRotation="0" wrapText="0" indent="0" justifyLastLine="0" shrinkToFit="0" readingOrder="0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_ ;[Red]\-#,##0.00\ ;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_ ;[Red]\-#,##0.00\ ;"/>
      <alignment horizontal="general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876497-6B3B-4FFD-B087-B25E70DF59A6}" name="t_commandes" displayName="t_commandes" ref="B8:I12" totalsRowShown="0" headerRowDxfId="6" dataDxfId="7" dataCellStyle="Monétaire">
  <autoFilter ref="B8:I12" xr:uid="{4E876497-6B3B-4FFD-B087-B25E70DF59A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29FF1AFC-B5D0-41BC-86B5-092625AAC17F}" name="Céréales" dataDxfId="9"/>
    <tableColumn id="2" xr3:uid="{B926884C-8EBF-45C0-BFF0-909AAE4CA20C}" name="Colissage" dataDxfId="8"/>
    <tableColumn id="3" xr3:uid="{90FC6547-8DE7-4742-8665-E2BF15AF1BCB}" name="Cdt" dataDxfId="4"/>
    <tableColumn id="4" xr3:uid="{FE8A13A3-6286-4859-AA79-132D922DADBD}" name="UHT" dataDxfId="5" dataCellStyle="Monétaire"/>
    <tableColumn id="5" xr3:uid="{813D3CF5-E6C6-466E-A630-5B337BEEB511}" name="UTTC" dataDxfId="3" dataCellStyle="Monétaire">
      <calculatedColumnFormula>t_commandes[[#This Row],[UHT]]*1.1</calculatedColumnFormula>
    </tableColumn>
    <tableColumn id="6" xr3:uid="{6A51B749-9E76-4B16-932B-7F9899C68696}" name="Besoin en unité" dataDxfId="2"/>
    <tableColumn id="7" xr3:uid="{6990D4E2-7D15-4714-849B-DFAD3C16B5EF}" name="Qté à commander" dataDxfId="1" dataCellStyle="Normal">
      <calculatedColumnFormula>IF(t_commandes[[#This Row],[Besoin en unité]]="","Rien",IF(t_commandes[[#This Row],[Colissage]]="Unité",t_commandes[[#This Row],[Besoin en unité]],IF(MOD(t_commandes[[#This Row],[Besoin en unité]],t_commandes[[#This Row],[Cdt]])&lt;&gt;0,"voir stock",t_commandes[[#This Row],[Besoin en unité]]/t_commandes[[#This Row],[Cdt]])))</calculatedColumnFormula>
    </tableColumn>
    <tableColumn id="8" xr3:uid="{94C02C73-784F-4249-B807-64DD098083EE}" name="Prix HT à facturer" dataDxfId="0" dataCellStyle="Monétaire">
      <calculatedColumnFormula>IFERROR(IF(OR(t_commandes[[#This Row],[Colissage]]="Colis",t_commandes[[#This Row],[Colissage]]="Pack",t_commandes[[#This Row],[Colissage]]="Unité"),t_commandes[[#This Row],[Qté à commander]]*t_commandes[[#This Row],[UHT]],IF(t_commandes[[#This Row],[Colissage]]="Carton",(t_commandes[[#This Row],[Besoin en unité]]*t_commandes[[#This Row],[UHT]]))),0)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657F6C-6A5C-4A8B-91A4-371FDF0AD8FD}" name="t_colissage" displayName="t_colissage" ref="B2:B6" totalsRowShown="0" headerRowDxfId="10" dataDxfId="11">
  <autoFilter ref="B2:B6" xr:uid="{83657F6C-6A5C-4A8B-91A4-371FDF0AD8FD}">
    <filterColumn colId="0" hiddenButton="1"/>
  </autoFilter>
  <tableColumns count="1">
    <tableColumn id="1" xr3:uid="{914E1E07-F313-427C-9092-BBBF13B9CB96}" name="Colissage" dataDxfId="1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B171F-B3B7-40C8-8D30-D1A4BF19C374}">
  <dimension ref="B7:K12"/>
  <sheetViews>
    <sheetView showGridLines="0" tabSelected="1" topLeftCell="A6" workbookViewId="0">
      <selection activeCell="H10" sqref="H10"/>
    </sheetView>
  </sheetViews>
  <sheetFormatPr baseColWidth="10" defaultRowHeight="15" x14ac:dyDescent="0.25"/>
  <cols>
    <col min="1" max="1" width="11.42578125" style="1"/>
    <col min="2" max="2" width="33.28515625" style="1" customWidth="1"/>
    <col min="3" max="3" width="17.7109375" style="1" bestFit="1" customWidth="1"/>
    <col min="4" max="6" width="11.42578125" style="1"/>
    <col min="7" max="7" width="12.7109375" style="1" customWidth="1"/>
    <col min="8" max="8" width="16.140625" style="1" customWidth="1"/>
    <col min="9" max="9" width="14.7109375" style="1" bestFit="1" customWidth="1"/>
    <col min="10" max="10" width="11.42578125" style="1"/>
    <col min="11" max="11" width="40.140625" style="1" customWidth="1"/>
    <col min="12" max="16384" width="11.42578125" style="1"/>
  </cols>
  <sheetData>
    <row r="7" spans="2:11" x14ac:dyDescent="0.25">
      <c r="C7" s="9" t="s">
        <v>16</v>
      </c>
    </row>
    <row r="8" spans="2:11" ht="30" x14ac:dyDescent="0.25">
      <c r="B8" s="3" t="s">
        <v>0</v>
      </c>
      <c r="C8" s="4" t="s">
        <v>1</v>
      </c>
      <c r="D8" s="4" t="s">
        <v>2</v>
      </c>
      <c r="E8" s="4" t="s">
        <v>3</v>
      </c>
      <c r="F8" s="4" t="s">
        <v>4</v>
      </c>
      <c r="G8" s="5" t="s">
        <v>5</v>
      </c>
      <c r="H8" s="6" t="s">
        <v>14</v>
      </c>
      <c r="I8" s="4" t="s">
        <v>15</v>
      </c>
    </row>
    <row r="9" spans="2:11" x14ac:dyDescent="0.25">
      <c r="B9" s="1" t="s">
        <v>6</v>
      </c>
      <c r="C9" s="1" t="s">
        <v>7</v>
      </c>
      <c r="D9" s="1">
        <v>1</v>
      </c>
      <c r="E9" s="8">
        <v>6</v>
      </c>
      <c r="F9" s="8">
        <f>t_commandes[[#This Row],[UHT]]*1.1</f>
        <v>6.6000000000000005</v>
      </c>
      <c r="G9" s="2">
        <v>5</v>
      </c>
      <c r="H9">
        <f>IF(t_commandes[[#This Row],[Besoin en unité]]="","Rien",IF(t_commandes[[#This Row],[Colissage]]="Unité",t_commandes[[#This Row],[Besoin en unité]],IF(MOD(t_commandes[[#This Row],[Besoin en unité]],t_commandes[[#This Row],[Cdt]])&lt;&gt;0,"voir stock",t_commandes[[#This Row],[Besoin en unité]]/t_commandes[[#This Row],[Cdt]])))</f>
        <v>5</v>
      </c>
      <c r="I9" s="8">
        <f>IFERROR(IF(OR(t_commandes[[#This Row],[Colissage]]="Colis",t_commandes[[#This Row],[Colissage]]="Pack",t_commandes[[#This Row],[Colissage]]="Unité"),t_commandes[[#This Row],[Qté à commander]]*t_commandes[[#This Row],[UHT]],IF(t_commandes[[#This Row],[Colissage]]="Carton",(t_commandes[[#This Row],[Besoin en unité]]*t_commandes[[#This Row],[UHT]]))),0)</f>
        <v>30</v>
      </c>
      <c r="K9" s="7"/>
    </row>
    <row r="10" spans="2:11" x14ac:dyDescent="0.25">
      <c r="B10" s="1" t="s">
        <v>8</v>
      </c>
      <c r="C10" s="1" t="s">
        <v>9</v>
      </c>
      <c r="D10" s="1">
        <v>5</v>
      </c>
      <c r="E10" s="8">
        <v>1.01</v>
      </c>
      <c r="F10" s="8">
        <f>t_commandes[[#This Row],[UHT]]*1.1</f>
        <v>1.1110000000000002</v>
      </c>
      <c r="G10" s="2">
        <v>1</v>
      </c>
      <c r="H10" t="str">
        <f>IF(t_commandes[[#This Row],[Besoin en unité]]="","Rien",IF(t_commandes[[#This Row],[Colissage]]="Unité",t_commandes[[#This Row],[Besoin en unité]],IF(MOD(t_commandes[[#This Row],[Besoin en unité]],t_commandes[[#This Row],[Cdt]])&lt;&gt;0,"voir stock",t_commandes[[#This Row],[Besoin en unité]]/t_commandes[[#This Row],[Cdt]])))</f>
        <v>voir stock</v>
      </c>
      <c r="I10" s="8">
        <f>IFERROR(IF(OR(t_commandes[[#This Row],[Colissage]]="Colis",t_commandes[[#This Row],[Colissage]]="Pack",t_commandes[[#This Row],[Colissage]]="Unité"),t_commandes[[#This Row],[Qté à commander]]*t_commandes[[#This Row],[UHT]],IF(t_commandes[[#This Row],[Colissage]]="Carton",(t_commandes[[#This Row],[Besoin en unité]]*t_commandes[[#This Row],[UHT]]))),0)</f>
        <v>1.01</v>
      </c>
      <c r="K10" s="7"/>
    </row>
    <row r="11" spans="2:11" x14ac:dyDescent="0.25">
      <c r="B11" s="1" t="s">
        <v>10</v>
      </c>
      <c r="C11" s="1" t="s">
        <v>9</v>
      </c>
      <c r="D11" s="1">
        <v>5</v>
      </c>
      <c r="E11" s="8">
        <v>1.65</v>
      </c>
      <c r="F11" s="8">
        <f>t_commandes[[#This Row],[UHT]]*1.1</f>
        <v>1.8149999999999999</v>
      </c>
      <c r="G11" s="2"/>
      <c r="H11" t="str">
        <f>IF(t_commandes[[#This Row],[Besoin en unité]]="","Rien",IF(t_commandes[[#This Row],[Colissage]]="Unité",t_commandes[[#This Row],[Besoin en unité]],IF(MOD(t_commandes[[#This Row],[Besoin en unité]],t_commandes[[#This Row],[Cdt]])&lt;&gt;0,"voir stock",t_commandes[[#This Row],[Besoin en unité]]/t_commandes[[#This Row],[Cdt]])))</f>
        <v>Rien</v>
      </c>
      <c r="I11" s="8">
        <f>IFERROR(IF(OR(t_commandes[[#This Row],[Colissage]]="Colis",t_commandes[[#This Row],[Colissage]]="Pack",t_commandes[[#This Row],[Colissage]]="Unité"),t_commandes[[#This Row],[Qté à commander]]*t_commandes[[#This Row],[UHT]],IF(t_commandes[[#This Row],[Colissage]]="Carton",(t_commandes[[#This Row],[Besoin en unité]]*t_commandes[[#This Row],[UHT]]))),0)</f>
        <v>0</v>
      </c>
      <c r="K11" s="7"/>
    </row>
    <row r="12" spans="2:11" x14ac:dyDescent="0.25">
      <c r="B12" s="1" t="s">
        <v>11</v>
      </c>
      <c r="C12" s="1" t="s">
        <v>9</v>
      </c>
      <c r="D12" s="1">
        <v>8</v>
      </c>
      <c r="E12" s="8">
        <v>4.8499999999999996</v>
      </c>
      <c r="F12" s="8">
        <f>t_commandes[[#This Row],[UHT]]*1.1</f>
        <v>5.335</v>
      </c>
      <c r="G12" s="2">
        <v>16</v>
      </c>
      <c r="H12">
        <f>IF(t_commandes[[#This Row],[Besoin en unité]]="","Rien",IF(t_commandes[[#This Row],[Colissage]]="Unité",t_commandes[[#This Row],[Besoin en unité]],IF(MOD(t_commandes[[#This Row],[Besoin en unité]],t_commandes[[#This Row],[Cdt]])&lt;&gt;0,"voir stock",t_commandes[[#This Row],[Besoin en unité]]/t_commandes[[#This Row],[Cdt]])))</f>
        <v>2</v>
      </c>
      <c r="I12" s="8">
        <f>IFERROR(IF(OR(t_commandes[[#This Row],[Colissage]]="Colis",t_commandes[[#This Row],[Colissage]]="Pack",t_commandes[[#This Row],[Colissage]]="Unité"),t_commandes[[#This Row],[Qté à commander]]*t_commandes[[#This Row],[UHT]],IF(t_commandes[[#This Row],[Colissage]]="Carton",(t_commandes[[#This Row],[Besoin en unité]]*t_commandes[[#This Row],[UHT]]))),0)</f>
        <v>77.599999999999994</v>
      </c>
      <c r="K12" s="7"/>
    </row>
  </sheetData>
  <dataValidations count="1">
    <dataValidation type="list" allowBlank="1" showInputMessage="1" showErrorMessage="1" sqref="C9:C12" xr:uid="{06C14A7E-0E6E-44A4-B38F-EB72C6C839ED}">
      <formula1>d.colissage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17AC4-A16A-41CE-907D-7367561E1C2B}">
  <dimension ref="B2:B6"/>
  <sheetViews>
    <sheetView showGridLines="0" workbookViewId="0">
      <selection activeCell="G7" sqref="G7"/>
    </sheetView>
  </sheetViews>
  <sheetFormatPr baseColWidth="10" defaultRowHeight="15" x14ac:dyDescent="0.25"/>
  <sheetData>
    <row r="2" spans="2:2" x14ac:dyDescent="0.25">
      <c r="B2" s="1" t="s">
        <v>1</v>
      </c>
    </row>
    <row r="3" spans="2:2" x14ac:dyDescent="0.25">
      <c r="B3" s="1" t="s">
        <v>7</v>
      </c>
    </row>
    <row r="4" spans="2:2" x14ac:dyDescent="0.25">
      <c r="B4" s="1" t="s">
        <v>9</v>
      </c>
    </row>
    <row r="5" spans="2:2" x14ac:dyDescent="0.25">
      <c r="B5" s="1" t="s">
        <v>12</v>
      </c>
    </row>
    <row r="6" spans="2:2" x14ac:dyDescent="0.25">
      <c r="B6" s="1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d.colissage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FAUROUX</dc:creator>
  <cp:lastModifiedBy>Jean-Eric</cp:lastModifiedBy>
  <dcterms:created xsi:type="dcterms:W3CDTF">2022-04-08T14:22:08Z</dcterms:created>
  <dcterms:modified xsi:type="dcterms:W3CDTF">2022-04-08T21:22:10Z</dcterms:modified>
</cp:coreProperties>
</file>