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432EDD3-A964-46C0-87BB-795DCDEE54BA}" xr6:coauthVersionLast="47" xr6:coauthVersionMax="47" xr10:uidLastSave="{00000000-0000-0000-0000-000000000000}"/>
  <bookViews>
    <workbookView xWindow="-120" yWindow="-120" windowWidth="24240" windowHeight="13740" xr2:uid="{EB5DBA5D-9F08-4C19-8578-2F3E5710CF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J2" i="1" a="1"/>
  <c r="J2" i="1" s="1"/>
  <c r="I2" i="1" a="1"/>
  <c r="I2" i="1" s="1"/>
  <c r="B17" i="1"/>
  <c r="C17" i="1"/>
  <c r="D17" i="1"/>
  <c r="H1" i="1" a="1"/>
  <c r="H1" i="1" s="1"/>
  <c r="E2" i="1"/>
  <c r="E17" i="1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G6" i="1"/>
  <c r="G5" i="1"/>
  <c r="K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<sst xmlns="http://schemas.openxmlformats.org/spreadsheetml/2006/main" count="7" uniqueCount="7">
  <si>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conso1</t>
  </si>
  <si>
    <t>conso2</t>
  </si>
  <si>
    <t>conso3</t>
  </si>
  <si>
    <t>somme</t>
  </si>
  <si>
    <t>date</t>
  </si>
  <si>
    <t>Total</t>
  </si>
  <si>
    <t>Total hors weekends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</si>
</sst>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1" xfId="0" applyFont="1" applyBorder="1"/>
    <xf numFmtId="0" fontId="2" fillId="0" borderId="0" xfId="0" applyFont="1"/>
  </cellXfs>
  <cellStyles count="1">
    <cellStyle name="Normal" xfId="0" builtinId="0"/>
  </cellStyles>
  <dxfs count="2">
    <dxf>
      <numFmt numFmtId="0" formatCode="General"/>
    </dxf>
    <dxf>
      <numFmt numFmtId="164" formatCode="[$-F800]dddd\,\ mmmm\ dd\,\ 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7DFD4B-C681-4318-A49A-54F0E4B22D53}" name="t_Conso" displayName="t_Conso" ref="A1:E17" totalsRowCount="1">
  <autoFilter ref="A1:E16" xr:uid="{7D7DFD4B-C681-4318-A49A-54F0E4B22D53}"/>
  <tableColumns count="5">
    <tableColumn id="1" xr3:uid="{9E5D9E97-293D-4C97-ABA7-FE9E8EDB64C1}" name="date" totalsRowLabel="Total" dataDxfId="1"/>
    <tableColumn id="2" xr3:uid="{76B37020-7467-4B7A-A8C6-37D750005F7E}" name="conso1" totalsRowFunction="sum"/>
    <tableColumn id="3" xr3:uid="{71A63036-B1CD-4EBF-9FA4-44F65EF8252B}" name="conso2" totalsRowFunction="sum"/>
    <tableColumn id="4" xr3:uid="{875FCC0E-953C-4038-A9AC-15AD003C96B9}" name="conso3" totalsRowFunction="sum"/>
    <tableColumn id="5" xr3:uid="{B473257A-1803-4C00-9505-A3281B9C461F}" name="somme" totalsRowFunction="sum" dataDxfId="0">
      <calculatedColumnFormula>SUM(t_Conso[[#This Row],[conso1]:[conso3]])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2B1402-D8CD-473C-913E-AD2DBC91BF01}">
  <sheetPr codeName="Feuil1"/>
  <dimension ref="A1:K17"/>
  <sheetViews>
    <sheetView showGridLines="0" tabSelected="1" workbookViewId="0">
      <selection activeCell="G5" sqref="G5:G6"/>
    </sheetView>
  </sheetViews>
  <sheetFormatPr defaultColWidth="11.42578125" defaultRowHeight="15" x14ac:dyDescent="0.25"/>
  <cols>
    <col min="1" max="1" width="20.5703125" style="1" bestFit="1" customWidth="1"/>
    <col min="7" max="7" width="19.5703125" bestFit="1" customWidth="1"/>
  </cols>
  <sheetData>
    <row r="1" spans="1:11" x14ac:dyDescent="0.25">
      <c r="A1" s="1" t="s">
        <v>4</v>
      </c>
      <c r="B1" t="s">
        <v>0</v>
      </c>
      <c r="C1" t="s">
        <v>1</v>
      </c>
      <c r="D1" t="s">
        <v>2</v>
      </c>
      <c r="E1" t="s">
        <v>3</v>
      </c>
      <c r="G1" s="2"/>
      <c r="H1" s="2" t="str" cm="1">
        <f t="array" ref="H1:K1">_xlfn._xlws.FILTER(t_Conso[#Headers],t_Conso[#Headers]&lt;&gt;"date")</f>
        <v>conso1</v>
      </c>
      <c r="I1" s="2" t="str">
        <v>conso2</v>
      </c>
      <c r="J1" s="2" t="str">
        <v>conso3</v>
      </c>
      <c r="K1" s="2" t="str">
        <v>somme</v>
      </c>
    </row>
    <row r="2" spans="1:11" x14ac:dyDescent="0.25">
      <c r="A2" s="1">
        <v>44682</v>
      </c>
      <c r="B2">
        <v>10</v>
      </c>
      <c r="C2">
        <v>7</v>
      </c>
      <c r="D2">
        <v>2</v>
      </c>
      <c r="E2">
        <f>SUM(t_Conso[[#This Row],[conso1]:[conso3]])</f>
        <v>19</v>
      </c>
      <c r="G2" t="s">
        <v>6</v>
      </c>
      <c r="H2" cm="1">
        <f t="array" ref="H2">SUM(_xlfn._xlws.FILTER(t_Conso[conso1],WEEKDAY(t_Conso[date],2)&lt;6))</f>
        <v>53</v>
      </c>
      <c r="I2" cm="1">
        <f t="array" ref="I2">SUM(_xlfn._xlws.FILTER(t_Conso[conso2],WEEKDAY(t_Conso[date],2)&lt;6))</f>
        <v>63</v>
      </c>
      <c r="J2" cm="1">
        <f t="array" ref="J2">SUM(_xlfn._xlws.FILTER(t_Conso[conso3],WEEKDAY(t_Conso[date],2)&lt;6))</f>
        <v>60</v>
      </c>
      <c r="K2">
        <f>SUM(H2:J2)</f>
        <v>176</v>
      </c>
    </row>
    <row r="3" spans="1:11" x14ac:dyDescent="0.25">
      <c r="A3" s="1">
        <v>44683</v>
      </c>
      <c r="B3">
        <v>7</v>
      </c>
      <c r="C3">
        <v>10</v>
      </c>
      <c r="D3">
        <v>1</v>
      </c>
      <c r="E3">
        <f>SUM(t_Conso[[#This Row],[conso1]:[conso3]])</f>
        <v>18</v>
      </c>
    </row>
    <row r="4" spans="1:11" x14ac:dyDescent="0.25">
      <c r="A4" s="1">
        <v>44684</v>
      </c>
      <c r="B4">
        <v>7</v>
      </c>
      <c r="C4">
        <v>2</v>
      </c>
      <c r="D4">
        <v>4</v>
      </c>
      <c r="E4">
        <f>SUM(t_Conso[[#This Row],[conso1]:[conso3]])</f>
        <v>13</v>
      </c>
    </row>
    <row r="5" spans="1:11" x14ac:dyDescent="0.25">
      <c r="A5" s="1">
        <v>44685</v>
      </c>
      <c r="B5">
        <v>2</v>
      </c>
      <c r="C5">
        <v>4</v>
      </c>
      <c r="D5">
        <v>9</v>
      </c>
      <c r="E5">
        <f>SUM(t_Conso[[#This Row],[conso1]:[conso3]])</f>
        <v>15</v>
      </c>
      <c r="G5" s="3" t="str">
        <f ca="1">_xlfn.FORMULATEXT(H1)</f>
        <v>=FILTER(t_Conso[#Headers];t_Conso[#Headers]&lt;&gt;"date")</v>
      </c>
    </row>
    <row r="6" spans="1:11" x14ac:dyDescent="0.25">
      <c r="A6" s="1">
        <v>44686</v>
      </c>
      <c r="B6">
        <v>10</v>
      </c>
      <c r="C6">
        <v>9</v>
      </c>
      <c r="D6">
        <v>8</v>
      </c>
      <c r="E6">
        <f>SUM(t_Conso[[#This Row],[conso1]:[conso3]])</f>
        <v>27</v>
      </c>
      <c r="G6" s="3" t="str">
        <f ca="1">_xlfn.FORMULATEXT(H2)</f>
        <v>=SUM(FILTER(t_Conso[conso1];WEEKDAY(t_Conso[date];2)&lt;6))</v>
      </c>
    </row>
    <row r="7" spans="1:11" x14ac:dyDescent="0.25">
      <c r="A7" s="1">
        <v>44687</v>
      </c>
      <c r="B7">
        <v>6</v>
      </c>
      <c r="C7">
        <v>9</v>
      </c>
      <c r="D7">
        <v>10</v>
      </c>
      <c r="E7">
        <f>SUM(t_Conso[[#This Row],[conso1]:[conso3]])</f>
        <v>25</v>
      </c>
    </row>
    <row r="8" spans="1:11" x14ac:dyDescent="0.25">
      <c r="A8" s="1">
        <v>44688</v>
      </c>
      <c r="B8">
        <v>4</v>
      </c>
      <c r="C8">
        <v>8</v>
      </c>
      <c r="D8">
        <v>3</v>
      </c>
      <c r="E8">
        <f>SUM(t_Conso[[#This Row],[conso1]:[conso3]])</f>
        <v>15</v>
      </c>
    </row>
    <row r="9" spans="1:11" x14ac:dyDescent="0.25">
      <c r="A9" s="1">
        <v>44689</v>
      </c>
      <c r="B9">
        <v>10</v>
      </c>
      <c r="C9">
        <v>8</v>
      </c>
      <c r="D9">
        <v>5</v>
      </c>
      <c r="E9">
        <f>SUM(t_Conso[[#This Row],[conso1]:[conso3]])</f>
        <v>23</v>
      </c>
    </row>
    <row r="10" spans="1:11" x14ac:dyDescent="0.25">
      <c r="A10" s="1">
        <v>44690</v>
      </c>
      <c r="B10">
        <v>3</v>
      </c>
      <c r="C10">
        <v>7</v>
      </c>
      <c r="D10">
        <v>7</v>
      </c>
      <c r="E10">
        <f>SUM(t_Conso[[#This Row],[conso1]:[conso3]])</f>
        <v>17</v>
      </c>
    </row>
    <row r="11" spans="1:11" x14ac:dyDescent="0.25">
      <c r="A11" s="1">
        <v>44691</v>
      </c>
      <c r="B11">
        <v>1</v>
      </c>
      <c r="C11">
        <v>5</v>
      </c>
      <c r="D11">
        <v>6</v>
      </c>
      <c r="E11">
        <f>SUM(t_Conso[[#This Row],[conso1]:[conso3]])</f>
        <v>12</v>
      </c>
    </row>
    <row r="12" spans="1:11" x14ac:dyDescent="0.25">
      <c r="A12" s="1">
        <v>44692</v>
      </c>
      <c r="B12">
        <v>6</v>
      </c>
      <c r="C12">
        <v>10</v>
      </c>
      <c r="D12">
        <v>4</v>
      </c>
      <c r="E12">
        <f>SUM(t_Conso[[#This Row],[conso1]:[conso3]])</f>
        <v>20</v>
      </c>
    </row>
    <row r="13" spans="1:11" x14ac:dyDescent="0.25">
      <c r="A13" s="1">
        <v>44693</v>
      </c>
      <c r="B13">
        <v>9</v>
      </c>
      <c r="C13">
        <v>4</v>
      </c>
      <c r="D13">
        <v>2</v>
      </c>
      <c r="E13">
        <f>SUM(t_Conso[[#This Row],[conso1]:[conso3]])</f>
        <v>15</v>
      </c>
    </row>
    <row r="14" spans="1:11" x14ac:dyDescent="0.25">
      <c r="A14" s="1">
        <v>44694</v>
      </c>
      <c r="B14">
        <v>2</v>
      </c>
      <c r="C14">
        <v>3</v>
      </c>
      <c r="D14">
        <v>9</v>
      </c>
      <c r="E14">
        <f>SUM(t_Conso[[#This Row],[conso1]:[conso3]])</f>
        <v>14</v>
      </c>
    </row>
    <row r="15" spans="1:11" x14ac:dyDescent="0.25">
      <c r="A15" s="1">
        <v>44695</v>
      </c>
      <c r="B15">
        <v>5</v>
      </c>
      <c r="C15">
        <v>2</v>
      </c>
      <c r="D15">
        <v>4</v>
      </c>
      <c r="E15">
        <f>SUM(t_Conso[[#This Row],[conso1]:[conso3]])</f>
        <v>11</v>
      </c>
    </row>
    <row r="16" spans="1:11" x14ac:dyDescent="0.25">
      <c r="A16" s="1">
        <v>44696</v>
      </c>
      <c r="B16">
        <v>9</v>
      </c>
      <c r="C16">
        <v>1</v>
      </c>
      <c r="D16">
        <v>9</v>
      </c>
      <c r="E16">
        <f>SUM(t_Conso[[#This Row],[conso1]:[conso3]])</f>
        <v>19</v>
      </c>
    </row>
    <row r="17" spans="1:5" x14ac:dyDescent="0.25">
      <c r="A17" t="s">
        <v>5</v>
      </c>
      <c r="B17">
        <f>SUBTOTAL(109,t_Conso[conso1])</f>
        <v>91</v>
      </c>
      <c r="C17">
        <f>SUBTOTAL(109,t_Conso[conso2])</f>
        <v>89</v>
      </c>
      <c r="D17">
        <f>SUBTOTAL(109,t_Conso[conso3])</f>
        <v>83</v>
      </c>
      <c r="E17">
        <f>SUBTOTAL(109,t_Conso[somme])</f>
        <v>263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LACHHEB</dc:creator>
  <cp:lastModifiedBy>Jean-Eric</cp:lastModifiedBy>
  <dcterms:created xsi:type="dcterms:W3CDTF">2022-04-04T07:45:45Z</dcterms:created>
  <dcterms:modified xsi:type="dcterms:W3CDTF">2022-04-04T08:18:12Z</dcterms:modified>
</cp:coreProperties>
</file>